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embeddings/oleObject9.bin" ContentType="application/vnd.openxmlformats-officedocument.oleObject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embeddings/oleObject7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0785" windowHeight="8085" tabRatio="450" activeTab="5"/>
  </bookViews>
  <sheets>
    <sheet name="0°" sheetId="15" r:id="rId1"/>
    <sheet name="45°" sheetId="17" r:id="rId2"/>
    <sheet name="90°" sheetId="18" r:id="rId3"/>
    <sheet name="Power Law" sheetId="14" r:id="rId4"/>
    <sheet name="Anisotropia" sheetId="13" r:id="rId5"/>
    <sheet name="Resultado" sheetId="9" r:id="rId6"/>
    <sheet name="Parte elastica" sheetId="19" r:id="rId7"/>
  </sheets>
  <calcPr calcId="125725"/>
</workbook>
</file>

<file path=xl/calcChain.xml><?xml version="1.0" encoding="utf-8"?>
<calcChain xmlns="http://schemas.openxmlformats.org/spreadsheetml/2006/main">
  <c r="AA790" i="14"/>
  <c r="AA792"/>
  <c r="AA796"/>
  <c r="AA800"/>
  <c r="AA804"/>
  <c r="AA806"/>
  <c r="AA810"/>
  <c r="AA812"/>
  <c r="AA814"/>
  <c r="AA818"/>
  <c r="AA822"/>
  <c r="AA826"/>
  <c r="AA828"/>
  <c r="AA830"/>
  <c r="AA834"/>
  <c r="AA836"/>
  <c r="AA838"/>
  <c r="AA840"/>
  <c r="AA844"/>
  <c r="AA848"/>
  <c r="AA852"/>
  <c r="AA854"/>
  <c r="AA856"/>
  <c r="E873"/>
  <c r="E874"/>
  <c r="E863"/>
  <c r="E864"/>
  <c r="E865"/>
  <c r="E866"/>
  <c r="E867"/>
  <c r="E868"/>
  <c r="E869"/>
  <c r="E870"/>
  <c r="E871"/>
  <c r="E872"/>
  <c r="E836"/>
  <c r="E837"/>
  <c r="AA837" s="1"/>
  <c r="E838"/>
  <c r="E839"/>
  <c r="AA839" s="1"/>
  <c r="E840"/>
  <c r="E841"/>
  <c r="AA841" s="1"/>
  <c r="E842"/>
  <c r="AA842" s="1"/>
  <c r="E843"/>
  <c r="AA843" s="1"/>
  <c r="E844"/>
  <c r="E845"/>
  <c r="AA845" s="1"/>
  <c r="E846"/>
  <c r="AA846" s="1"/>
  <c r="E847"/>
  <c r="AA847" s="1"/>
  <c r="E848"/>
  <c r="E849"/>
  <c r="AA849" s="1"/>
  <c r="E850"/>
  <c r="AA850" s="1"/>
  <c r="E851"/>
  <c r="AA851" s="1"/>
  <c r="E852"/>
  <c r="E853"/>
  <c r="AA853" s="1"/>
  <c r="E854"/>
  <c r="E855"/>
  <c r="AA855" s="1"/>
  <c r="E856"/>
  <c r="E857"/>
  <c r="E858"/>
  <c r="E859"/>
  <c r="E860"/>
  <c r="E861"/>
  <c r="E862"/>
  <c r="E805"/>
  <c r="AA805" s="1"/>
  <c r="E806"/>
  <c r="E807"/>
  <c r="AA807" s="1"/>
  <c r="E808"/>
  <c r="AA808" s="1"/>
  <c r="E809"/>
  <c r="AA809" s="1"/>
  <c r="E810"/>
  <c r="E811"/>
  <c r="AA811" s="1"/>
  <c r="E812"/>
  <c r="E813"/>
  <c r="AA813" s="1"/>
  <c r="E814"/>
  <c r="E815"/>
  <c r="AA815" s="1"/>
  <c r="E816"/>
  <c r="AA816" s="1"/>
  <c r="E817"/>
  <c r="AA817" s="1"/>
  <c r="E818"/>
  <c r="E819"/>
  <c r="AA819" s="1"/>
  <c r="E820"/>
  <c r="AA820" s="1"/>
  <c r="E821"/>
  <c r="AA821" s="1"/>
  <c r="E822"/>
  <c r="E823"/>
  <c r="AA823" s="1"/>
  <c r="E824"/>
  <c r="AA824" s="1"/>
  <c r="E825"/>
  <c r="AA825" s="1"/>
  <c r="E826"/>
  <c r="E827"/>
  <c r="AA827" s="1"/>
  <c r="E828"/>
  <c r="E829"/>
  <c r="AA829" s="1"/>
  <c r="E830"/>
  <c r="E831"/>
  <c r="AA831" s="1"/>
  <c r="E832"/>
  <c r="AA832" s="1"/>
  <c r="E833"/>
  <c r="AA833" s="1"/>
  <c r="E834"/>
  <c r="E835"/>
  <c r="AA835" s="1"/>
  <c r="E790"/>
  <c r="E791"/>
  <c r="AA791" s="1"/>
  <c r="E792"/>
  <c r="E793"/>
  <c r="AA793" s="1"/>
  <c r="E794"/>
  <c r="AA794" s="1"/>
  <c r="E795"/>
  <c r="AA795" s="1"/>
  <c r="E796"/>
  <c r="E797"/>
  <c r="AA797" s="1"/>
  <c r="E798"/>
  <c r="AA798" s="1"/>
  <c r="E799"/>
  <c r="AA799" s="1"/>
  <c r="E800"/>
  <c r="E801"/>
  <c r="AA801" s="1"/>
  <c r="E802"/>
  <c r="AA802" s="1"/>
  <c r="E803"/>
  <c r="AA803" s="1"/>
  <c r="E804"/>
  <c r="AA777"/>
  <c r="AA781"/>
  <c r="AA785"/>
  <c r="AA774"/>
  <c r="AA776"/>
  <c r="AA773"/>
  <c r="AA710"/>
  <c r="AA715"/>
  <c r="AA718"/>
  <c r="AA726"/>
  <c r="AA727"/>
  <c r="AA734"/>
  <c r="AA735"/>
  <c r="AA739"/>
  <c r="AA742"/>
  <c r="AA747"/>
  <c r="AA750"/>
  <c r="AA758"/>
  <c r="AA759"/>
  <c r="AA766"/>
  <c r="AA767"/>
  <c r="E710"/>
  <c r="E711"/>
  <c r="AA711" s="1"/>
  <c r="E712"/>
  <c r="AA712" s="1"/>
  <c r="E713"/>
  <c r="AA713" s="1"/>
  <c r="E714"/>
  <c r="AA714" s="1"/>
  <c r="E715"/>
  <c r="E716"/>
  <c r="AA716" s="1"/>
  <c r="E717"/>
  <c r="AA717" s="1"/>
  <c r="E718"/>
  <c r="E719"/>
  <c r="AA719" s="1"/>
  <c r="E720"/>
  <c r="AA720" s="1"/>
  <c r="E721"/>
  <c r="AA721" s="1"/>
  <c r="E722"/>
  <c r="AA722" s="1"/>
  <c r="E723"/>
  <c r="AA723" s="1"/>
  <c r="E724"/>
  <c r="AA724" s="1"/>
  <c r="E725"/>
  <c r="AA725" s="1"/>
  <c r="E726"/>
  <c r="E727"/>
  <c r="E728"/>
  <c r="AA728" s="1"/>
  <c r="E729"/>
  <c r="AA729" s="1"/>
  <c r="E730"/>
  <c r="AA730" s="1"/>
  <c r="E731"/>
  <c r="AA731" s="1"/>
  <c r="E732"/>
  <c r="AA732" s="1"/>
  <c r="E733"/>
  <c r="AA733" s="1"/>
  <c r="E734"/>
  <c r="E735"/>
  <c r="E736"/>
  <c r="AA736" s="1"/>
  <c r="E737"/>
  <c r="AA737" s="1"/>
  <c r="E738"/>
  <c r="AA738" s="1"/>
  <c r="E739"/>
  <c r="E740"/>
  <c r="AA740" s="1"/>
  <c r="E741"/>
  <c r="AA741" s="1"/>
  <c r="E742"/>
  <c r="E743"/>
  <c r="AA743" s="1"/>
  <c r="E744"/>
  <c r="AA744" s="1"/>
  <c r="E745"/>
  <c r="AA745" s="1"/>
  <c r="E746"/>
  <c r="AA746" s="1"/>
  <c r="E747"/>
  <c r="E748"/>
  <c r="AA748" s="1"/>
  <c r="E749"/>
  <c r="AA749" s="1"/>
  <c r="E750"/>
  <c r="E751"/>
  <c r="AA751" s="1"/>
  <c r="E752"/>
  <c r="AA752" s="1"/>
  <c r="E753"/>
  <c r="AA753" s="1"/>
  <c r="E754"/>
  <c r="AA754" s="1"/>
  <c r="E755"/>
  <c r="AA755" s="1"/>
  <c r="E756"/>
  <c r="AA756" s="1"/>
  <c r="E757"/>
  <c r="AA757" s="1"/>
  <c r="E758"/>
  <c r="E759"/>
  <c r="E760"/>
  <c r="AA760" s="1"/>
  <c r="E761"/>
  <c r="AA761" s="1"/>
  <c r="E762"/>
  <c r="AA762" s="1"/>
  <c r="E763"/>
  <c r="AA763" s="1"/>
  <c r="E764"/>
  <c r="AA764" s="1"/>
  <c r="E765"/>
  <c r="AA765" s="1"/>
  <c r="E766"/>
  <c r="E767"/>
  <c r="E768"/>
  <c r="AA768" s="1"/>
  <c r="E769"/>
  <c r="AA769" s="1"/>
  <c r="E770"/>
  <c r="AA770" s="1"/>
  <c r="E771"/>
  <c r="AA771" s="1"/>
  <c r="E772"/>
  <c r="AA772" s="1"/>
  <c r="E773"/>
  <c r="E774"/>
  <c r="E775"/>
  <c r="AA775" s="1"/>
  <c r="E776"/>
  <c r="E777"/>
  <c r="E778"/>
  <c r="AA778" s="1"/>
  <c r="E779"/>
  <c r="AA779" s="1"/>
  <c r="E780"/>
  <c r="AA780" s="1"/>
  <c r="E781"/>
  <c r="E782"/>
  <c r="AA782" s="1"/>
  <c r="E783"/>
  <c r="AA783" s="1"/>
  <c r="E784"/>
  <c r="AA784" s="1"/>
  <c r="E785"/>
  <c r="E786"/>
  <c r="AA786" s="1"/>
  <c r="E787"/>
  <c r="AA787" s="1"/>
  <c r="E788"/>
  <c r="AA788" s="1"/>
  <c r="E789"/>
  <c r="AA789" s="1"/>
  <c r="Q404"/>
  <c r="E597"/>
  <c r="AA597" s="1"/>
  <c r="E598"/>
  <c r="AA598" s="1"/>
  <c r="E599"/>
  <c r="AA599" s="1"/>
  <c r="E600"/>
  <c r="AA600" s="1"/>
  <c r="E601"/>
  <c r="AA601" s="1"/>
  <c r="E602"/>
  <c r="AA602" s="1"/>
  <c r="E603"/>
  <c r="AA603" s="1"/>
  <c r="E604"/>
  <c r="AA604" s="1"/>
  <c r="E605"/>
  <c r="AA605" s="1"/>
  <c r="E606"/>
  <c r="AA606" s="1"/>
  <c r="E607"/>
  <c r="AA607" s="1"/>
  <c r="E608"/>
  <c r="AA608" s="1"/>
  <c r="E609"/>
  <c r="AA609" s="1"/>
  <c r="E610"/>
  <c r="AA610" s="1"/>
  <c r="E611"/>
  <c r="AA611" s="1"/>
  <c r="E612"/>
  <c r="AA612" s="1"/>
  <c r="E613"/>
  <c r="AA613" s="1"/>
  <c r="E614"/>
  <c r="AA614" s="1"/>
  <c r="E615"/>
  <c r="AA615" s="1"/>
  <c r="E616"/>
  <c r="AA616" s="1"/>
  <c r="E617"/>
  <c r="AA617" s="1"/>
  <c r="E618"/>
  <c r="AA618" s="1"/>
  <c r="E619"/>
  <c r="AA619" s="1"/>
  <c r="E620"/>
  <c r="AA620" s="1"/>
  <c r="E621"/>
  <c r="AA621" s="1"/>
  <c r="E622"/>
  <c r="AA622" s="1"/>
  <c r="E623"/>
  <c r="AA623" s="1"/>
  <c r="E624"/>
  <c r="AA624" s="1"/>
  <c r="E625"/>
  <c r="AA625" s="1"/>
  <c r="E626"/>
  <c r="AA626" s="1"/>
  <c r="E627"/>
  <c r="AA627" s="1"/>
  <c r="E628"/>
  <c r="AA628" s="1"/>
  <c r="E629"/>
  <c r="AA629" s="1"/>
  <c r="E630"/>
  <c r="AA630" s="1"/>
  <c r="E631"/>
  <c r="AA631" s="1"/>
  <c r="E632"/>
  <c r="AA632" s="1"/>
  <c r="E633"/>
  <c r="AA633" s="1"/>
  <c r="E634"/>
  <c r="AA634" s="1"/>
  <c r="E635"/>
  <c r="AA635" s="1"/>
  <c r="E636"/>
  <c r="AA636" s="1"/>
  <c r="E637"/>
  <c r="AA637" s="1"/>
  <c r="E638"/>
  <c r="AA638" s="1"/>
  <c r="E639"/>
  <c r="AA639" s="1"/>
  <c r="E640"/>
  <c r="AA640" s="1"/>
  <c r="E641"/>
  <c r="AA641" s="1"/>
  <c r="E642"/>
  <c r="AA642" s="1"/>
  <c r="E643"/>
  <c r="AA643" s="1"/>
  <c r="E644"/>
  <c r="AA644" s="1"/>
  <c r="E645"/>
  <c r="AA645" s="1"/>
  <c r="E646"/>
  <c r="AA646" s="1"/>
  <c r="E647"/>
  <c r="AA647" s="1"/>
  <c r="E648"/>
  <c r="AA648" s="1"/>
  <c r="E649"/>
  <c r="AA649" s="1"/>
  <c r="E650"/>
  <c r="AA650" s="1"/>
  <c r="E651"/>
  <c r="AA651" s="1"/>
  <c r="E652"/>
  <c r="AA652" s="1"/>
  <c r="E653"/>
  <c r="AA653" s="1"/>
  <c r="E654"/>
  <c r="AA654" s="1"/>
  <c r="E655"/>
  <c r="AA655" s="1"/>
  <c r="E656"/>
  <c r="AA656" s="1"/>
  <c r="E657"/>
  <c r="AA657" s="1"/>
  <c r="E658"/>
  <c r="AA658" s="1"/>
  <c r="E659"/>
  <c r="AA659" s="1"/>
  <c r="E660"/>
  <c r="AA660" s="1"/>
  <c r="E661"/>
  <c r="AA661" s="1"/>
  <c r="E662"/>
  <c r="AA662" s="1"/>
  <c r="E663"/>
  <c r="AA663" s="1"/>
  <c r="E664"/>
  <c r="AA664" s="1"/>
  <c r="E665"/>
  <c r="AA665" s="1"/>
  <c r="E666"/>
  <c r="AA666" s="1"/>
  <c r="E667"/>
  <c r="AA667" s="1"/>
  <c r="E668"/>
  <c r="AA668" s="1"/>
  <c r="E669"/>
  <c r="AA669" s="1"/>
  <c r="E670"/>
  <c r="AA670" s="1"/>
  <c r="E671"/>
  <c r="AA671" s="1"/>
  <c r="E672"/>
  <c r="AA672" s="1"/>
  <c r="E673"/>
  <c r="AA673" s="1"/>
  <c r="E674"/>
  <c r="AA674" s="1"/>
  <c r="E675"/>
  <c r="AA675" s="1"/>
  <c r="E676"/>
  <c r="AA676" s="1"/>
  <c r="E677"/>
  <c r="AA677" s="1"/>
  <c r="E678"/>
  <c r="AA678" s="1"/>
  <c r="E679"/>
  <c r="AA679" s="1"/>
  <c r="E680"/>
  <c r="AA680" s="1"/>
  <c r="E681"/>
  <c r="AA681" s="1"/>
  <c r="E682"/>
  <c r="AA682" s="1"/>
  <c r="E683"/>
  <c r="AA683" s="1"/>
  <c r="E684"/>
  <c r="AA684" s="1"/>
  <c r="E685"/>
  <c r="AA685" s="1"/>
  <c r="E686"/>
  <c r="AA686" s="1"/>
  <c r="E687"/>
  <c r="AA687" s="1"/>
  <c r="E688"/>
  <c r="AA688" s="1"/>
  <c r="E689"/>
  <c r="AA689" s="1"/>
  <c r="E690"/>
  <c r="AA690" s="1"/>
  <c r="E691"/>
  <c r="AA691" s="1"/>
  <c r="E692"/>
  <c r="AA692" s="1"/>
  <c r="E693"/>
  <c r="AA693" s="1"/>
  <c r="E694"/>
  <c r="AA694" s="1"/>
  <c r="E695"/>
  <c r="AA695" s="1"/>
  <c r="E696"/>
  <c r="AA696" s="1"/>
  <c r="E697"/>
  <c r="AA697" s="1"/>
  <c r="E698"/>
  <c r="AA698" s="1"/>
  <c r="E699"/>
  <c r="AA699" s="1"/>
  <c r="E700"/>
  <c r="AA700" s="1"/>
  <c r="E701"/>
  <c r="AA701" s="1"/>
  <c r="E702"/>
  <c r="AA702" s="1"/>
  <c r="E703"/>
  <c r="AA703" s="1"/>
  <c r="E704"/>
  <c r="AA704" s="1"/>
  <c r="E705"/>
  <c r="AA705" s="1"/>
  <c r="E706"/>
  <c r="AA706" s="1"/>
  <c r="E707"/>
  <c r="AA707" s="1"/>
  <c r="E708"/>
  <c r="AA708" s="1"/>
  <c r="E709"/>
  <c r="AA709" s="1"/>
  <c r="E555"/>
  <c r="AA555" s="1"/>
  <c r="E556"/>
  <c r="AA556" s="1"/>
  <c r="E557"/>
  <c r="AA557" s="1"/>
  <c r="E558"/>
  <c r="AA558" s="1"/>
  <c r="E559"/>
  <c r="AA559" s="1"/>
  <c r="E560"/>
  <c r="AA560" s="1"/>
  <c r="E561"/>
  <c r="AA561" s="1"/>
  <c r="E562"/>
  <c r="AA562" s="1"/>
  <c r="E563"/>
  <c r="AA563" s="1"/>
  <c r="E564"/>
  <c r="AA564" s="1"/>
  <c r="E565"/>
  <c r="AA565" s="1"/>
  <c r="E566"/>
  <c r="AA566" s="1"/>
  <c r="E567"/>
  <c r="AA567" s="1"/>
  <c r="E568"/>
  <c r="AA568" s="1"/>
  <c r="E569"/>
  <c r="AA569" s="1"/>
  <c r="E570"/>
  <c r="AA570" s="1"/>
  <c r="E571"/>
  <c r="AA571" s="1"/>
  <c r="E572"/>
  <c r="AA572" s="1"/>
  <c r="E573"/>
  <c r="AA573" s="1"/>
  <c r="E574"/>
  <c r="AA574" s="1"/>
  <c r="E575"/>
  <c r="AA575" s="1"/>
  <c r="E576"/>
  <c r="AA576" s="1"/>
  <c r="E577"/>
  <c r="AA577" s="1"/>
  <c r="E578"/>
  <c r="AA578" s="1"/>
  <c r="E579"/>
  <c r="AA579" s="1"/>
  <c r="E580"/>
  <c r="AA580" s="1"/>
  <c r="E581"/>
  <c r="AA581" s="1"/>
  <c r="E582"/>
  <c r="AA582" s="1"/>
  <c r="E583"/>
  <c r="AA583" s="1"/>
  <c r="E584"/>
  <c r="AA584" s="1"/>
  <c r="E585"/>
  <c r="AA585" s="1"/>
  <c r="E586"/>
  <c r="AA586" s="1"/>
  <c r="E587"/>
  <c r="AA587" s="1"/>
  <c r="E588"/>
  <c r="AA588" s="1"/>
  <c r="E589"/>
  <c r="AA589" s="1"/>
  <c r="E590"/>
  <c r="AA590" s="1"/>
  <c r="E591"/>
  <c r="AA591" s="1"/>
  <c r="E592"/>
  <c r="AA592" s="1"/>
  <c r="E593"/>
  <c r="AA593" s="1"/>
  <c r="E594"/>
  <c r="AA594" s="1"/>
  <c r="E595"/>
  <c r="AA595" s="1"/>
  <c r="E596"/>
  <c r="AA596" s="1"/>
  <c r="E527"/>
  <c r="AA527" s="1"/>
  <c r="E528"/>
  <c r="AA528" s="1"/>
  <c r="E529"/>
  <c r="AA529" s="1"/>
  <c r="E530"/>
  <c r="AA530" s="1"/>
  <c r="E531"/>
  <c r="AA531" s="1"/>
  <c r="E532"/>
  <c r="AA532" s="1"/>
  <c r="E533"/>
  <c r="AA533" s="1"/>
  <c r="E534"/>
  <c r="AA534" s="1"/>
  <c r="E535"/>
  <c r="AA535" s="1"/>
  <c r="E536"/>
  <c r="AA536" s="1"/>
  <c r="E537"/>
  <c r="AA537" s="1"/>
  <c r="E538"/>
  <c r="AA538" s="1"/>
  <c r="E539"/>
  <c r="AA539" s="1"/>
  <c r="E540"/>
  <c r="AA540" s="1"/>
  <c r="E541"/>
  <c r="AA541" s="1"/>
  <c r="E542"/>
  <c r="AA542" s="1"/>
  <c r="E543"/>
  <c r="AA543" s="1"/>
  <c r="E544"/>
  <c r="AA544" s="1"/>
  <c r="E545"/>
  <c r="AA545" s="1"/>
  <c r="E546"/>
  <c r="AA546" s="1"/>
  <c r="E547"/>
  <c r="AA547" s="1"/>
  <c r="E548"/>
  <c r="AA548" s="1"/>
  <c r="E549"/>
  <c r="AA549" s="1"/>
  <c r="E550"/>
  <c r="AA550" s="1"/>
  <c r="E551"/>
  <c r="AA551" s="1"/>
  <c r="E552"/>
  <c r="AA552" s="1"/>
  <c r="E553"/>
  <c r="AA553" s="1"/>
  <c r="E554"/>
  <c r="AA554" s="1"/>
  <c r="E5" i="18"/>
  <c r="E6"/>
  <c r="E7"/>
  <c r="E8"/>
  <c r="E9"/>
  <c r="E10"/>
  <c r="E11"/>
  <c r="E12"/>
  <c r="E13"/>
  <c r="E14"/>
  <c r="E15"/>
  <c r="E16"/>
  <c r="E17"/>
  <c r="F17" s="1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F417" s="1"/>
  <c r="Q395" i="14" s="1"/>
  <c r="E418" i="18"/>
  <c r="F418" s="1"/>
  <c r="Q396" i="14" s="1"/>
  <c r="E419" i="18"/>
  <c r="E420"/>
  <c r="F420" s="1"/>
  <c r="Q398" i="14" s="1"/>
  <c r="E421" i="18"/>
  <c r="F421" s="1"/>
  <c r="Q399" i="14" s="1"/>
  <c r="E422" i="18"/>
  <c r="F422" s="1"/>
  <c r="Q400" i="14" s="1"/>
  <c r="E423" i="18"/>
  <c r="E424"/>
  <c r="F424" s="1"/>
  <c r="Q402" i="14" s="1"/>
  <c r="E425" i="18"/>
  <c r="E426"/>
  <c r="E427"/>
  <c r="E428"/>
  <c r="F428" s="1"/>
  <c r="E429"/>
  <c r="F429" s="1"/>
  <c r="E430"/>
  <c r="E431"/>
  <c r="E432"/>
  <c r="F432" s="1"/>
  <c r="E433"/>
  <c r="F433" s="1"/>
  <c r="E434"/>
  <c r="F434" s="1"/>
  <c r="E435"/>
  <c r="E436"/>
  <c r="F436" s="1"/>
  <c r="E437"/>
  <c r="F437" s="1"/>
  <c r="E438"/>
  <c r="F438" s="1"/>
  <c r="E439"/>
  <c r="E440"/>
  <c r="F440" s="1"/>
  <c r="E441"/>
  <c r="E442"/>
  <c r="E443"/>
  <c r="E444"/>
  <c r="F444" s="1"/>
  <c r="E445"/>
  <c r="F445" s="1"/>
  <c r="E446"/>
  <c r="E447"/>
  <c r="E448"/>
  <c r="E449"/>
  <c r="F449" s="1"/>
  <c r="E450"/>
  <c r="F450" s="1"/>
  <c r="E451"/>
  <c r="E452"/>
  <c r="F452" s="1"/>
  <c r="E453"/>
  <c r="F453" s="1"/>
  <c r="E454"/>
  <c r="F454" s="1"/>
  <c r="E455"/>
  <c r="E456"/>
  <c r="F456" s="1"/>
  <c r="E457"/>
  <c r="E458"/>
  <c r="E459"/>
  <c r="E460"/>
  <c r="E461"/>
  <c r="E462"/>
  <c r="E463"/>
  <c r="E464"/>
  <c r="M42" i="9" s="1"/>
  <c r="E4" i="18"/>
  <c r="E5" i="17"/>
  <c r="E6"/>
  <c r="E7"/>
  <c r="E8"/>
  <c r="E9"/>
  <c r="E10"/>
  <c r="E11"/>
  <c r="E12"/>
  <c r="E13"/>
  <c r="E14"/>
  <c r="F14" s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F432" s="1"/>
  <c r="J414" i="14" s="1"/>
  <c r="E433" i="17"/>
  <c r="F433" s="1"/>
  <c r="J415" i="14" s="1"/>
  <c r="E434" i="17"/>
  <c r="E435"/>
  <c r="E436"/>
  <c r="F436" s="1"/>
  <c r="J418" i="14" s="1"/>
  <c r="E437" i="17"/>
  <c r="F437" s="1"/>
  <c r="J419" i="14" s="1"/>
  <c r="E438" i="17"/>
  <c r="E439"/>
  <c r="E440"/>
  <c r="E441"/>
  <c r="F441" s="1"/>
  <c r="E442"/>
  <c r="E443"/>
  <c r="F443" s="1"/>
  <c r="E444"/>
  <c r="F444" s="1"/>
  <c r="E445"/>
  <c r="F445" s="1"/>
  <c r="E446"/>
  <c r="E447"/>
  <c r="E448"/>
  <c r="F448" s="1"/>
  <c r="E449"/>
  <c r="F449" s="1"/>
  <c r="E450"/>
  <c r="E451"/>
  <c r="E452"/>
  <c r="F452" s="1"/>
  <c r="E453"/>
  <c r="F453" s="1"/>
  <c r="E454"/>
  <c r="E455"/>
  <c r="E456"/>
  <c r="E457"/>
  <c r="F457" s="1"/>
  <c r="E458"/>
  <c r="E459"/>
  <c r="F459" s="1"/>
  <c r="E460"/>
  <c r="F460" s="1"/>
  <c r="E461"/>
  <c r="F461" s="1"/>
  <c r="E462"/>
  <c r="E463"/>
  <c r="E464"/>
  <c r="F464" s="1"/>
  <c r="E465"/>
  <c r="F465" s="1"/>
  <c r="E466"/>
  <c r="E467"/>
  <c r="E468"/>
  <c r="F468" s="1"/>
  <c r="E469"/>
  <c r="F469" s="1"/>
  <c r="E470"/>
  <c r="E471"/>
  <c r="E472"/>
  <c r="E473"/>
  <c r="F473" s="1"/>
  <c r="E474"/>
  <c r="E475"/>
  <c r="F475" s="1"/>
  <c r="E476"/>
  <c r="F476" s="1"/>
  <c r="E477"/>
  <c r="F477" s="1"/>
  <c r="E478"/>
  <c r="E479"/>
  <c r="E480"/>
  <c r="F480" s="1"/>
  <c r="E481"/>
  <c r="F481" s="1"/>
  <c r="E482"/>
  <c r="E483"/>
  <c r="E484"/>
  <c r="F484" s="1"/>
  <c r="E485"/>
  <c r="F485" s="1"/>
  <c r="E486"/>
  <c r="E487"/>
  <c r="E488"/>
  <c r="E489"/>
  <c r="F489" s="1"/>
  <c r="E490"/>
  <c r="E491"/>
  <c r="F491" s="1"/>
  <c r="E492"/>
  <c r="F492" s="1"/>
  <c r="E493"/>
  <c r="F493" s="1"/>
  <c r="E494"/>
  <c r="E495"/>
  <c r="E496"/>
  <c r="F496" s="1"/>
  <c r="E497"/>
  <c r="F497" s="1"/>
  <c r="E498"/>
  <c r="E499"/>
  <c r="E500"/>
  <c r="L39" i="9" s="1"/>
  <c r="E501" i="17"/>
  <c r="F501" s="1"/>
  <c r="E502"/>
  <c r="E503"/>
  <c r="E504"/>
  <c r="E505"/>
  <c r="F505" s="1"/>
  <c r="E506"/>
  <c r="E507"/>
  <c r="F507" s="1"/>
  <c r="E508"/>
  <c r="F508" s="1"/>
  <c r="E509"/>
  <c r="F509" s="1"/>
  <c r="E510"/>
  <c r="E511"/>
  <c r="E512"/>
  <c r="F512" s="1"/>
  <c r="E513"/>
  <c r="F513" s="1"/>
  <c r="E514"/>
  <c r="E515"/>
  <c r="E516"/>
  <c r="F516" s="1"/>
  <c r="E517"/>
  <c r="F517" s="1"/>
  <c r="E518"/>
  <c r="E519"/>
  <c r="E520"/>
  <c r="E521"/>
  <c r="F521" s="1"/>
  <c r="E522"/>
  <c r="E523"/>
  <c r="F523" s="1"/>
  <c r="E524"/>
  <c r="F524" s="1"/>
  <c r="E525"/>
  <c r="F525" s="1"/>
  <c r="E526"/>
  <c r="E527"/>
  <c r="E528"/>
  <c r="F528" s="1"/>
  <c r="E529"/>
  <c r="E530"/>
  <c r="M39" i="9" s="1"/>
  <c r="E4" i="17"/>
  <c r="E5" i="15"/>
  <c r="E6"/>
  <c r="E7"/>
  <c r="E8"/>
  <c r="E9"/>
  <c r="E10"/>
  <c r="E11"/>
  <c r="E12"/>
  <c r="E13"/>
  <c r="E14"/>
  <c r="E15"/>
  <c r="E16"/>
  <c r="E17"/>
  <c r="F17" s="1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L36" i="9" s="1"/>
  <c r="E556" i="15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4"/>
  <c r="F529" i="17"/>
  <c r="F530"/>
  <c r="F461" i="18"/>
  <c r="F462"/>
  <c r="F463"/>
  <c r="F464"/>
  <c r="F459"/>
  <c r="F460"/>
  <c r="F419"/>
  <c r="Q397" i="14" s="1"/>
  <c r="F423" i="18"/>
  <c r="Q401" i="14" s="1"/>
  <c r="F425" i="18"/>
  <c r="Q403" i="14" s="1"/>
  <c r="F426" i="18"/>
  <c r="F427"/>
  <c r="F430"/>
  <c r="F431"/>
  <c r="F435"/>
  <c r="F439"/>
  <c r="F441"/>
  <c r="F442"/>
  <c r="F443"/>
  <c r="F446"/>
  <c r="F447"/>
  <c r="F451"/>
  <c r="F455"/>
  <c r="F457"/>
  <c r="F458"/>
  <c r="F434" i="17"/>
  <c r="J416" i="14" s="1"/>
  <c r="F435" i="17"/>
  <c r="J417" i="14" s="1"/>
  <c r="F438" i="17"/>
  <c r="J420" i="14" s="1"/>
  <c r="F439" i="17"/>
  <c r="J421" i="14" s="1"/>
  <c r="F440" i="17"/>
  <c r="J422" i="14" s="1"/>
  <c r="F442" i="17"/>
  <c r="F446"/>
  <c r="F447"/>
  <c r="F450"/>
  <c r="F451"/>
  <c r="F454"/>
  <c r="F455"/>
  <c r="F456"/>
  <c r="F458"/>
  <c r="F462"/>
  <c r="F463"/>
  <c r="F466"/>
  <c r="F467"/>
  <c r="F470"/>
  <c r="F471"/>
  <c r="F472"/>
  <c r="F474"/>
  <c r="F478"/>
  <c r="F479"/>
  <c r="F482"/>
  <c r="F483"/>
  <c r="F486"/>
  <c r="F487"/>
  <c r="F488"/>
  <c r="F490"/>
  <c r="F494"/>
  <c r="F495"/>
  <c r="F498"/>
  <c r="F499"/>
  <c r="F502"/>
  <c r="F503"/>
  <c r="F504"/>
  <c r="F506"/>
  <c r="F510"/>
  <c r="F511"/>
  <c r="F514"/>
  <c r="F515"/>
  <c r="F518"/>
  <c r="F519"/>
  <c r="F520"/>
  <c r="F522"/>
  <c r="F526"/>
  <c r="F527"/>
  <c r="F500" l="1"/>
  <c r="M36" i="9"/>
  <c r="F624" i="15"/>
  <c r="L42" i="9"/>
  <c r="F448" i="18"/>
  <c r="F454" i="15"/>
  <c r="C431" i="14" s="1"/>
  <c r="F455" i="15"/>
  <c r="C432" i="14" s="1"/>
  <c r="F456" i="15"/>
  <c r="C433" i="14" s="1"/>
  <c r="F457" i="15"/>
  <c r="C434" i="14" s="1"/>
  <c r="F458" i="15"/>
  <c r="C435" i="14" s="1"/>
  <c r="F459" i="15"/>
  <c r="C436" i="14" s="1"/>
  <c r="F460" i="15"/>
  <c r="C437" i="14" s="1"/>
  <c r="F461" i="15"/>
  <c r="C438" i="14" s="1"/>
  <c r="F462" i="15"/>
  <c r="C439" i="14" s="1"/>
  <c r="F463" i="15"/>
  <c r="C440" i="14" s="1"/>
  <c r="F464" i="15"/>
  <c r="C441" i="14" s="1"/>
  <c r="F465" i="15"/>
  <c r="C442" i="14" s="1"/>
  <c r="F466" i="15"/>
  <c r="C443" i="14" s="1"/>
  <c r="F467" i="15"/>
  <c r="C444" i="14" s="1"/>
  <c r="F468" i="15"/>
  <c r="C445" i="14" s="1"/>
  <c r="F469" i="15"/>
  <c r="C446" i="14" s="1"/>
  <c r="F470" i="15"/>
  <c r="C447" i="14" s="1"/>
  <c r="F471" i="15"/>
  <c r="C448" i="14" s="1"/>
  <c r="F472" i="15"/>
  <c r="C449" i="14" s="1"/>
  <c r="F473" i="15"/>
  <c r="C450" i="14" s="1"/>
  <c r="F474" i="15"/>
  <c r="C451" i="14" s="1"/>
  <c r="F475" i="15"/>
  <c r="C452" i="14" s="1"/>
  <c r="F476" i="15"/>
  <c r="C453" i="14" s="1"/>
  <c r="F477" i="15"/>
  <c r="C454" i="14" s="1"/>
  <c r="F478" i="15"/>
  <c r="C455" i="14" s="1"/>
  <c r="F479" i="15"/>
  <c r="C456" i="14" s="1"/>
  <c r="F480" i="15"/>
  <c r="C457" i="14" s="1"/>
  <c r="F481" i="15"/>
  <c r="C458" i="14" s="1"/>
  <c r="F482" i="15"/>
  <c r="C459" i="14" s="1"/>
  <c r="F483" i="15"/>
  <c r="C460" i="14" s="1"/>
  <c r="F484" i="15"/>
  <c r="C461" i="14" s="1"/>
  <c r="F485" i="15"/>
  <c r="C462" i="14" s="1"/>
  <c r="F486" i="15"/>
  <c r="C463" i="14" s="1"/>
  <c r="F487" i="15"/>
  <c r="C464" i="14" s="1"/>
  <c r="F488" i="15"/>
  <c r="C465" i="14" s="1"/>
  <c r="F489" i="15"/>
  <c r="C466" i="14" s="1"/>
  <c r="F490" i="15"/>
  <c r="C467" i="14" s="1"/>
  <c r="F491" i="15"/>
  <c r="C468" i="14" s="1"/>
  <c r="F492" i="15"/>
  <c r="C469" i="14" s="1"/>
  <c r="F493" i="15"/>
  <c r="C470" i="14" s="1"/>
  <c r="F494" i="15"/>
  <c r="C471" i="14" s="1"/>
  <c r="F495" i="15"/>
  <c r="C472" i="14" s="1"/>
  <c r="F496" i="15"/>
  <c r="C473" i="14" s="1"/>
  <c r="F497" i="15"/>
  <c r="C474" i="14" s="1"/>
  <c r="F498" i="15"/>
  <c r="C475" i="14" s="1"/>
  <c r="F499" i="15"/>
  <c r="C476" i="14" s="1"/>
  <c r="F500" i="15"/>
  <c r="C477" i="14" s="1"/>
  <c r="F501" i="15"/>
  <c r="C478" i="14" s="1"/>
  <c r="F502" i="15"/>
  <c r="C479" i="14" s="1"/>
  <c r="F503" i="15"/>
  <c r="C480" i="14" s="1"/>
  <c r="F504" i="15"/>
  <c r="C481" i="14" s="1"/>
  <c r="F505" i="15"/>
  <c r="C482" i="14" s="1"/>
  <c r="F506" i="15"/>
  <c r="C483" i="14" s="1"/>
  <c r="F507" i="15"/>
  <c r="C484" i="14" s="1"/>
  <c r="F508" i="15"/>
  <c r="C485" i="14" s="1"/>
  <c r="F509" i="15"/>
  <c r="C486" i="14" s="1"/>
  <c r="F510" i="15"/>
  <c r="C487" i="14" s="1"/>
  <c r="F511" i="15"/>
  <c r="C488" i="14" s="1"/>
  <c r="F512" i="15"/>
  <c r="C489" i="14" s="1"/>
  <c r="F513" i="15"/>
  <c r="C490" i="14" s="1"/>
  <c r="F514" i="15"/>
  <c r="C491" i="14" s="1"/>
  <c r="F515" i="15"/>
  <c r="C492" i="14" s="1"/>
  <c r="F516" i="15"/>
  <c r="C493" i="14" s="1"/>
  <c r="F517" i="15"/>
  <c r="C494" i="14" s="1"/>
  <c r="F518" i="15"/>
  <c r="C495" i="14" s="1"/>
  <c r="F519" i="15"/>
  <c r="C496" i="14" s="1"/>
  <c r="F520" i="15"/>
  <c r="C497" i="14" s="1"/>
  <c r="F521" i="15"/>
  <c r="C498" i="14" s="1"/>
  <c r="F522" i="15"/>
  <c r="C499" i="14" s="1"/>
  <c r="F523" i="15"/>
  <c r="C500" i="14" s="1"/>
  <c r="F524" i="15"/>
  <c r="C501" i="14" s="1"/>
  <c r="F525" i="15"/>
  <c r="C502" i="14" s="1"/>
  <c r="F526" i="15"/>
  <c r="C503" i="14" s="1"/>
  <c r="F527" i="15"/>
  <c r="C504" i="14" s="1"/>
  <c r="F528" i="15"/>
  <c r="C505" i="14" s="1"/>
  <c r="F529" i="15"/>
  <c r="C506" i="14" s="1"/>
  <c r="F530" i="15"/>
  <c r="C507" i="14" s="1"/>
  <c r="F531" i="15"/>
  <c r="C508" i="14" s="1"/>
  <c r="F532" i="15"/>
  <c r="C509" i="14" s="1"/>
  <c r="F533" i="15"/>
  <c r="C510" i="14" s="1"/>
  <c r="F534" i="15"/>
  <c r="C511" i="14" s="1"/>
  <c r="F535" i="1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E453" i="14" l="1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AA525" s="1"/>
  <c r="E526"/>
  <c r="AA526" s="1"/>
  <c r="E445" l="1"/>
  <c r="E446"/>
  <c r="E447"/>
  <c r="E448"/>
  <c r="AG4" i="18" l="1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0"/>
  <c r="AG311"/>
  <c r="AG312"/>
  <c r="AG313"/>
  <c r="AG314"/>
  <c r="AG315"/>
  <c r="AG316"/>
  <c r="AG317"/>
  <c r="AG318"/>
  <c r="AG319"/>
  <c r="AG320"/>
  <c r="AG321"/>
  <c r="AG322"/>
  <c r="AG323"/>
  <c r="AG324"/>
  <c r="AG325"/>
  <c r="AG326"/>
  <c r="AG327"/>
  <c r="AG328"/>
  <c r="AG329"/>
  <c r="AG330"/>
  <c r="AG331"/>
  <c r="AG332"/>
  <c r="AG333"/>
  <c r="AG334"/>
  <c r="AG335"/>
  <c r="AG336"/>
  <c r="AG337"/>
  <c r="AG338"/>
  <c r="AG339"/>
  <c r="AG340"/>
  <c r="AG341"/>
  <c r="AG342"/>
  <c r="AG343"/>
  <c r="AG344"/>
  <c r="AG345"/>
  <c r="AG346"/>
  <c r="AG347"/>
  <c r="AG348"/>
  <c r="AG349"/>
  <c r="AG350"/>
  <c r="AG351"/>
  <c r="AG352"/>
  <c r="AG353"/>
  <c r="AG354"/>
  <c r="AG355"/>
  <c r="AG356"/>
  <c r="AG357"/>
  <c r="AG358"/>
  <c r="AG359"/>
  <c r="AG360"/>
  <c r="AG361"/>
  <c r="AG362"/>
  <c r="AG363"/>
  <c r="AG364"/>
  <c r="AG365"/>
  <c r="AG366"/>
  <c r="AG367"/>
  <c r="AG368"/>
  <c r="AG369"/>
  <c r="AG370"/>
  <c r="AG371"/>
  <c r="AG372"/>
  <c r="AG373"/>
  <c r="AG374"/>
  <c r="AG375"/>
  <c r="AG376"/>
  <c r="AG377"/>
  <c r="AG378"/>
  <c r="AG379"/>
  <c r="AG380"/>
  <c r="AG381"/>
  <c r="AG382"/>
  <c r="AG383"/>
  <c r="AG384"/>
  <c r="AG385"/>
  <c r="AG386"/>
  <c r="AG387"/>
  <c r="AG388"/>
  <c r="AG389"/>
  <c r="AG390"/>
  <c r="AG391"/>
  <c r="AG392"/>
  <c r="AG393"/>
  <c r="AG394"/>
  <c r="AG395"/>
  <c r="AG396"/>
  <c r="AG397"/>
  <c r="AG398"/>
  <c r="AG399"/>
  <c r="AG400"/>
  <c r="AG401"/>
  <c r="AG402"/>
  <c r="AG403"/>
  <c r="AG404"/>
  <c r="AG405"/>
  <c r="AG406"/>
  <c r="AG407"/>
  <c r="AG408"/>
  <c r="AG409"/>
  <c r="AG410"/>
  <c r="AG411"/>
  <c r="AG412"/>
  <c r="AG413"/>
  <c r="AG414"/>
  <c r="AG415"/>
  <c r="AG416"/>
  <c r="AG417"/>
  <c r="AG418"/>
  <c r="AG419"/>
  <c r="AG420"/>
  <c r="AG421"/>
  <c r="AG422"/>
  <c r="AG423"/>
  <c r="AG424"/>
  <c r="AG425"/>
  <c r="AG426"/>
  <c r="AG427"/>
  <c r="AG428"/>
  <c r="AG429"/>
  <c r="AG430"/>
  <c r="AG431"/>
  <c r="AG432"/>
  <c r="AG433"/>
  <c r="AG434"/>
  <c r="AG435"/>
  <c r="AG436"/>
  <c r="AG437"/>
  <c r="AG438"/>
  <c r="AG439"/>
  <c r="AG440"/>
  <c r="AG441"/>
  <c r="AG442"/>
  <c r="AG443"/>
  <c r="AG444"/>
  <c r="AG445"/>
  <c r="AG446"/>
  <c r="AG447"/>
  <c r="AG448"/>
  <c r="AG449"/>
  <c r="AG450"/>
  <c r="AG451"/>
  <c r="AG452"/>
  <c r="AG453"/>
  <c r="AG454"/>
  <c r="AG455"/>
  <c r="AG456"/>
  <c r="AG457"/>
  <c r="AG458"/>
  <c r="AG459"/>
  <c r="AG460"/>
  <c r="AG461"/>
  <c r="AG462"/>
  <c r="F409"/>
  <c r="Q387" i="14" s="1"/>
  <c r="F410" i="18"/>
  <c r="Q388" i="14" s="1"/>
  <c r="F411" i="18"/>
  <c r="Q389" i="14" s="1"/>
  <c r="F412" i="18"/>
  <c r="Q390" i="14" s="1"/>
  <c r="F413" i="18"/>
  <c r="Q391" i="14" s="1"/>
  <c r="F414" i="18"/>
  <c r="Q392" i="14" s="1"/>
  <c r="F415" i="18"/>
  <c r="Q393" i="14" s="1"/>
  <c r="F416" i="18"/>
  <c r="Q394" i="14" s="1"/>
  <c r="F4" i="15"/>
  <c r="F5"/>
  <c r="F6"/>
  <c r="F104"/>
  <c r="C81" i="14" s="1"/>
  <c r="F374" i="15" l="1"/>
  <c r="C351" i="14" s="1"/>
  <c r="F375" i="15"/>
  <c r="C352" i="14" s="1"/>
  <c r="F376" i="15"/>
  <c r="C353" i="14" s="1"/>
  <c r="F377" i="15"/>
  <c r="C354" i="14" s="1"/>
  <c r="S479"/>
  <c r="S480"/>
  <c r="S481"/>
  <c r="S482"/>
  <c r="S483"/>
  <c r="S484"/>
  <c r="S485"/>
  <c r="S486"/>
  <c r="S487"/>
  <c r="S488"/>
  <c r="F131" i="18"/>
  <c r="Q109" i="14" s="1"/>
  <c r="F132" i="18"/>
  <c r="Q110" i="14" s="1"/>
  <c r="F133" i="18"/>
  <c r="Q111" i="14" s="1"/>
  <c r="F134" i="18"/>
  <c r="Q112" i="14" s="1"/>
  <c r="F135" i="18"/>
  <c r="Q113" i="14" s="1"/>
  <c r="F136" i="18"/>
  <c r="Q114" i="14" s="1"/>
  <c r="F137" i="18"/>
  <c r="Q115" i="14" s="1"/>
  <c r="F138" i="18"/>
  <c r="Q116" i="14" s="1"/>
  <c r="F139" i="18"/>
  <c r="Q117" i="14" s="1"/>
  <c r="F140" i="18"/>
  <c r="Q118" i="14" s="1"/>
  <c r="F141" i="18"/>
  <c r="Q119" i="14" s="1"/>
  <c r="F142" i="18"/>
  <c r="Q120" i="14" s="1"/>
  <c r="F143" i="18"/>
  <c r="Q121" i="14" s="1"/>
  <c r="F144" i="18"/>
  <c r="Q122" i="14" s="1"/>
  <c r="F145" i="18"/>
  <c r="Q123" i="14" s="1"/>
  <c r="F146" i="18"/>
  <c r="Q124" i="14" s="1"/>
  <c r="F147" i="18"/>
  <c r="Q125" i="14" s="1"/>
  <c r="F148" i="18"/>
  <c r="Q126" i="14" s="1"/>
  <c r="F149" i="18"/>
  <c r="Q127" i="14" s="1"/>
  <c r="F150" i="18"/>
  <c r="Q128" i="14" s="1"/>
  <c r="F151" i="18"/>
  <c r="Q129" i="14" s="1"/>
  <c r="F152" i="18"/>
  <c r="Q130" i="14" s="1"/>
  <c r="F153" i="18"/>
  <c r="Q131" i="14" s="1"/>
  <c r="F154" i="18"/>
  <c r="Q132" i="14" s="1"/>
  <c r="F155" i="18"/>
  <c r="Q133" i="14" s="1"/>
  <c r="F156" i="18"/>
  <c r="Q134" i="14" s="1"/>
  <c r="F157" i="18"/>
  <c r="Q135" i="14" s="1"/>
  <c r="F158" i="18"/>
  <c r="Q136" i="14" s="1"/>
  <c r="F159" i="18"/>
  <c r="Q137" i="14" s="1"/>
  <c r="F160" i="18"/>
  <c r="Q138" i="14" s="1"/>
  <c r="F161" i="18"/>
  <c r="Q139" i="14" s="1"/>
  <c r="F162" i="18"/>
  <c r="Q140" i="14" s="1"/>
  <c r="F163" i="18"/>
  <c r="Q141" i="14" s="1"/>
  <c r="F164" i="18"/>
  <c r="Q142" i="14" s="1"/>
  <c r="F165" i="18"/>
  <c r="Q143" i="14" s="1"/>
  <c r="F166" i="18"/>
  <c r="Q144" i="14" s="1"/>
  <c r="F167" i="18"/>
  <c r="Q145" i="14" s="1"/>
  <c r="F168" i="18"/>
  <c r="Q146" i="14" s="1"/>
  <c r="F169" i="18"/>
  <c r="Q147" i="14" s="1"/>
  <c r="S147" s="1"/>
  <c r="F170" i="18"/>
  <c r="Q148" i="14" s="1"/>
  <c r="F171" i="18"/>
  <c r="Q149" i="14" s="1"/>
  <c r="F172" i="18"/>
  <c r="Q150" i="14" s="1"/>
  <c r="F173" i="18"/>
  <c r="Q151" i="14" s="1"/>
  <c r="S151" s="1"/>
  <c r="F174" i="18"/>
  <c r="Q152" i="14" s="1"/>
  <c r="F175" i="18"/>
  <c r="Q153" i="14" s="1"/>
  <c r="F176" i="18"/>
  <c r="Q154" i="14" s="1"/>
  <c r="F177" i="18"/>
  <c r="Q155" i="14" s="1"/>
  <c r="S155" s="1"/>
  <c r="F178" i="18"/>
  <c r="Q156" i="14" s="1"/>
  <c r="F179" i="18"/>
  <c r="Q157" i="14" s="1"/>
  <c r="F180" i="18"/>
  <c r="Q158" i="14" s="1"/>
  <c r="F181" i="18"/>
  <c r="Q159" i="14" s="1"/>
  <c r="S159" s="1"/>
  <c r="F182" i="18"/>
  <c r="Q160" i="14" s="1"/>
  <c r="F183" i="18"/>
  <c r="Q161" i="14" s="1"/>
  <c r="F184" i="18"/>
  <c r="Q162" i="14" s="1"/>
  <c r="F185" i="18"/>
  <c r="Q163" i="14" s="1"/>
  <c r="S163" s="1"/>
  <c r="F186" i="18"/>
  <c r="Q164" i="14" s="1"/>
  <c r="F187" i="18"/>
  <c r="Q165" i="14" s="1"/>
  <c r="F188" i="18"/>
  <c r="Q166" i="14" s="1"/>
  <c r="F189" i="18"/>
  <c r="Q167" i="14" s="1"/>
  <c r="S167" s="1"/>
  <c r="F190" i="18"/>
  <c r="Q168" i="14" s="1"/>
  <c r="F191" i="18"/>
  <c r="Q169" i="14" s="1"/>
  <c r="F192" i="18"/>
  <c r="Q170" i="14" s="1"/>
  <c r="F193" i="18"/>
  <c r="Q171" i="14" s="1"/>
  <c r="S171" s="1"/>
  <c r="F194" i="18"/>
  <c r="Q172" i="14" s="1"/>
  <c r="F195" i="18"/>
  <c r="Q173" i="14" s="1"/>
  <c r="F196" i="18"/>
  <c r="Q174" i="14" s="1"/>
  <c r="F197" i="18"/>
  <c r="Q175" i="14" s="1"/>
  <c r="S175" s="1"/>
  <c r="F198" i="18"/>
  <c r="Q176" i="14" s="1"/>
  <c r="F199" i="18"/>
  <c r="Q177" i="14" s="1"/>
  <c r="F200" i="18"/>
  <c r="Q178" i="14" s="1"/>
  <c r="F201" i="18"/>
  <c r="Q179" i="14" s="1"/>
  <c r="S179" s="1"/>
  <c r="F202" i="18"/>
  <c r="Q180" i="14" s="1"/>
  <c r="F203" i="18"/>
  <c r="Q181" i="14" s="1"/>
  <c r="F204" i="18"/>
  <c r="Q182" i="14" s="1"/>
  <c r="F205" i="18"/>
  <c r="Q183" i="14" s="1"/>
  <c r="S183" s="1"/>
  <c r="F206" i="18"/>
  <c r="Q184" i="14" s="1"/>
  <c r="F207" i="18"/>
  <c r="Q185" i="14" s="1"/>
  <c r="F208" i="18"/>
  <c r="Q186" i="14" s="1"/>
  <c r="F209" i="18"/>
  <c r="Q187" i="14" s="1"/>
  <c r="S187" s="1"/>
  <c r="F210" i="18"/>
  <c r="Q188" i="14" s="1"/>
  <c r="F211" i="18"/>
  <c r="Q189" i="14" s="1"/>
  <c r="F212" i="18"/>
  <c r="Q190" i="14" s="1"/>
  <c r="F213" i="18"/>
  <c r="Q191" i="14" s="1"/>
  <c r="S191" s="1"/>
  <c r="F214" i="18"/>
  <c r="Q192" i="14" s="1"/>
  <c r="F215" i="18"/>
  <c r="Q193" i="14" s="1"/>
  <c r="F216" i="18"/>
  <c r="Q194" i="14" s="1"/>
  <c r="F217" i="18"/>
  <c r="Q195" i="14" s="1"/>
  <c r="S195" s="1"/>
  <c r="F218" i="18"/>
  <c r="Q196" i="14" s="1"/>
  <c r="F219" i="18"/>
  <c r="Q197" i="14" s="1"/>
  <c r="F220" i="18"/>
  <c r="Q198" i="14" s="1"/>
  <c r="F221" i="18"/>
  <c r="Q199" i="14" s="1"/>
  <c r="S199" s="1"/>
  <c r="F222" i="18"/>
  <c r="Q200" i="14" s="1"/>
  <c r="F223" i="18"/>
  <c r="Q201" i="14" s="1"/>
  <c r="F224" i="18"/>
  <c r="Q202" i="14" s="1"/>
  <c r="F225" i="18"/>
  <c r="Q203" i="14" s="1"/>
  <c r="S203" s="1"/>
  <c r="F226" i="18"/>
  <c r="Q204" i="14" s="1"/>
  <c r="F227" i="18"/>
  <c r="Q205" i="14" s="1"/>
  <c r="F228" i="18"/>
  <c r="Q206" i="14" s="1"/>
  <c r="F229" i="18"/>
  <c r="Q207" i="14" s="1"/>
  <c r="S207" s="1"/>
  <c r="F230" i="18"/>
  <c r="Q208" i="14" s="1"/>
  <c r="F231" i="18"/>
  <c r="Q209" i="14" s="1"/>
  <c r="F232" i="18"/>
  <c r="Q210" i="14" s="1"/>
  <c r="F233" i="18"/>
  <c r="Q211" i="14" s="1"/>
  <c r="S211" s="1"/>
  <c r="F234" i="18"/>
  <c r="Q212" i="14" s="1"/>
  <c r="F235" i="18"/>
  <c r="Q213" i="14" s="1"/>
  <c r="F236" i="18"/>
  <c r="Q214" i="14" s="1"/>
  <c r="F237" i="18"/>
  <c r="Q215" i="14" s="1"/>
  <c r="S215" s="1"/>
  <c r="F238" i="18"/>
  <c r="Q216" i="14" s="1"/>
  <c r="F239" i="18"/>
  <c r="Q217" i="14" s="1"/>
  <c r="F240" i="18"/>
  <c r="Q218" i="14" s="1"/>
  <c r="F241" i="18"/>
  <c r="Q219" i="14" s="1"/>
  <c r="S219" s="1"/>
  <c r="F242" i="18"/>
  <c r="Q220" i="14" s="1"/>
  <c r="F243" i="18"/>
  <c r="Q221" i="14" s="1"/>
  <c r="F244" i="18"/>
  <c r="Q222" i="14" s="1"/>
  <c r="F245" i="18"/>
  <c r="Q223" i="14" s="1"/>
  <c r="S223" s="1"/>
  <c r="F246" i="18"/>
  <c r="Q224" i="14" s="1"/>
  <c r="F247" i="18"/>
  <c r="Q225" i="14" s="1"/>
  <c r="F248" i="18"/>
  <c r="Q226" i="14" s="1"/>
  <c r="F249" i="18"/>
  <c r="Q227" i="14" s="1"/>
  <c r="S227" s="1"/>
  <c r="F250" i="18"/>
  <c r="Q228" i="14" s="1"/>
  <c r="F251" i="18"/>
  <c r="Q229" i="14" s="1"/>
  <c r="F252" i="18"/>
  <c r="Q230" i="14" s="1"/>
  <c r="F253" i="18"/>
  <c r="Q231" i="14" s="1"/>
  <c r="S231" s="1"/>
  <c r="F254" i="18"/>
  <c r="Q232" i="14" s="1"/>
  <c r="F255" i="18"/>
  <c r="Q233" i="14" s="1"/>
  <c r="F256" i="18"/>
  <c r="Q234" i="14" s="1"/>
  <c r="F257" i="18"/>
  <c r="Q235" i="14" s="1"/>
  <c r="S235" s="1"/>
  <c r="F258" i="18"/>
  <c r="Q236" i="14" s="1"/>
  <c r="F259" i="18"/>
  <c r="Q237" i="14" s="1"/>
  <c r="F260" i="18"/>
  <c r="Q238" i="14" s="1"/>
  <c r="F261" i="18"/>
  <c r="Q239" i="14" s="1"/>
  <c r="S239" s="1"/>
  <c r="F262" i="18"/>
  <c r="Q240" i="14" s="1"/>
  <c r="F263" i="18"/>
  <c r="Q241" i="14" s="1"/>
  <c r="F264" i="18"/>
  <c r="Q242" i="14" s="1"/>
  <c r="F265" i="18"/>
  <c r="Q243" i="14" s="1"/>
  <c r="S243" s="1"/>
  <c r="F266" i="18"/>
  <c r="Q244" i="14" s="1"/>
  <c r="F267" i="18"/>
  <c r="Q245" i="14" s="1"/>
  <c r="F268" i="18"/>
  <c r="Q246" i="14" s="1"/>
  <c r="F269" i="18"/>
  <c r="Q247" i="14" s="1"/>
  <c r="S247" s="1"/>
  <c r="F270" i="18"/>
  <c r="Q248" i="14" s="1"/>
  <c r="F271" i="18"/>
  <c r="Q249" i="14" s="1"/>
  <c r="F272" i="18"/>
  <c r="Q250" i="14" s="1"/>
  <c r="F273" i="18"/>
  <c r="Q251" i="14" s="1"/>
  <c r="S251" s="1"/>
  <c r="F274" i="18"/>
  <c r="Q252" i="14" s="1"/>
  <c r="F275" i="18"/>
  <c r="Q253" i="14" s="1"/>
  <c r="F276" i="18"/>
  <c r="Q254" i="14" s="1"/>
  <c r="F277" i="18"/>
  <c r="Q255" i="14" s="1"/>
  <c r="S255" s="1"/>
  <c r="F278" i="18"/>
  <c r="Q256" i="14" s="1"/>
  <c r="F279" i="18"/>
  <c r="Q257" i="14" s="1"/>
  <c r="F280" i="18"/>
  <c r="Q258" i="14" s="1"/>
  <c r="F281" i="18"/>
  <c r="Q259" i="14" s="1"/>
  <c r="S259" s="1"/>
  <c r="F282" i="18"/>
  <c r="Q260" i="14" s="1"/>
  <c r="F283" i="18"/>
  <c r="Q261" i="14" s="1"/>
  <c r="F284" i="18"/>
  <c r="Q262" i="14" s="1"/>
  <c r="F285" i="18"/>
  <c r="Q263" i="14" s="1"/>
  <c r="S263" s="1"/>
  <c r="F286" i="18"/>
  <c r="Q264" i="14" s="1"/>
  <c r="F287" i="18"/>
  <c r="Q265" i="14" s="1"/>
  <c r="F288" i="18"/>
  <c r="Q266" i="14" s="1"/>
  <c r="F289" i="18"/>
  <c r="Q267" i="14" s="1"/>
  <c r="S267" s="1"/>
  <c r="F290" i="18"/>
  <c r="Q268" i="14" s="1"/>
  <c r="F291" i="18"/>
  <c r="Q269" i="14" s="1"/>
  <c r="F292" i="18"/>
  <c r="Q270" i="14" s="1"/>
  <c r="F293" i="18"/>
  <c r="Q271" i="14" s="1"/>
  <c r="S271" s="1"/>
  <c r="F294" i="18"/>
  <c r="Q272" i="14" s="1"/>
  <c r="F295" i="18"/>
  <c r="Q273" i="14" s="1"/>
  <c r="F296" i="18"/>
  <c r="Q274" i="14" s="1"/>
  <c r="F297" i="18"/>
  <c r="Q275" i="14" s="1"/>
  <c r="S275" s="1"/>
  <c r="F298" i="18"/>
  <c r="Q276" i="14" s="1"/>
  <c r="F299" i="18"/>
  <c r="Q277" i="14" s="1"/>
  <c r="F300" i="18"/>
  <c r="Q278" i="14" s="1"/>
  <c r="F301" i="18"/>
  <c r="Q279" i="14" s="1"/>
  <c r="S279" s="1"/>
  <c r="F302" i="18"/>
  <c r="Q280" i="14" s="1"/>
  <c r="F303" i="18"/>
  <c r="Q281" i="14" s="1"/>
  <c r="F304" i="18"/>
  <c r="Q282" i="14" s="1"/>
  <c r="F305" i="18"/>
  <c r="Q283" i="14" s="1"/>
  <c r="S283" s="1"/>
  <c r="F306" i="18"/>
  <c r="Q284" i="14" s="1"/>
  <c r="F307" i="18"/>
  <c r="Q285" i="14" s="1"/>
  <c r="F308" i="18"/>
  <c r="Q286" i="14" s="1"/>
  <c r="F309" i="18"/>
  <c r="Q287" i="14" s="1"/>
  <c r="S287" s="1"/>
  <c r="F310" i="18"/>
  <c r="Q288" i="14" s="1"/>
  <c r="F311" i="18"/>
  <c r="Q289" i="14" s="1"/>
  <c r="F312" i="18"/>
  <c r="Q290" i="14" s="1"/>
  <c r="F313" i="18"/>
  <c r="Q291" i="14" s="1"/>
  <c r="S291" s="1"/>
  <c r="F314" i="18"/>
  <c r="Q292" i="14" s="1"/>
  <c r="F315" i="18"/>
  <c r="Q293" i="14" s="1"/>
  <c r="F316" i="18"/>
  <c r="Q294" i="14" s="1"/>
  <c r="F317" i="18"/>
  <c r="Q295" i="14" s="1"/>
  <c r="S295" s="1"/>
  <c r="F318" i="18"/>
  <c r="Q296" i="14" s="1"/>
  <c r="F319" i="18"/>
  <c r="Q297" i="14" s="1"/>
  <c r="F320" i="18"/>
  <c r="Q298" i="14" s="1"/>
  <c r="F321" i="18"/>
  <c r="Q299" i="14" s="1"/>
  <c r="S299" s="1"/>
  <c r="F322" i="18"/>
  <c r="Q300" i="14" s="1"/>
  <c r="F323" i="18"/>
  <c r="Q301" i="14" s="1"/>
  <c r="F324" i="18"/>
  <c r="Q302" i="14" s="1"/>
  <c r="F325" i="18"/>
  <c r="Q303" i="14" s="1"/>
  <c r="S303" s="1"/>
  <c r="F326" i="18"/>
  <c r="Q304" i="14" s="1"/>
  <c r="F327" i="18"/>
  <c r="Q305" i="14" s="1"/>
  <c r="F328" i="18"/>
  <c r="Q306" i="14" s="1"/>
  <c r="F329" i="18"/>
  <c r="Q307" i="14" s="1"/>
  <c r="S307" s="1"/>
  <c r="F330" i="18"/>
  <c r="Q308" i="14" s="1"/>
  <c r="F331" i="18"/>
  <c r="Q309" i="14" s="1"/>
  <c r="F332" i="18"/>
  <c r="Q310" i="14" s="1"/>
  <c r="F333" i="18"/>
  <c r="Q311" i="14" s="1"/>
  <c r="S311" s="1"/>
  <c r="F334" i="18"/>
  <c r="Q312" i="14" s="1"/>
  <c r="F335" i="18"/>
  <c r="Q313" i="14" s="1"/>
  <c r="F336" i="18"/>
  <c r="Q314" i="14" s="1"/>
  <c r="F337" i="18"/>
  <c r="Q315" i="14" s="1"/>
  <c r="S315" s="1"/>
  <c r="F338" i="18"/>
  <c r="Q316" i="14" s="1"/>
  <c r="F339" i="18"/>
  <c r="Q317" i="14" s="1"/>
  <c r="F340" i="18"/>
  <c r="Q318" i="14" s="1"/>
  <c r="F341" i="18"/>
  <c r="Q319" i="14" s="1"/>
  <c r="S319" s="1"/>
  <c r="F342" i="18"/>
  <c r="Q320" i="14" s="1"/>
  <c r="F343" i="18"/>
  <c r="Q321" i="14" s="1"/>
  <c r="F344" i="18"/>
  <c r="Q322" i="14" s="1"/>
  <c r="F345" i="18"/>
  <c r="Q323" i="14" s="1"/>
  <c r="S323" s="1"/>
  <c r="F346" i="18"/>
  <c r="Q324" i="14" s="1"/>
  <c r="F347" i="18"/>
  <c r="Q325" i="14" s="1"/>
  <c r="F348" i="18"/>
  <c r="Q326" i="14" s="1"/>
  <c r="F349" i="18"/>
  <c r="Q327" i="14" s="1"/>
  <c r="S327" s="1"/>
  <c r="F350" i="18"/>
  <c r="Q328" i="14" s="1"/>
  <c r="F351" i="18"/>
  <c r="Q329" i="14" s="1"/>
  <c r="F352" i="18"/>
  <c r="Q330" i="14" s="1"/>
  <c r="F353" i="18"/>
  <c r="Q331" i="14" s="1"/>
  <c r="S331" s="1"/>
  <c r="F354" i="18"/>
  <c r="Q332" i="14" s="1"/>
  <c r="F355" i="18"/>
  <c r="Q333" i="14" s="1"/>
  <c r="F356" i="18"/>
  <c r="Q334" i="14" s="1"/>
  <c r="F357" i="18"/>
  <c r="Q335" i="14" s="1"/>
  <c r="S335" s="1"/>
  <c r="F358" i="18"/>
  <c r="Q336" i="14" s="1"/>
  <c r="F359" i="18"/>
  <c r="Q337" i="14" s="1"/>
  <c r="F360" i="18"/>
  <c r="Q338" i="14" s="1"/>
  <c r="F361" i="18"/>
  <c r="Q339" i="14" s="1"/>
  <c r="S339" s="1"/>
  <c r="F362" i="18"/>
  <c r="Q340" i="14" s="1"/>
  <c r="F363" i="18"/>
  <c r="Q341" i="14" s="1"/>
  <c r="F364" i="18"/>
  <c r="Q342" i="14" s="1"/>
  <c r="F365" i="18"/>
  <c r="Q343" i="14" s="1"/>
  <c r="S343" s="1"/>
  <c r="F366" i="18"/>
  <c r="Q344" i="14" s="1"/>
  <c r="F367" i="18"/>
  <c r="Q345" i="14" s="1"/>
  <c r="F368" i="18"/>
  <c r="Q346" i="14" s="1"/>
  <c r="F369" i="18"/>
  <c r="Q347" i="14" s="1"/>
  <c r="S347" s="1"/>
  <c r="F370" i="18"/>
  <c r="Q348" i="14" s="1"/>
  <c r="F371" i="18"/>
  <c r="Q349" i="14" s="1"/>
  <c r="F372" i="18"/>
  <c r="Q350" i="14" s="1"/>
  <c r="F373" i="18"/>
  <c r="Q351" i="14" s="1"/>
  <c r="S351" s="1"/>
  <c r="F374" i="18"/>
  <c r="Q352" i="14" s="1"/>
  <c r="F375" i="18"/>
  <c r="Q353" i="14" s="1"/>
  <c r="F376" i="18"/>
  <c r="Q354" i="14" s="1"/>
  <c r="F377" i="18"/>
  <c r="Q355" i="14" s="1"/>
  <c r="S355" s="1"/>
  <c r="F378" i="18"/>
  <c r="Q356" i="14" s="1"/>
  <c r="F379" i="18"/>
  <c r="Q357" i="14" s="1"/>
  <c r="F380" i="18"/>
  <c r="Q358" i="14" s="1"/>
  <c r="F381" i="18"/>
  <c r="Q359" i="14" s="1"/>
  <c r="S359" s="1"/>
  <c r="F382" i="18"/>
  <c r="Q360" i="14" s="1"/>
  <c r="F383" i="18"/>
  <c r="Q361" i="14" s="1"/>
  <c r="F384" i="18"/>
  <c r="Q362" i="14" s="1"/>
  <c r="F385" i="18"/>
  <c r="Q363" i="14" s="1"/>
  <c r="S363" s="1"/>
  <c r="F386" i="18"/>
  <c r="Q364" i="14" s="1"/>
  <c r="F387" i="18"/>
  <c r="Q365" i="14" s="1"/>
  <c r="F388" i="18"/>
  <c r="Q366" i="14" s="1"/>
  <c r="F389" i="18"/>
  <c r="Q367" i="14" s="1"/>
  <c r="S367" s="1"/>
  <c r="F390" i="18"/>
  <c r="Q368" i="14" s="1"/>
  <c r="F391" i="18"/>
  <c r="Q369" i="14" s="1"/>
  <c r="F392" i="18"/>
  <c r="Q370" i="14" s="1"/>
  <c r="F393" i="18"/>
  <c r="Q371" i="14" s="1"/>
  <c r="S371" s="1"/>
  <c r="F394" i="18"/>
  <c r="Q372" i="14" s="1"/>
  <c r="F395" i="18"/>
  <c r="Q373" i="14" s="1"/>
  <c r="F396" i="18"/>
  <c r="Q374" i="14" s="1"/>
  <c r="F397" i="18"/>
  <c r="Q375" i="14" s="1"/>
  <c r="S375" s="1"/>
  <c r="F398" i="18"/>
  <c r="Q376" i="14" s="1"/>
  <c r="F399" i="18"/>
  <c r="Q377" i="14" s="1"/>
  <c r="F400" i="18"/>
  <c r="Q378" i="14" s="1"/>
  <c r="F401" i="18"/>
  <c r="Q379" i="14" s="1"/>
  <c r="S379" s="1"/>
  <c r="F402" i="18"/>
  <c r="Q380" i="14" s="1"/>
  <c r="F403" i="18"/>
  <c r="Q381" i="14" s="1"/>
  <c r="F404" i="18"/>
  <c r="Q382" i="14" s="1"/>
  <c r="F405" i="18"/>
  <c r="Q383" i="14" s="1"/>
  <c r="S383" s="1"/>
  <c r="F406" i="18"/>
  <c r="Q384" i="14" s="1"/>
  <c r="F407" i="18"/>
  <c r="Q385" i="14" s="1"/>
  <c r="F408" i="18"/>
  <c r="Q386" i="14" s="1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F9" i="18"/>
  <c r="F10"/>
  <c r="F11"/>
  <c r="F12"/>
  <c r="F13"/>
  <c r="F14"/>
  <c r="F15"/>
  <c r="F16"/>
  <c r="F18"/>
  <c r="F19"/>
  <c r="F20"/>
  <c r="F21"/>
  <c r="F22"/>
  <c r="F23"/>
  <c r="F24"/>
  <c r="F25"/>
  <c r="Q3" i="14" s="1"/>
  <c r="F26" i="18"/>
  <c r="Q4" i="14" s="1"/>
  <c r="F27" i="18"/>
  <c r="Q5" i="14" s="1"/>
  <c r="F28" i="18"/>
  <c r="Q6" i="14" s="1"/>
  <c r="F29" i="18"/>
  <c r="Q7" i="14" s="1"/>
  <c r="F30" i="18"/>
  <c r="Q8" i="14" s="1"/>
  <c r="F31" i="18"/>
  <c r="Q9" i="14" s="1"/>
  <c r="F32" i="18"/>
  <c r="Q10" i="14" s="1"/>
  <c r="F33" i="18"/>
  <c r="Q11" i="14" s="1"/>
  <c r="F34" i="18"/>
  <c r="Q12" i="14" s="1"/>
  <c r="F35" i="18"/>
  <c r="Q13" i="14" s="1"/>
  <c r="F36" i="18"/>
  <c r="Q14" i="14" s="1"/>
  <c r="F37" i="18"/>
  <c r="Q15" i="14" s="1"/>
  <c r="F38" i="18"/>
  <c r="Q16" i="14" s="1"/>
  <c r="F39" i="18"/>
  <c r="Q17" i="14" s="1"/>
  <c r="F40" i="18"/>
  <c r="Q18" i="14" s="1"/>
  <c r="F41" i="18"/>
  <c r="Q19" i="14" s="1"/>
  <c r="F42" i="18"/>
  <c r="Q20" i="14" s="1"/>
  <c r="F43" i="18"/>
  <c r="Q21" i="14" s="1"/>
  <c r="F44" i="18"/>
  <c r="Q22" i="14" s="1"/>
  <c r="F45" i="18"/>
  <c r="Q23" i="14" s="1"/>
  <c r="F46" i="18"/>
  <c r="Q24" i="14" s="1"/>
  <c r="F47" i="18"/>
  <c r="Q25" i="14" s="1"/>
  <c r="F48" i="18"/>
  <c r="Q26" i="14" s="1"/>
  <c r="F49" i="18"/>
  <c r="Q27" i="14" s="1"/>
  <c r="F50" i="18"/>
  <c r="Q28" i="14" s="1"/>
  <c r="F51" i="18"/>
  <c r="Q29" i="14" s="1"/>
  <c r="F52" i="18"/>
  <c r="Q30" i="14" s="1"/>
  <c r="F53" i="18"/>
  <c r="Q31" i="14" s="1"/>
  <c r="F54" i="18"/>
  <c r="Q32" i="14" s="1"/>
  <c r="F55" i="18"/>
  <c r="Q33" i="14" s="1"/>
  <c r="F56" i="18"/>
  <c r="Q34" i="14" s="1"/>
  <c r="F57" i="18"/>
  <c r="Q35" i="14" s="1"/>
  <c r="F58" i="18"/>
  <c r="Q36" i="14" s="1"/>
  <c r="F59" i="18"/>
  <c r="Q37" i="14" s="1"/>
  <c r="F60" i="18"/>
  <c r="Q38" i="14" s="1"/>
  <c r="F61" i="18"/>
  <c r="Q39" i="14" s="1"/>
  <c r="F62" i="18"/>
  <c r="Q40" i="14" s="1"/>
  <c r="F63" i="18"/>
  <c r="Q41" i="14" s="1"/>
  <c r="F64" i="18"/>
  <c r="Q42" i="14" s="1"/>
  <c r="F65" i="18"/>
  <c r="Q43" i="14" s="1"/>
  <c r="F66" i="18"/>
  <c r="Q44" i="14" s="1"/>
  <c r="F67" i="18"/>
  <c r="Q45" i="14" s="1"/>
  <c r="F68" i="18"/>
  <c r="Q46" i="14" s="1"/>
  <c r="F69" i="18"/>
  <c r="Q47" i="14" s="1"/>
  <c r="F70" i="18"/>
  <c r="Q48" i="14" s="1"/>
  <c r="F71" i="18"/>
  <c r="Q49" i="14" s="1"/>
  <c r="F72" i="18"/>
  <c r="Q50" i="14" s="1"/>
  <c r="F73" i="18"/>
  <c r="Q51" i="14" s="1"/>
  <c r="F74" i="18"/>
  <c r="Q52" i="14" s="1"/>
  <c r="F75" i="18"/>
  <c r="Q53" i="14" s="1"/>
  <c r="F76" i="18"/>
  <c r="Q54" i="14" s="1"/>
  <c r="F77" i="18"/>
  <c r="Q55" i="14" s="1"/>
  <c r="F78" i="18"/>
  <c r="Q56" i="14" s="1"/>
  <c r="F79" i="18"/>
  <c r="Q57" i="14" s="1"/>
  <c r="F80" i="18"/>
  <c r="Q58" i="14" s="1"/>
  <c r="F81" i="18"/>
  <c r="Q59" i="14" s="1"/>
  <c r="F82" i="18"/>
  <c r="Q60" i="14" s="1"/>
  <c r="F83" i="18"/>
  <c r="Q61" i="14" s="1"/>
  <c r="F84" i="18"/>
  <c r="Q62" i="14" s="1"/>
  <c r="F85" i="18"/>
  <c r="Q63" i="14" s="1"/>
  <c r="F86" i="18"/>
  <c r="Q64" i="14" s="1"/>
  <c r="F87" i="18"/>
  <c r="Q65" i="14" s="1"/>
  <c r="F88" i="18"/>
  <c r="Q66" i="14" s="1"/>
  <c r="F89" i="18"/>
  <c r="Q67" i="14" s="1"/>
  <c r="F90" i="18"/>
  <c r="Q68" i="14" s="1"/>
  <c r="F91" i="18"/>
  <c r="Q69" i="14" s="1"/>
  <c r="F92" i="18"/>
  <c r="Q70" i="14" s="1"/>
  <c r="F93" i="18"/>
  <c r="Q71" i="14" s="1"/>
  <c r="F94" i="18"/>
  <c r="Q72" i="14" s="1"/>
  <c r="F95" i="18"/>
  <c r="Q73" i="14" s="1"/>
  <c r="F96" i="18"/>
  <c r="Q74" i="14" s="1"/>
  <c r="F97" i="18"/>
  <c r="Q75" i="14" s="1"/>
  <c r="F98" i="18"/>
  <c r="Q76" i="14" s="1"/>
  <c r="F99" i="18"/>
  <c r="Q77" i="14" s="1"/>
  <c r="F100" i="18"/>
  <c r="Q78" i="14" s="1"/>
  <c r="F101" i="18"/>
  <c r="Q79" i="14" s="1"/>
  <c r="F102" i="18"/>
  <c r="Q80" i="14" s="1"/>
  <c r="F103" i="18"/>
  <c r="Q81" i="14" s="1"/>
  <c r="F104" i="18"/>
  <c r="Q82" i="14" s="1"/>
  <c r="F105" i="18"/>
  <c r="Q83" i="14" s="1"/>
  <c r="F106" i="18"/>
  <c r="Q84" i="14" s="1"/>
  <c r="F107" i="18"/>
  <c r="Q85" i="14" s="1"/>
  <c r="F108" i="18"/>
  <c r="Q86" i="14" s="1"/>
  <c r="F109" i="18"/>
  <c r="Q87" i="14" s="1"/>
  <c r="F110" i="18"/>
  <c r="Q88" i="14" s="1"/>
  <c r="F111" i="18"/>
  <c r="Q89" i="14" s="1"/>
  <c r="F112" i="18"/>
  <c r="Q90" i="14" s="1"/>
  <c r="F113" i="18"/>
  <c r="Q91" i="14" s="1"/>
  <c r="F114" i="18"/>
  <c r="Q92" i="14" s="1"/>
  <c r="F115" i="18"/>
  <c r="Q93" i="14" s="1"/>
  <c r="F116" i="18"/>
  <c r="Q94" i="14" s="1"/>
  <c r="F117" i="18"/>
  <c r="Q95" i="14" s="1"/>
  <c r="F118" i="18"/>
  <c r="Q96" i="14" s="1"/>
  <c r="F119" i="18"/>
  <c r="Q97" i="14" s="1"/>
  <c r="F120" i="18"/>
  <c r="Q98" i="14" s="1"/>
  <c r="F121" i="18"/>
  <c r="Q99" i="14" s="1"/>
  <c r="F122" i="18"/>
  <c r="Q100" i="14" s="1"/>
  <c r="F123" i="18"/>
  <c r="Q101" i="14" s="1"/>
  <c r="F124" i="18"/>
  <c r="Q102" i="14" s="1"/>
  <c r="F125" i="18"/>
  <c r="Q103" i="14" s="1"/>
  <c r="F126" i="18"/>
  <c r="Q104" i="14" s="1"/>
  <c r="F127" i="18"/>
  <c r="Q105" i="14" s="1"/>
  <c r="F128" i="18"/>
  <c r="Q106" i="14" s="1"/>
  <c r="F129" i="18"/>
  <c r="Q107" i="14" s="1"/>
  <c r="F130" i="18"/>
  <c r="Q108" i="14" s="1"/>
  <c r="F30" i="17"/>
  <c r="J12" i="14" s="1"/>
  <c r="F31" i="17"/>
  <c r="J13" i="14" s="1"/>
  <c r="F32" i="17"/>
  <c r="J14" i="14" s="1"/>
  <c r="F24" i="15"/>
  <c r="F25"/>
  <c r="F26"/>
  <c r="C3" i="14" s="1"/>
  <c r="F27" i="15"/>
  <c r="C4" i="14" s="1"/>
  <c r="AB3" s="1"/>
  <c r="F28" i="15"/>
  <c r="C5" i="14" s="1"/>
  <c r="AB4" s="1"/>
  <c r="F29" i="15"/>
  <c r="C6" i="14" s="1"/>
  <c r="AB5" s="1"/>
  <c r="F30" i="15"/>
  <c r="C7" i="14" s="1"/>
  <c r="AB6" s="1"/>
  <c r="Z5"/>
  <c r="O42" i="9" s="1"/>
  <c r="Y5" i="14"/>
  <c r="S570"/>
  <c r="S569"/>
  <c r="S568"/>
  <c r="S567"/>
  <c r="S566"/>
  <c r="S565"/>
  <c r="S564"/>
  <c r="S563"/>
  <c r="S562"/>
  <c r="S561"/>
  <c r="S560"/>
  <c r="S559"/>
  <c r="S558"/>
  <c r="S557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Z4"/>
  <c r="O39" i="9" s="1"/>
  <c r="Y4" i="14"/>
  <c r="N39" i="9" s="1"/>
  <c r="W44" s="1"/>
  <c r="L579" i="14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Z3"/>
  <c r="O36" i="9" s="1"/>
  <c r="Y3" i="14"/>
  <c r="N36" i="9" s="1"/>
  <c r="W43" s="1"/>
  <c r="F368" i="15"/>
  <c r="C345" i="14" s="1"/>
  <c r="AB344" s="1"/>
  <c r="H45" i="9"/>
  <c r="S148" i="14"/>
  <c r="S149"/>
  <c r="S150"/>
  <c r="S152"/>
  <c r="S153"/>
  <c r="S154"/>
  <c r="S156"/>
  <c r="S157"/>
  <c r="S158"/>
  <c r="S160"/>
  <c r="S161"/>
  <c r="S162"/>
  <c r="S164"/>
  <c r="S165"/>
  <c r="S166"/>
  <c r="S168"/>
  <c r="S169"/>
  <c r="S170"/>
  <c r="S172"/>
  <c r="S173"/>
  <c r="S174"/>
  <c r="S176"/>
  <c r="S177"/>
  <c r="S178"/>
  <c r="S180"/>
  <c r="S181"/>
  <c r="S182"/>
  <c r="S184"/>
  <c r="S185"/>
  <c r="S186"/>
  <c r="S188"/>
  <c r="S189"/>
  <c r="S190"/>
  <c r="S192"/>
  <c r="S193"/>
  <c r="S194"/>
  <c r="S196"/>
  <c r="S197"/>
  <c r="S198"/>
  <c r="S200"/>
  <c r="S201"/>
  <c r="S202"/>
  <c r="S204"/>
  <c r="S205"/>
  <c r="S206"/>
  <c r="S208"/>
  <c r="S209"/>
  <c r="S210"/>
  <c r="S212"/>
  <c r="S213"/>
  <c r="S214"/>
  <c r="S216"/>
  <c r="S217"/>
  <c r="S218"/>
  <c r="S220"/>
  <c r="S221"/>
  <c r="S222"/>
  <c r="S224"/>
  <c r="S225"/>
  <c r="S226"/>
  <c r="S228"/>
  <c r="S229"/>
  <c r="S230"/>
  <c r="S232"/>
  <c r="S233"/>
  <c r="S234"/>
  <c r="S236"/>
  <c r="S237"/>
  <c r="S238"/>
  <c r="S240"/>
  <c r="S241"/>
  <c r="S242"/>
  <c r="S244"/>
  <c r="S245"/>
  <c r="S246"/>
  <c r="S248"/>
  <c r="S249"/>
  <c r="S250"/>
  <c r="S252"/>
  <c r="S253"/>
  <c r="S254"/>
  <c r="S256"/>
  <c r="S257"/>
  <c r="S258"/>
  <c r="S260"/>
  <c r="S261"/>
  <c r="S262"/>
  <c r="S264"/>
  <c r="S265"/>
  <c r="S266"/>
  <c r="S268"/>
  <c r="S269"/>
  <c r="S270"/>
  <c r="S272"/>
  <c r="S273"/>
  <c r="S274"/>
  <c r="S276"/>
  <c r="S277"/>
  <c r="S278"/>
  <c r="S280"/>
  <c r="S281"/>
  <c r="S282"/>
  <c r="S284"/>
  <c r="S285"/>
  <c r="S286"/>
  <c r="S288"/>
  <c r="S289"/>
  <c r="S290"/>
  <c r="S292"/>
  <c r="S293"/>
  <c r="S294"/>
  <c r="S296"/>
  <c r="S297"/>
  <c r="S298"/>
  <c r="S300"/>
  <c r="S301"/>
  <c r="S302"/>
  <c r="S304"/>
  <c r="S305"/>
  <c r="S306"/>
  <c r="S308"/>
  <c r="S309"/>
  <c r="S310"/>
  <c r="S312"/>
  <c r="S313"/>
  <c r="S314"/>
  <c r="S316"/>
  <c r="S317"/>
  <c r="S318"/>
  <c r="S320"/>
  <c r="S321"/>
  <c r="S322"/>
  <c r="S324"/>
  <c r="S325"/>
  <c r="S326"/>
  <c r="S328"/>
  <c r="S329"/>
  <c r="S330"/>
  <c r="S332"/>
  <c r="S333"/>
  <c r="S334"/>
  <c r="S336"/>
  <c r="S337"/>
  <c r="S338"/>
  <c r="S340"/>
  <c r="S341"/>
  <c r="S342"/>
  <c r="S344"/>
  <c r="S345"/>
  <c r="S346"/>
  <c r="S348"/>
  <c r="S349"/>
  <c r="S350"/>
  <c r="S352"/>
  <c r="S353"/>
  <c r="S354"/>
  <c r="S356"/>
  <c r="S357"/>
  <c r="S358"/>
  <c r="S360"/>
  <c r="S361"/>
  <c r="S362"/>
  <c r="S364"/>
  <c r="S365"/>
  <c r="S366"/>
  <c r="S368"/>
  <c r="S369"/>
  <c r="S370"/>
  <c r="S372"/>
  <c r="S373"/>
  <c r="S374"/>
  <c r="S376"/>
  <c r="S377"/>
  <c r="S378"/>
  <c r="S380"/>
  <c r="S381"/>
  <c r="S382"/>
  <c r="S384"/>
  <c r="S385"/>
  <c r="S386"/>
  <c r="S387"/>
  <c r="S388"/>
  <c r="S389"/>
  <c r="S390"/>
  <c r="S396"/>
  <c r="S397"/>
  <c r="S398"/>
  <c r="S399"/>
  <c r="S400"/>
  <c r="S401"/>
  <c r="S402"/>
  <c r="S465"/>
  <c r="S466"/>
  <c r="S467"/>
  <c r="S468"/>
  <c r="S469"/>
  <c r="S470"/>
  <c r="S471"/>
  <c r="S472"/>
  <c r="S473"/>
  <c r="S474"/>
  <c r="S475"/>
  <c r="S476"/>
  <c r="S477"/>
  <c r="S478"/>
  <c r="F6" i="18"/>
  <c r="F7"/>
  <c r="F8"/>
  <c r="F33" i="15"/>
  <c r="C10" i="14" s="1"/>
  <c r="AB9" s="1"/>
  <c r="F34" i="15"/>
  <c r="C11" i="14" s="1"/>
  <c r="AB10" s="1"/>
  <c r="F35" i="15"/>
  <c r="C12" i="14" s="1"/>
  <c r="AB11" s="1"/>
  <c r="F36" i="15"/>
  <c r="C13" i="14" s="1"/>
  <c r="AB12" s="1"/>
  <c r="F37" i="15"/>
  <c r="C14" i="14" s="1"/>
  <c r="AB13" s="1"/>
  <c r="F38" i="15"/>
  <c r="C15" i="14" s="1"/>
  <c r="AB14" s="1"/>
  <c r="F39" i="15"/>
  <c r="C16" i="14" s="1"/>
  <c r="AB15" s="1"/>
  <c r="F40" i="15"/>
  <c r="C17" i="14" s="1"/>
  <c r="AB16" s="1"/>
  <c r="F41" i="15"/>
  <c r="C18" i="14" s="1"/>
  <c r="AB17" s="1"/>
  <c r="F42" i="15"/>
  <c r="C19" i="14" s="1"/>
  <c r="AB18" s="1"/>
  <c r="F43" i="15"/>
  <c r="C20" i="14" s="1"/>
  <c r="AB19" s="1"/>
  <c r="F44" i="15"/>
  <c r="C21" i="14" s="1"/>
  <c r="AB20" s="1"/>
  <c r="F45" i="15"/>
  <c r="C22" i="14" s="1"/>
  <c r="AB21" s="1"/>
  <c r="F46" i="15"/>
  <c r="C23" i="14" s="1"/>
  <c r="AB22" s="1"/>
  <c r="F47" i="15"/>
  <c r="C24" i="14" s="1"/>
  <c r="AB23" s="1"/>
  <c r="F48" i="15"/>
  <c r="C25" i="14" s="1"/>
  <c r="AB24" s="1"/>
  <c r="F49" i="15"/>
  <c r="C26" i="14" s="1"/>
  <c r="AB25" s="1"/>
  <c r="F50" i="15"/>
  <c r="C27" i="14" s="1"/>
  <c r="AB26" s="1"/>
  <c r="F51" i="15"/>
  <c r="C28" i="14" s="1"/>
  <c r="AB27" s="1"/>
  <c r="F52" i="15"/>
  <c r="C29" i="14" s="1"/>
  <c r="AB28" s="1"/>
  <c r="F53" i="15"/>
  <c r="C30" i="14" s="1"/>
  <c r="AB29" s="1"/>
  <c r="F54" i="15"/>
  <c r="C31" i="14" s="1"/>
  <c r="AB30" s="1"/>
  <c r="F55" i="15"/>
  <c r="C32" i="14" s="1"/>
  <c r="AB31" s="1"/>
  <c r="F56" i="15"/>
  <c r="C33" i="14" s="1"/>
  <c r="AB32" s="1"/>
  <c r="F57" i="15"/>
  <c r="C34" i="14" s="1"/>
  <c r="AB33" s="1"/>
  <c r="F58" i="15"/>
  <c r="C35" i="14" s="1"/>
  <c r="AB34" s="1"/>
  <c r="F59" i="15"/>
  <c r="C36" i="14" s="1"/>
  <c r="AB35" s="1"/>
  <c r="F60" i="15"/>
  <c r="C37" i="14" s="1"/>
  <c r="AB36" s="1"/>
  <c r="F61" i="15"/>
  <c r="C38" i="14" s="1"/>
  <c r="AB37" s="1"/>
  <c r="F62" i="15"/>
  <c r="C39" i="14" s="1"/>
  <c r="AB38" s="1"/>
  <c r="F63" i="15"/>
  <c r="C40" i="14" s="1"/>
  <c r="AB39" s="1"/>
  <c r="F64" i="15"/>
  <c r="C41" i="14" s="1"/>
  <c r="AB40" s="1"/>
  <c r="F65" i="15"/>
  <c r="C42" i="14" s="1"/>
  <c r="AB41" s="1"/>
  <c r="F66" i="15"/>
  <c r="C43" i="14" s="1"/>
  <c r="AB42" s="1"/>
  <c r="F67" i="15"/>
  <c r="C44" i="14" s="1"/>
  <c r="AB43" s="1"/>
  <c r="F68" i="15"/>
  <c r="C45" i="14" s="1"/>
  <c r="AB44" s="1"/>
  <c r="F69" i="15"/>
  <c r="C46" i="14" s="1"/>
  <c r="AB45" s="1"/>
  <c r="F70" i="15"/>
  <c r="C47" i="14" s="1"/>
  <c r="AB46" s="1"/>
  <c r="F71" i="15"/>
  <c r="C48" i="14" s="1"/>
  <c r="AB47" s="1"/>
  <c r="F72" i="15"/>
  <c r="C49" i="14" s="1"/>
  <c r="AB48" s="1"/>
  <c r="F73" i="15"/>
  <c r="C50" i="14" s="1"/>
  <c r="AB49" s="1"/>
  <c r="F74" i="15"/>
  <c r="C51" i="14" s="1"/>
  <c r="AB50" s="1"/>
  <c r="F75" i="15"/>
  <c r="C52" i="14" s="1"/>
  <c r="AB51" s="1"/>
  <c r="F76" i="15"/>
  <c r="C53" i="14" s="1"/>
  <c r="AB52" s="1"/>
  <c r="F77" i="15"/>
  <c r="C54" i="14" s="1"/>
  <c r="AB53" s="1"/>
  <c r="F78" i="15"/>
  <c r="C55" i="14" s="1"/>
  <c r="AB54" s="1"/>
  <c r="F79" i="15"/>
  <c r="C56" i="14" s="1"/>
  <c r="AB55" s="1"/>
  <c r="F80" i="15"/>
  <c r="C57" i="14" s="1"/>
  <c r="AB56" s="1"/>
  <c r="F81" i="15"/>
  <c r="C58" i="14" s="1"/>
  <c r="AB57" s="1"/>
  <c r="F82" i="15"/>
  <c r="C59" i="14" s="1"/>
  <c r="AB58" s="1"/>
  <c r="F83" i="15"/>
  <c r="C60" i="14" s="1"/>
  <c r="AB59" s="1"/>
  <c r="F84" i="15"/>
  <c r="C61" i="14" s="1"/>
  <c r="AB60" s="1"/>
  <c r="F85" i="15"/>
  <c r="C62" i="14" s="1"/>
  <c r="AB61" s="1"/>
  <c r="F86" i="15"/>
  <c r="C63" i="14" s="1"/>
  <c r="AB62" s="1"/>
  <c r="F87" i="15"/>
  <c r="C64" i="14" s="1"/>
  <c r="AB63" s="1"/>
  <c r="F88" i="15"/>
  <c r="C65" i="14" s="1"/>
  <c r="AB64" s="1"/>
  <c r="F89" i="15"/>
  <c r="C66" i="14" s="1"/>
  <c r="AB65" s="1"/>
  <c r="F90" i="15"/>
  <c r="C67" i="14" s="1"/>
  <c r="AB66" s="1"/>
  <c r="F91" i="15"/>
  <c r="C68" i="14" s="1"/>
  <c r="AB67" s="1"/>
  <c r="F92" i="15"/>
  <c r="C69" i="14" s="1"/>
  <c r="AB68" s="1"/>
  <c r="F93" i="15"/>
  <c r="C70" i="14" s="1"/>
  <c r="AB69" s="1"/>
  <c r="F94" i="15"/>
  <c r="C71" i="14" s="1"/>
  <c r="AB70" s="1"/>
  <c r="F95" i="15"/>
  <c r="C72" i="14" s="1"/>
  <c r="AB71" s="1"/>
  <c r="F96" i="15"/>
  <c r="C73" i="14" s="1"/>
  <c r="AB72" s="1"/>
  <c r="F97" i="15"/>
  <c r="C74" i="14" s="1"/>
  <c r="AB73" s="1"/>
  <c r="F98" i="15"/>
  <c r="C75" i="14" s="1"/>
  <c r="AB74" s="1"/>
  <c r="F99" i="15"/>
  <c r="C76" i="14" s="1"/>
  <c r="AB75" s="1"/>
  <c r="F100" i="15"/>
  <c r="C77" i="14" s="1"/>
  <c r="AB76" s="1"/>
  <c r="F101" i="15"/>
  <c r="C78" i="14" s="1"/>
  <c r="AB77" s="1"/>
  <c r="F102" i="15"/>
  <c r="C79" i="14" s="1"/>
  <c r="AB78" s="1"/>
  <c r="F103" i="15"/>
  <c r="C80" i="14" s="1"/>
  <c r="AB79" s="1"/>
  <c r="F105" i="15"/>
  <c r="C82" i="14" s="1"/>
  <c r="AB81" s="1"/>
  <c r="F106" i="15"/>
  <c r="C83" i="14" s="1"/>
  <c r="AB82" s="1"/>
  <c r="F107" i="15"/>
  <c r="C84" i="14" s="1"/>
  <c r="AB83" s="1"/>
  <c r="F108" i="15"/>
  <c r="C85" i="14" s="1"/>
  <c r="AB84" s="1"/>
  <c r="F109" i="15"/>
  <c r="C86" i="14" s="1"/>
  <c r="AB85" s="1"/>
  <c r="F110" i="15"/>
  <c r="C87" i="14" s="1"/>
  <c r="AB86" s="1"/>
  <c r="F111" i="15"/>
  <c r="C88" i="14" s="1"/>
  <c r="AB87" s="1"/>
  <c r="F112" i="15"/>
  <c r="C89" i="14" s="1"/>
  <c r="AB88" s="1"/>
  <c r="F113" i="15"/>
  <c r="C90" i="14" s="1"/>
  <c r="AB89" s="1"/>
  <c r="F114" i="15"/>
  <c r="C91" i="14" s="1"/>
  <c r="AB90" s="1"/>
  <c r="F115" i="15"/>
  <c r="C92" i="14" s="1"/>
  <c r="AB91" s="1"/>
  <c r="F116" i="15"/>
  <c r="C93" i="14" s="1"/>
  <c r="AB92" s="1"/>
  <c r="F117" i="15"/>
  <c r="C94" i="14" s="1"/>
  <c r="AB93" s="1"/>
  <c r="F118" i="15"/>
  <c r="C95" i="14" s="1"/>
  <c r="AB94" s="1"/>
  <c r="F119" i="15"/>
  <c r="C96" i="14" s="1"/>
  <c r="AB95" s="1"/>
  <c r="F120" i="15"/>
  <c r="C97" i="14" s="1"/>
  <c r="AB96" s="1"/>
  <c r="F121" i="15"/>
  <c r="C98" i="14" s="1"/>
  <c r="AB97" s="1"/>
  <c r="F122" i="15"/>
  <c r="C99" i="14" s="1"/>
  <c r="AB98" s="1"/>
  <c r="F123" i="15"/>
  <c r="C100" i="14" s="1"/>
  <c r="AB99" s="1"/>
  <c r="F124" i="15"/>
  <c r="C101" i="14" s="1"/>
  <c r="AB100" s="1"/>
  <c r="F125" i="15"/>
  <c r="C102" i="14" s="1"/>
  <c r="AB101" s="1"/>
  <c r="F126" i="15"/>
  <c r="C103" i="14" s="1"/>
  <c r="AB102" s="1"/>
  <c r="F127" i="15"/>
  <c r="C104" i="14" s="1"/>
  <c r="AB103" s="1"/>
  <c r="F128" i="15"/>
  <c r="C105" i="14" s="1"/>
  <c r="AB104" s="1"/>
  <c r="F129" i="15"/>
  <c r="C106" i="14" s="1"/>
  <c r="AB105" s="1"/>
  <c r="F130" i="15"/>
  <c r="C107" i="14" s="1"/>
  <c r="AB106" s="1"/>
  <c r="F131" i="15"/>
  <c r="C108" i="14" s="1"/>
  <c r="AB107" s="1"/>
  <c r="F132" i="15"/>
  <c r="C109" i="14" s="1"/>
  <c r="AB108" s="1"/>
  <c r="F133" i="15"/>
  <c r="C110" i="14" s="1"/>
  <c r="AB109" s="1"/>
  <c r="F134" i="15"/>
  <c r="C111" i="14" s="1"/>
  <c r="AB110" s="1"/>
  <c r="F135" i="15"/>
  <c r="C112" i="14" s="1"/>
  <c r="AB111" s="1"/>
  <c r="F136" i="15"/>
  <c r="C113" i="14" s="1"/>
  <c r="AB112" s="1"/>
  <c r="F137" i="15"/>
  <c r="C114" i="14" s="1"/>
  <c r="AB113" s="1"/>
  <c r="F138" i="15"/>
  <c r="C115" i="14" s="1"/>
  <c r="AB114" s="1"/>
  <c r="F139" i="15"/>
  <c r="C116" i="14" s="1"/>
  <c r="AB115" s="1"/>
  <c r="F140" i="15"/>
  <c r="C117" i="14" s="1"/>
  <c r="AB116" s="1"/>
  <c r="F141" i="15"/>
  <c r="C118" i="14" s="1"/>
  <c r="AB117" s="1"/>
  <c r="F142" i="15"/>
  <c r="C119" i="14" s="1"/>
  <c r="AB118" s="1"/>
  <c r="F143" i="15"/>
  <c r="C120" i="14" s="1"/>
  <c r="AB119" s="1"/>
  <c r="F144" i="15"/>
  <c r="C121" i="14" s="1"/>
  <c r="AB120" s="1"/>
  <c r="F145" i="15"/>
  <c r="C122" i="14" s="1"/>
  <c r="AB121" s="1"/>
  <c r="F146" i="15"/>
  <c r="C123" i="14" s="1"/>
  <c r="AB122" s="1"/>
  <c r="F147" i="15"/>
  <c r="C124" i="14" s="1"/>
  <c r="AB123" s="1"/>
  <c r="F148" i="15"/>
  <c r="C125" i="14" s="1"/>
  <c r="AB124" s="1"/>
  <c r="F149" i="15"/>
  <c r="C126" i="14" s="1"/>
  <c r="AB125" s="1"/>
  <c r="F150" i="15"/>
  <c r="C127" i="14" s="1"/>
  <c r="AB126" s="1"/>
  <c r="F151" i="15"/>
  <c r="C128" i="14" s="1"/>
  <c r="AB127" s="1"/>
  <c r="F152" i="15"/>
  <c r="C129" i="14" s="1"/>
  <c r="AB128" s="1"/>
  <c r="F153" i="15"/>
  <c r="C130" i="14" s="1"/>
  <c r="AB129" s="1"/>
  <c r="F154" i="15"/>
  <c r="C131" i="14" s="1"/>
  <c r="AB130" s="1"/>
  <c r="F155" i="15"/>
  <c r="C132" i="14" s="1"/>
  <c r="AB131" s="1"/>
  <c r="F156" i="15"/>
  <c r="C133" i="14" s="1"/>
  <c r="AB132" s="1"/>
  <c r="F157" i="15"/>
  <c r="C134" i="14" s="1"/>
  <c r="AB133" s="1"/>
  <c r="F158" i="15"/>
  <c r="C135" i="14" s="1"/>
  <c r="AB134" s="1"/>
  <c r="F159" i="15"/>
  <c r="C136" i="14" s="1"/>
  <c r="AB135" s="1"/>
  <c r="F160" i="15"/>
  <c r="C137" i="14" s="1"/>
  <c r="AB136" s="1"/>
  <c r="F161" i="15"/>
  <c r="C138" i="14" s="1"/>
  <c r="AB137" s="1"/>
  <c r="F162" i="15"/>
  <c r="C139" i="14" s="1"/>
  <c r="AB138" s="1"/>
  <c r="F163" i="15"/>
  <c r="C140" i="14" s="1"/>
  <c r="AB139" s="1"/>
  <c r="F164" i="15"/>
  <c r="C141" i="14" s="1"/>
  <c r="AB140" s="1"/>
  <c r="F165" i="15"/>
  <c r="C142" i="14" s="1"/>
  <c r="AB141" s="1"/>
  <c r="F166" i="15"/>
  <c r="C143" i="14" s="1"/>
  <c r="AB142" s="1"/>
  <c r="F167" i="15"/>
  <c r="C144" i="14" s="1"/>
  <c r="AB143" s="1"/>
  <c r="F168" i="15"/>
  <c r="C145" i="14" s="1"/>
  <c r="AB144" s="1"/>
  <c r="F169" i="15"/>
  <c r="C146" i="14" s="1"/>
  <c r="AB145" s="1"/>
  <c r="F170" i="15"/>
  <c r="C147" i="14" s="1"/>
  <c r="AB146" s="1"/>
  <c r="F171" i="15"/>
  <c r="C148" i="14" s="1"/>
  <c r="AB147" s="1"/>
  <c r="F172" i="15"/>
  <c r="C149" i="14" s="1"/>
  <c r="AB148" s="1"/>
  <c r="F173" i="15"/>
  <c r="C150" i="14" s="1"/>
  <c r="AB149" s="1"/>
  <c r="F174" i="15"/>
  <c r="C151" i="14" s="1"/>
  <c r="AB150" s="1"/>
  <c r="F175" i="15"/>
  <c r="C152" i="14" s="1"/>
  <c r="AB151" s="1"/>
  <c r="F176" i="15"/>
  <c r="C153" i="14" s="1"/>
  <c r="AB152" s="1"/>
  <c r="F177" i="15"/>
  <c r="C154" i="14" s="1"/>
  <c r="AB153" s="1"/>
  <c r="F178" i="15"/>
  <c r="C155" i="14" s="1"/>
  <c r="AB154" s="1"/>
  <c r="F179" i="15"/>
  <c r="C156" i="14" s="1"/>
  <c r="AB155" s="1"/>
  <c r="F180" i="15"/>
  <c r="C157" i="14" s="1"/>
  <c r="AB156" s="1"/>
  <c r="F181" i="15"/>
  <c r="C158" i="14" s="1"/>
  <c r="AB157" s="1"/>
  <c r="F182" i="15"/>
  <c r="C159" i="14" s="1"/>
  <c r="AB158" s="1"/>
  <c r="F183" i="15"/>
  <c r="C160" i="14" s="1"/>
  <c r="AB159" s="1"/>
  <c r="F184" i="15"/>
  <c r="C161" i="14" s="1"/>
  <c r="AB160" s="1"/>
  <c r="F185" i="15"/>
  <c r="C162" i="14" s="1"/>
  <c r="AB161" s="1"/>
  <c r="F186" i="15"/>
  <c r="C163" i="14" s="1"/>
  <c r="AB162" s="1"/>
  <c r="F187" i="15"/>
  <c r="C164" i="14" s="1"/>
  <c r="AB163" s="1"/>
  <c r="F188" i="15"/>
  <c r="C165" i="14" s="1"/>
  <c r="AB164" s="1"/>
  <c r="F189" i="15"/>
  <c r="C166" i="14" s="1"/>
  <c r="AB165" s="1"/>
  <c r="F190" i="15"/>
  <c r="C167" i="14" s="1"/>
  <c r="AB166" s="1"/>
  <c r="F191" i="15"/>
  <c r="C168" i="14" s="1"/>
  <c r="AB167" s="1"/>
  <c r="F192" i="15"/>
  <c r="C169" i="14" s="1"/>
  <c r="AB168" s="1"/>
  <c r="F193" i="15"/>
  <c r="C170" i="14" s="1"/>
  <c r="AB169" s="1"/>
  <c r="F194" i="15"/>
  <c r="C171" i="14" s="1"/>
  <c r="AB170" s="1"/>
  <c r="F195" i="15"/>
  <c r="C172" i="14" s="1"/>
  <c r="AB171" s="1"/>
  <c r="F196" i="15"/>
  <c r="C173" i="14" s="1"/>
  <c r="AB172" s="1"/>
  <c r="F197" i="15"/>
  <c r="C174" i="14" s="1"/>
  <c r="AB173" s="1"/>
  <c r="F198" i="15"/>
  <c r="C175" i="14" s="1"/>
  <c r="AB174" s="1"/>
  <c r="F199" i="15"/>
  <c r="C176" i="14" s="1"/>
  <c r="AB175" s="1"/>
  <c r="F200" i="15"/>
  <c r="C177" i="14" s="1"/>
  <c r="AB176" s="1"/>
  <c r="F201" i="15"/>
  <c r="C178" i="14" s="1"/>
  <c r="AB177" s="1"/>
  <c r="F202" i="15"/>
  <c r="C179" i="14" s="1"/>
  <c r="AB178" s="1"/>
  <c r="F203" i="15"/>
  <c r="C180" i="14" s="1"/>
  <c r="AB179" s="1"/>
  <c r="F204" i="15"/>
  <c r="C181" i="14" s="1"/>
  <c r="AB180" s="1"/>
  <c r="F205" i="15"/>
  <c r="C182" i="14" s="1"/>
  <c r="AB181" s="1"/>
  <c r="F206" i="15"/>
  <c r="C183" i="14" s="1"/>
  <c r="AB182" s="1"/>
  <c r="F207" i="15"/>
  <c r="C184" i="14" s="1"/>
  <c r="AB183" s="1"/>
  <c r="F208" i="15"/>
  <c r="C185" i="14" s="1"/>
  <c r="AB184" s="1"/>
  <c r="F209" i="15"/>
  <c r="C186" i="14" s="1"/>
  <c r="AB185" s="1"/>
  <c r="F210" i="15"/>
  <c r="C187" i="14" s="1"/>
  <c r="AB186" s="1"/>
  <c r="F211" i="15"/>
  <c r="C188" i="14" s="1"/>
  <c r="AB187" s="1"/>
  <c r="F212" i="15"/>
  <c r="C189" i="14" s="1"/>
  <c r="AB188" s="1"/>
  <c r="F213" i="15"/>
  <c r="C190" i="14" s="1"/>
  <c r="AB189" s="1"/>
  <c r="F214" i="15"/>
  <c r="C191" i="14" s="1"/>
  <c r="AB190" s="1"/>
  <c r="F215" i="15"/>
  <c r="C192" i="14" s="1"/>
  <c r="AB191" s="1"/>
  <c r="F216" i="15"/>
  <c r="C193" i="14" s="1"/>
  <c r="AB192" s="1"/>
  <c r="F217" i="15"/>
  <c r="C194" i="14" s="1"/>
  <c r="AB193" s="1"/>
  <c r="F218" i="15"/>
  <c r="C195" i="14" s="1"/>
  <c r="AB194" s="1"/>
  <c r="F219" i="15"/>
  <c r="C196" i="14" s="1"/>
  <c r="AB195" s="1"/>
  <c r="F220" i="15"/>
  <c r="C197" i="14" s="1"/>
  <c r="AB196" s="1"/>
  <c r="F221" i="15"/>
  <c r="C198" i="14" s="1"/>
  <c r="AB197" s="1"/>
  <c r="F222" i="15"/>
  <c r="C199" i="14" s="1"/>
  <c r="AB198" s="1"/>
  <c r="F223" i="15"/>
  <c r="C200" i="14" s="1"/>
  <c r="AB199" s="1"/>
  <c r="F224" i="15"/>
  <c r="C201" i="14" s="1"/>
  <c r="AB200" s="1"/>
  <c r="F225" i="15"/>
  <c r="C202" i="14" s="1"/>
  <c r="AB201" s="1"/>
  <c r="F226" i="15"/>
  <c r="C203" i="14" s="1"/>
  <c r="AB202" s="1"/>
  <c r="F227" i="15"/>
  <c r="C204" i="14" s="1"/>
  <c r="AB203" s="1"/>
  <c r="F228" i="15"/>
  <c r="C205" i="14" s="1"/>
  <c r="AB204" s="1"/>
  <c r="F229" i="15"/>
  <c r="C206" i="14" s="1"/>
  <c r="AB205" s="1"/>
  <c r="F230" i="15"/>
  <c r="C207" i="14" s="1"/>
  <c r="AB206" s="1"/>
  <c r="F231" i="15"/>
  <c r="C208" i="14" s="1"/>
  <c r="AB207" s="1"/>
  <c r="F232" i="15"/>
  <c r="C209" i="14" s="1"/>
  <c r="AB208" s="1"/>
  <c r="F233" i="15"/>
  <c r="C210" i="14" s="1"/>
  <c r="AB209" s="1"/>
  <c r="F234" i="15"/>
  <c r="C211" i="14" s="1"/>
  <c r="AB210" s="1"/>
  <c r="F235" i="15"/>
  <c r="C212" i="14" s="1"/>
  <c r="AB211" s="1"/>
  <c r="F236" i="15"/>
  <c r="C213" i="14" s="1"/>
  <c r="AB212" s="1"/>
  <c r="F237" i="15"/>
  <c r="C214" i="14" s="1"/>
  <c r="AB213" s="1"/>
  <c r="F238" i="15"/>
  <c r="C215" i="14" s="1"/>
  <c r="AB214" s="1"/>
  <c r="F239" i="15"/>
  <c r="C216" i="14" s="1"/>
  <c r="AB215" s="1"/>
  <c r="F240" i="15"/>
  <c r="C217" i="14" s="1"/>
  <c r="AB216" s="1"/>
  <c r="F241" i="15"/>
  <c r="C218" i="14" s="1"/>
  <c r="AB217" s="1"/>
  <c r="F242" i="15"/>
  <c r="C219" i="14" s="1"/>
  <c r="AB218" s="1"/>
  <c r="F243" i="15"/>
  <c r="C220" i="14" s="1"/>
  <c r="AB219" s="1"/>
  <c r="F244" i="15"/>
  <c r="C221" i="14" s="1"/>
  <c r="AB220" s="1"/>
  <c r="F245" i="15"/>
  <c r="C222" i="14" s="1"/>
  <c r="AB221" s="1"/>
  <c r="F246" i="15"/>
  <c r="C223" i="14" s="1"/>
  <c r="AB222" s="1"/>
  <c r="F247" i="15"/>
  <c r="C224" i="14" s="1"/>
  <c r="AB223" s="1"/>
  <c r="F248" i="15"/>
  <c r="C225" i="14" s="1"/>
  <c r="AB224" s="1"/>
  <c r="F249" i="15"/>
  <c r="C226" i="14" s="1"/>
  <c r="AB225" s="1"/>
  <c r="F250" i="15"/>
  <c r="C227" i="14" s="1"/>
  <c r="AB226" s="1"/>
  <c r="F251" i="15"/>
  <c r="C228" i="14" s="1"/>
  <c r="AB227" s="1"/>
  <c r="F252" i="15"/>
  <c r="C229" i="14" s="1"/>
  <c r="AB228" s="1"/>
  <c r="F253" i="15"/>
  <c r="C230" i="14" s="1"/>
  <c r="AB229" s="1"/>
  <c r="F254" i="15"/>
  <c r="C231" i="14" s="1"/>
  <c r="AB230" s="1"/>
  <c r="F255" i="15"/>
  <c r="C232" i="14" s="1"/>
  <c r="AB231" s="1"/>
  <c r="F256" i="15"/>
  <c r="C233" i="14" s="1"/>
  <c r="AB232" s="1"/>
  <c r="F257" i="15"/>
  <c r="C234" i="14" s="1"/>
  <c r="AB233" s="1"/>
  <c r="F258" i="15"/>
  <c r="C235" i="14" s="1"/>
  <c r="AB234" s="1"/>
  <c r="F259" i="15"/>
  <c r="C236" i="14" s="1"/>
  <c r="AB235" s="1"/>
  <c r="F260" i="15"/>
  <c r="C237" i="14" s="1"/>
  <c r="AB236" s="1"/>
  <c r="F261" i="15"/>
  <c r="C238" i="14" s="1"/>
  <c r="AB237" s="1"/>
  <c r="F262" i="15"/>
  <c r="C239" i="14" s="1"/>
  <c r="AB238" s="1"/>
  <c r="F263" i="15"/>
  <c r="C240" i="14" s="1"/>
  <c r="AB239" s="1"/>
  <c r="F264" i="15"/>
  <c r="C241" i="14" s="1"/>
  <c r="AB240" s="1"/>
  <c r="F265" i="15"/>
  <c r="C242" i="14" s="1"/>
  <c r="AB241" s="1"/>
  <c r="F266" i="15"/>
  <c r="C243" i="14" s="1"/>
  <c r="AB242" s="1"/>
  <c r="F267" i="15"/>
  <c r="C244" i="14" s="1"/>
  <c r="AB243" s="1"/>
  <c r="F268" i="15"/>
  <c r="C245" i="14" s="1"/>
  <c r="AB244" s="1"/>
  <c r="F269" i="15"/>
  <c r="C246" i="14" s="1"/>
  <c r="AB245" s="1"/>
  <c r="F270" i="15"/>
  <c r="C247" i="14" s="1"/>
  <c r="AB246" s="1"/>
  <c r="F271" i="15"/>
  <c r="C248" i="14" s="1"/>
  <c r="AB247" s="1"/>
  <c r="F272" i="15"/>
  <c r="C249" i="14" s="1"/>
  <c r="AB248" s="1"/>
  <c r="F273" i="15"/>
  <c r="C250" i="14" s="1"/>
  <c r="AB249" s="1"/>
  <c r="F274" i="15"/>
  <c r="C251" i="14" s="1"/>
  <c r="AB250" s="1"/>
  <c r="F275" i="15"/>
  <c r="C252" i="14" s="1"/>
  <c r="AB251" s="1"/>
  <c r="F276" i="15"/>
  <c r="C253" i="14" s="1"/>
  <c r="AB252" s="1"/>
  <c r="F277" i="15"/>
  <c r="C254" i="14" s="1"/>
  <c r="AB253" s="1"/>
  <c r="F278" i="15"/>
  <c r="C255" i="14" s="1"/>
  <c r="AB254" s="1"/>
  <c r="F279" i="15"/>
  <c r="C256" i="14" s="1"/>
  <c r="AB255" s="1"/>
  <c r="F280" i="15"/>
  <c r="C257" i="14" s="1"/>
  <c r="AB256" s="1"/>
  <c r="F281" i="15"/>
  <c r="C258" i="14" s="1"/>
  <c r="AB257" s="1"/>
  <c r="F282" i="15"/>
  <c r="C259" i="14" s="1"/>
  <c r="AB258" s="1"/>
  <c r="F283" i="15"/>
  <c r="C260" i="14" s="1"/>
  <c r="AB259" s="1"/>
  <c r="F284" i="15"/>
  <c r="C261" i="14" s="1"/>
  <c r="AB260" s="1"/>
  <c r="F285" i="15"/>
  <c r="C262" i="14" s="1"/>
  <c r="AB261" s="1"/>
  <c r="F286" i="15"/>
  <c r="C263" i="14" s="1"/>
  <c r="AB262" s="1"/>
  <c r="F287" i="15"/>
  <c r="C264" i="14" s="1"/>
  <c r="AB263" s="1"/>
  <c r="F288" i="15"/>
  <c r="C265" i="14" s="1"/>
  <c r="AB264" s="1"/>
  <c r="F289" i="15"/>
  <c r="C266" i="14" s="1"/>
  <c r="AB265" s="1"/>
  <c r="F290" i="15"/>
  <c r="C267" i="14" s="1"/>
  <c r="AB266" s="1"/>
  <c r="F291" i="15"/>
  <c r="C268" i="14" s="1"/>
  <c r="AB267" s="1"/>
  <c r="F292" i="15"/>
  <c r="C269" i="14" s="1"/>
  <c r="AB268" s="1"/>
  <c r="F293" i="15"/>
  <c r="C270" i="14" s="1"/>
  <c r="AB269" s="1"/>
  <c r="F294" i="15"/>
  <c r="C271" i="14" s="1"/>
  <c r="AB270" s="1"/>
  <c r="F295" i="15"/>
  <c r="C272" i="14" s="1"/>
  <c r="AB271" s="1"/>
  <c r="F296" i="15"/>
  <c r="C273" i="14" s="1"/>
  <c r="AB272" s="1"/>
  <c r="F297" i="15"/>
  <c r="C274" i="14" s="1"/>
  <c r="AB273" s="1"/>
  <c r="F298" i="15"/>
  <c r="C275" i="14" s="1"/>
  <c r="AB274" s="1"/>
  <c r="F299" i="15"/>
  <c r="C276" i="14" s="1"/>
  <c r="AB275" s="1"/>
  <c r="F300" i="15"/>
  <c r="C277" i="14" s="1"/>
  <c r="AB276" s="1"/>
  <c r="F301" i="15"/>
  <c r="C278" i="14" s="1"/>
  <c r="AB277" s="1"/>
  <c r="F302" i="15"/>
  <c r="C279" i="14" s="1"/>
  <c r="AB278" s="1"/>
  <c r="F303" i="15"/>
  <c r="C280" i="14" s="1"/>
  <c r="AB279" s="1"/>
  <c r="F304" i="15"/>
  <c r="C281" i="14" s="1"/>
  <c r="AB280" s="1"/>
  <c r="F305" i="15"/>
  <c r="C282" i="14" s="1"/>
  <c r="AB281" s="1"/>
  <c r="F306" i="15"/>
  <c r="C283" i="14" s="1"/>
  <c r="AB282" s="1"/>
  <c r="F307" i="15"/>
  <c r="C284" i="14" s="1"/>
  <c r="AB283" s="1"/>
  <c r="F308" i="15"/>
  <c r="C285" i="14" s="1"/>
  <c r="AB284" s="1"/>
  <c r="F309" i="15"/>
  <c r="C286" i="14" s="1"/>
  <c r="AB285" s="1"/>
  <c r="F310" i="15"/>
  <c r="C287" i="14" s="1"/>
  <c r="AB286" s="1"/>
  <c r="F311" i="15"/>
  <c r="C288" i="14" s="1"/>
  <c r="AB287" s="1"/>
  <c r="F312" i="15"/>
  <c r="C289" i="14" s="1"/>
  <c r="AB288" s="1"/>
  <c r="F313" i="15"/>
  <c r="C290" i="14" s="1"/>
  <c r="AB289" s="1"/>
  <c r="F314" i="15"/>
  <c r="C291" i="14" s="1"/>
  <c r="AB290" s="1"/>
  <c r="F315" i="15"/>
  <c r="C292" i="14" s="1"/>
  <c r="AB291" s="1"/>
  <c r="F316" i="15"/>
  <c r="C293" i="14" s="1"/>
  <c r="AB292" s="1"/>
  <c r="F317" i="15"/>
  <c r="C294" i="14" s="1"/>
  <c r="AB293" s="1"/>
  <c r="F318" i="15"/>
  <c r="C295" i="14" s="1"/>
  <c r="AB294" s="1"/>
  <c r="F319" i="15"/>
  <c r="C296" i="14" s="1"/>
  <c r="AB295" s="1"/>
  <c r="F320" i="15"/>
  <c r="C297" i="14" s="1"/>
  <c r="AB296" s="1"/>
  <c r="F321" i="15"/>
  <c r="C298" i="14" s="1"/>
  <c r="AB297" s="1"/>
  <c r="F322" i="15"/>
  <c r="C299" i="14" s="1"/>
  <c r="AB298" s="1"/>
  <c r="F323" i="15"/>
  <c r="C300" i="14" s="1"/>
  <c r="AB299" s="1"/>
  <c r="F324" i="15"/>
  <c r="C301" i="14" s="1"/>
  <c r="AB300" s="1"/>
  <c r="F325" i="15"/>
  <c r="C302" i="14" s="1"/>
  <c r="AB301" s="1"/>
  <c r="F326" i="15"/>
  <c r="C303" i="14" s="1"/>
  <c r="AB302" s="1"/>
  <c r="F327" i="15"/>
  <c r="C304" i="14" s="1"/>
  <c r="AB303" s="1"/>
  <c r="F328" i="15"/>
  <c r="C305" i="14" s="1"/>
  <c r="AB304" s="1"/>
  <c r="F329" i="15"/>
  <c r="C306" i="14" s="1"/>
  <c r="AB305" s="1"/>
  <c r="F330" i="15"/>
  <c r="C307" i="14" s="1"/>
  <c r="AB306" s="1"/>
  <c r="F331" i="15"/>
  <c r="C308" i="14" s="1"/>
  <c r="AB307" s="1"/>
  <c r="F332" i="15"/>
  <c r="C309" i="14" s="1"/>
  <c r="AB308" s="1"/>
  <c r="F333" i="15"/>
  <c r="C310" i="14" s="1"/>
  <c r="AB309" s="1"/>
  <c r="F334" i="15"/>
  <c r="C311" i="14" s="1"/>
  <c r="AB310" s="1"/>
  <c r="F335" i="15"/>
  <c r="C312" i="14" s="1"/>
  <c r="AB311" s="1"/>
  <c r="F336" i="15"/>
  <c r="C313" i="14" s="1"/>
  <c r="AB312" s="1"/>
  <c r="F337" i="15"/>
  <c r="C314" i="14" s="1"/>
  <c r="AB313" s="1"/>
  <c r="F338" i="15"/>
  <c r="C315" i="14" s="1"/>
  <c r="AB314" s="1"/>
  <c r="F339" i="15"/>
  <c r="C316" i="14" s="1"/>
  <c r="AB315" s="1"/>
  <c r="F340" i="15"/>
  <c r="C317" i="14" s="1"/>
  <c r="AB316" s="1"/>
  <c r="F341" i="15"/>
  <c r="C318" i="14" s="1"/>
  <c r="AB317" s="1"/>
  <c r="F342" i="15"/>
  <c r="C319" i="14" s="1"/>
  <c r="AB318" s="1"/>
  <c r="F343" i="15"/>
  <c r="C320" i="14" s="1"/>
  <c r="AB319" s="1"/>
  <c r="F344" i="15"/>
  <c r="C321" i="14" s="1"/>
  <c r="AB320" s="1"/>
  <c r="F345" i="15"/>
  <c r="C322" i="14" s="1"/>
  <c r="AB321" s="1"/>
  <c r="F346" i="15"/>
  <c r="C323" i="14" s="1"/>
  <c r="AB322" s="1"/>
  <c r="F347" i="15"/>
  <c r="C324" i="14" s="1"/>
  <c r="AB323" s="1"/>
  <c r="F348" i="15"/>
  <c r="C325" i="14" s="1"/>
  <c r="AB324" s="1"/>
  <c r="F349" i="15"/>
  <c r="C326" i="14" s="1"/>
  <c r="AB325" s="1"/>
  <c r="F350" i="15"/>
  <c r="C327" i="14" s="1"/>
  <c r="AB326" s="1"/>
  <c r="F351" i="15"/>
  <c r="C328" i="14" s="1"/>
  <c r="AB327" s="1"/>
  <c r="F352" i="15"/>
  <c r="C329" i="14" s="1"/>
  <c r="AB328" s="1"/>
  <c r="F353" i="15"/>
  <c r="C330" i="14" s="1"/>
  <c r="AB329" s="1"/>
  <c r="F354" i="15"/>
  <c r="C331" i="14" s="1"/>
  <c r="AB330" s="1"/>
  <c r="F355" i="15"/>
  <c r="C332" i="14" s="1"/>
  <c r="AB331" s="1"/>
  <c r="F356" i="15"/>
  <c r="C333" i="14" s="1"/>
  <c r="AB332" s="1"/>
  <c r="F357" i="15"/>
  <c r="C334" i="14" s="1"/>
  <c r="AB333" s="1"/>
  <c r="F358" i="15"/>
  <c r="C335" i="14" s="1"/>
  <c r="AB334" s="1"/>
  <c r="F359" i="15"/>
  <c r="C336" i="14" s="1"/>
  <c r="AB335" s="1"/>
  <c r="F360" i="15"/>
  <c r="C337" i="14" s="1"/>
  <c r="AB336" s="1"/>
  <c r="F361" i="15"/>
  <c r="C338" i="14" s="1"/>
  <c r="AB337" s="1"/>
  <c r="F362" i="15"/>
  <c r="C339" i="14" s="1"/>
  <c r="AB338" s="1"/>
  <c r="F363" i="15"/>
  <c r="C340" i="14" s="1"/>
  <c r="AB339" s="1"/>
  <c r="F364" i="15"/>
  <c r="C341" i="14" s="1"/>
  <c r="AB340" s="1"/>
  <c r="F365" i="15"/>
  <c r="C342" i="14" s="1"/>
  <c r="AB341" s="1"/>
  <c r="F366" i="15"/>
  <c r="C343" i="14" s="1"/>
  <c r="AB342" s="1"/>
  <c r="F367" i="15"/>
  <c r="C344" i="14" s="1"/>
  <c r="AB343" s="1"/>
  <c r="F369" i="15"/>
  <c r="C346" i="14" s="1"/>
  <c r="AB345" s="1"/>
  <c r="F370" i="15"/>
  <c r="C347" i="14" s="1"/>
  <c r="AB346" s="1"/>
  <c r="F371" i="15"/>
  <c r="C348" i="14" s="1"/>
  <c r="AB347" s="1"/>
  <c r="F372" i="15"/>
  <c r="C349" i="14" s="1"/>
  <c r="AB348" s="1"/>
  <c r="F373" i="15"/>
  <c r="C350" i="14" s="1"/>
  <c r="AB349" s="1"/>
  <c r="F378" i="15"/>
  <c r="C355" i="14" s="1"/>
  <c r="AB354" s="1"/>
  <c r="F379" i="15"/>
  <c r="C356" i="14" s="1"/>
  <c r="AB355" s="1"/>
  <c r="F380" i="15"/>
  <c r="C357" i="14" s="1"/>
  <c r="AB356" s="1"/>
  <c r="F381" i="15"/>
  <c r="C358" i="14" s="1"/>
  <c r="AB357" s="1"/>
  <c r="F382" i="15"/>
  <c r="C359" i="14" s="1"/>
  <c r="AB358" s="1"/>
  <c r="F383" i="15"/>
  <c r="C360" i="14" s="1"/>
  <c r="AB359" s="1"/>
  <c r="F384" i="15"/>
  <c r="C361" i="14" s="1"/>
  <c r="AB360" s="1"/>
  <c r="F385" i="15"/>
  <c r="C362" i="14" s="1"/>
  <c r="AB361" s="1"/>
  <c r="F386" i="15"/>
  <c r="C363" i="14" s="1"/>
  <c r="AB362" s="1"/>
  <c r="F387" i="15"/>
  <c r="C364" i="14" s="1"/>
  <c r="AB363" s="1"/>
  <c r="F388" i="15"/>
  <c r="C365" i="14" s="1"/>
  <c r="AB364" s="1"/>
  <c r="F389" i="15"/>
  <c r="C366" i="14" s="1"/>
  <c r="AB365" s="1"/>
  <c r="F390" i="15"/>
  <c r="C367" i="14" s="1"/>
  <c r="AB366" s="1"/>
  <c r="F391" i="15"/>
  <c r="C368" i="14" s="1"/>
  <c r="AB367" s="1"/>
  <c r="F392" i="15"/>
  <c r="C369" i="14" s="1"/>
  <c r="AB368" s="1"/>
  <c r="F393" i="15"/>
  <c r="C370" i="14" s="1"/>
  <c r="AB369" s="1"/>
  <c r="F394" i="15"/>
  <c r="C371" i="14" s="1"/>
  <c r="AB370" s="1"/>
  <c r="F395" i="15"/>
  <c r="C372" i="14" s="1"/>
  <c r="AB371" s="1"/>
  <c r="F396" i="15"/>
  <c r="C373" i="14" s="1"/>
  <c r="AB372" s="1"/>
  <c r="F397" i="15"/>
  <c r="C374" i="14" s="1"/>
  <c r="AB373" s="1"/>
  <c r="F398" i="15"/>
  <c r="C375" i="14" s="1"/>
  <c r="AB374" s="1"/>
  <c r="F399" i="15"/>
  <c r="C376" i="14" s="1"/>
  <c r="AB375" s="1"/>
  <c r="F400" i="15"/>
  <c r="C377" i="14" s="1"/>
  <c r="AB376" s="1"/>
  <c r="F401" i="15"/>
  <c r="C378" i="14" s="1"/>
  <c r="AB377" s="1"/>
  <c r="F402" i="15"/>
  <c r="C379" i="14" s="1"/>
  <c r="AB378" s="1"/>
  <c r="F403" i="15"/>
  <c r="C380" i="14" s="1"/>
  <c r="AB379" s="1"/>
  <c r="F404" i="15"/>
  <c r="C381" i="14" s="1"/>
  <c r="AB380" s="1"/>
  <c r="F405" i="15"/>
  <c r="C382" i="14" s="1"/>
  <c r="AB381" s="1"/>
  <c r="F406" i="15"/>
  <c r="C383" i="14" s="1"/>
  <c r="AB382" s="1"/>
  <c r="F407" i="15"/>
  <c r="C384" i="14" s="1"/>
  <c r="AB383" s="1"/>
  <c r="F408" i="15"/>
  <c r="C385" i="14" s="1"/>
  <c r="AB384" s="1"/>
  <c r="F409" i="15"/>
  <c r="C386" i="14" s="1"/>
  <c r="AB385" s="1"/>
  <c r="F410" i="15"/>
  <c r="C387" i="14" s="1"/>
  <c r="AB386" s="1"/>
  <c r="F411" i="15"/>
  <c r="C388" i="14" s="1"/>
  <c r="AB387" s="1"/>
  <c r="F412" i="15"/>
  <c r="C389" i="14" s="1"/>
  <c r="AB388" s="1"/>
  <c r="F413" i="15"/>
  <c r="C390" i="14" s="1"/>
  <c r="AB389" s="1"/>
  <c r="F414" i="15"/>
  <c r="C391" i="14" s="1"/>
  <c r="AB390" s="1"/>
  <c r="F415" i="15"/>
  <c r="C392" i="14" s="1"/>
  <c r="AB391" s="1"/>
  <c r="F416" i="15"/>
  <c r="C393" i="14" s="1"/>
  <c r="AB392" s="1"/>
  <c r="F417" i="15"/>
  <c r="C394" i="14" s="1"/>
  <c r="AB393" s="1"/>
  <c r="F418" i="15"/>
  <c r="C395" i="14" s="1"/>
  <c r="AB394" s="1"/>
  <c r="F419" i="15"/>
  <c r="C396" i="14" s="1"/>
  <c r="AB395" s="1"/>
  <c r="F420" i="15"/>
  <c r="C397" i="14" s="1"/>
  <c r="AB396" s="1"/>
  <c r="F421" i="15"/>
  <c r="C398" i="14" s="1"/>
  <c r="AB397" s="1"/>
  <c r="F422" i="15"/>
  <c r="C399" i="14" s="1"/>
  <c r="AB398" s="1"/>
  <c r="F423" i="15"/>
  <c r="C400" i="14" s="1"/>
  <c r="AB399" s="1"/>
  <c r="F424" i="15"/>
  <c r="C401" i="14" s="1"/>
  <c r="AB400" s="1"/>
  <c r="F425" i="15"/>
  <c r="C402" i="14" s="1"/>
  <c r="AB401" s="1"/>
  <c r="F426" i="15"/>
  <c r="C403" i="14" s="1"/>
  <c r="AB402" s="1"/>
  <c r="F427" i="15"/>
  <c r="C404" i="14" s="1"/>
  <c r="AB403" s="1"/>
  <c r="F428" i="15"/>
  <c r="C405" i="14" s="1"/>
  <c r="AB404" s="1"/>
  <c r="F429" i="15"/>
  <c r="C406" i="14" s="1"/>
  <c r="AB405" s="1"/>
  <c r="F430" i="15"/>
  <c r="C407" i="14" s="1"/>
  <c r="AB406" s="1"/>
  <c r="F431" i="15"/>
  <c r="C408" i="14" s="1"/>
  <c r="AB407" s="1"/>
  <c r="F432" i="15"/>
  <c r="C409" i="14" s="1"/>
  <c r="AB408" s="1"/>
  <c r="F433" i="15"/>
  <c r="C410" i="14" s="1"/>
  <c r="AB409" s="1"/>
  <c r="F434" i="15"/>
  <c r="C411" i="14" s="1"/>
  <c r="AB410" s="1"/>
  <c r="F435" i="15"/>
  <c r="C412" i="14" s="1"/>
  <c r="AB411" s="1"/>
  <c r="F436" i="15"/>
  <c r="C413" i="14" s="1"/>
  <c r="AB412" s="1"/>
  <c r="F437" i="15"/>
  <c r="C414" i="14" s="1"/>
  <c r="AB413" s="1"/>
  <c r="F438" i="15"/>
  <c r="C415" i="14" s="1"/>
  <c r="AB414" s="1"/>
  <c r="F439" i="15"/>
  <c r="C416" i="14" s="1"/>
  <c r="AB415" s="1"/>
  <c r="F440" i="15"/>
  <c r="C417" i="14" s="1"/>
  <c r="AB416" s="1"/>
  <c r="F441" i="15"/>
  <c r="C418" i="14" s="1"/>
  <c r="AB417" s="1"/>
  <c r="F442" i="15"/>
  <c r="C419" i="14" s="1"/>
  <c r="AB418" s="1"/>
  <c r="F443" i="15"/>
  <c r="C420" i="14" s="1"/>
  <c r="AB419" s="1"/>
  <c r="F444" i="15"/>
  <c r="C421" i="14" s="1"/>
  <c r="AB420" s="1"/>
  <c r="F445" i="15"/>
  <c r="C422" i="14" s="1"/>
  <c r="AB421" s="1"/>
  <c r="F446" i="15"/>
  <c r="C423" i="14" s="1"/>
  <c r="AB422" s="1"/>
  <c r="F447" i="15"/>
  <c r="C424" i="14" s="1"/>
  <c r="AB423" s="1"/>
  <c r="F448" i="15"/>
  <c r="C425" i="14" s="1"/>
  <c r="AB424" s="1"/>
  <c r="F449" i="15"/>
  <c r="C426" i="14" s="1"/>
  <c r="AB425" s="1"/>
  <c r="F450" i="15"/>
  <c r="C427" i="14" s="1"/>
  <c r="AB426" s="1"/>
  <c r="F451" i="15"/>
  <c r="C428" i="14" s="1"/>
  <c r="AB427" s="1"/>
  <c r="F452" i="15"/>
  <c r="C429" i="14" s="1"/>
  <c r="AB428" s="1"/>
  <c r="F453" i="15"/>
  <c r="C430" i="14" s="1"/>
  <c r="AB429" s="1"/>
  <c r="F31" i="15"/>
  <c r="C8" i="14" s="1"/>
  <c r="AB7" s="1"/>
  <c r="F32" i="15"/>
  <c r="C9" i="14" s="1"/>
  <c r="AB8" s="1"/>
  <c r="I39" i="9"/>
  <c r="I42"/>
  <c r="I36"/>
  <c r="AB791" i="14" l="1"/>
  <c r="AB793"/>
  <c r="AB795"/>
  <c r="AB797"/>
  <c r="AB799"/>
  <c r="AB801"/>
  <c r="AB803"/>
  <c r="AB805"/>
  <c r="AB807"/>
  <c r="AB809"/>
  <c r="AB811"/>
  <c r="AB813"/>
  <c r="AB815"/>
  <c r="AB817"/>
  <c r="AB819"/>
  <c r="AB821"/>
  <c r="AB823"/>
  <c r="AB825"/>
  <c r="AB827"/>
  <c r="AB829"/>
  <c r="AB831"/>
  <c r="AB833"/>
  <c r="AB835"/>
  <c r="AB837"/>
  <c r="AB839"/>
  <c r="AB841"/>
  <c r="AB843"/>
  <c r="AB845"/>
  <c r="AB847"/>
  <c r="AB849"/>
  <c r="AB851"/>
  <c r="AB853"/>
  <c r="AB855"/>
  <c r="AB778"/>
  <c r="AB780"/>
  <c r="AB782"/>
  <c r="AB784"/>
  <c r="AB786"/>
  <c r="AB788"/>
  <c r="AB774"/>
  <c r="AB776"/>
  <c r="AB773"/>
  <c r="AB771"/>
  <c r="AB792"/>
  <c r="AB796"/>
  <c r="AB800"/>
  <c r="AB804"/>
  <c r="AB808"/>
  <c r="AB812"/>
  <c r="AB816"/>
  <c r="AB820"/>
  <c r="AB824"/>
  <c r="AB828"/>
  <c r="AB832"/>
  <c r="AB836"/>
  <c r="AB840"/>
  <c r="AB844"/>
  <c r="AB848"/>
  <c r="AB852"/>
  <c r="AB856"/>
  <c r="AB775"/>
  <c r="AB770"/>
  <c r="AB798"/>
  <c r="AB814"/>
  <c r="AB830"/>
  <c r="AB846"/>
  <c r="AB785"/>
  <c r="AB802"/>
  <c r="AB818"/>
  <c r="AB834"/>
  <c r="AB850"/>
  <c r="AB779"/>
  <c r="AB794"/>
  <c r="AB810"/>
  <c r="AB826"/>
  <c r="AB787"/>
  <c r="AB772"/>
  <c r="AB838"/>
  <c r="AB854"/>
  <c r="AB777"/>
  <c r="AB790"/>
  <c r="AB806"/>
  <c r="AB822"/>
  <c r="AB783"/>
  <c r="AB842"/>
  <c r="AB781"/>
  <c r="AB789"/>
  <c r="AB709"/>
  <c r="AB710"/>
  <c r="AB711"/>
  <c r="AB712"/>
  <c r="AB713"/>
  <c r="AB714"/>
  <c r="AB715"/>
  <c r="AB716"/>
  <c r="AB717"/>
  <c r="AB718"/>
  <c r="AB719"/>
  <c r="AB720"/>
  <c r="AB721"/>
  <c r="AB722"/>
  <c r="AB723"/>
  <c r="AB724"/>
  <c r="AB725"/>
  <c r="AB726"/>
  <c r="AB727"/>
  <c r="AB728"/>
  <c r="AB729"/>
  <c r="AB730"/>
  <c r="AB731"/>
  <c r="AB732"/>
  <c r="AB733"/>
  <c r="AB734"/>
  <c r="AB735"/>
  <c r="AB736"/>
  <c r="AB737"/>
  <c r="AB738"/>
  <c r="AB739"/>
  <c r="AB740"/>
  <c r="AB741"/>
  <c r="AB742"/>
  <c r="AB743"/>
  <c r="AB744"/>
  <c r="AB745"/>
  <c r="AB746"/>
  <c r="AB747"/>
  <c r="AB748"/>
  <c r="AB749"/>
  <c r="AB750"/>
  <c r="AB751"/>
  <c r="AB752"/>
  <c r="AB753"/>
  <c r="AB754"/>
  <c r="AB755"/>
  <c r="AB756"/>
  <c r="AB757"/>
  <c r="AB758"/>
  <c r="AB759"/>
  <c r="AB760"/>
  <c r="AB761"/>
  <c r="AB762"/>
  <c r="AB763"/>
  <c r="AB764"/>
  <c r="AB765"/>
  <c r="AB766"/>
  <c r="AB767"/>
  <c r="AB768"/>
  <c r="AB769"/>
  <c r="AB707"/>
  <c r="AB703"/>
  <c r="AB699"/>
  <c r="AB695"/>
  <c r="AB691"/>
  <c r="AB687"/>
  <c r="AB683"/>
  <c r="AB679"/>
  <c r="AB675"/>
  <c r="AB671"/>
  <c r="AB667"/>
  <c r="AB663"/>
  <c r="AB659"/>
  <c r="AB655"/>
  <c r="AB651"/>
  <c r="AB647"/>
  <c r="AB643"/>
  <c r="AB639"/>
  <c r="AB635"/>
  <c r="AB631"/>
  <c r="AB627"/>
  <c r="AB623"/>
  <c r="AB619"/>
  <c r="AB615"/>
  <c r="AB611"/>
  <c r="AB607"/>
  <c r="AB603"/>
  <c r="AB599"/>
  <c r="AB595"/>
  <c r="AB591"/>
  <c r="AB587"/>
  <c r="AB583"/>
  <c r="AB579"/>
  <c r="AB575"/>
  <c r="AB571"/>
  <c r="AB567"/>
  <c r="AB563"/>
  <c r="AB559"/>
  <c r="AB555"/>
  <c r="AB551"/>
  <c r="AB547"/>
  <c r="AB543"/>
  <c r="AB539"/>
  <c r="AB535"/>
  <c r="AB531"/>
  <c r="AB527"/>
  <c r="AB523"/>
  <c r="AB519"/>
  <c r="AB515"/>
  <c r="AB708"/>
  <c r="AB704"/>
  <c r="AB700"/>
  <c r="AB696"/>
  <c r="AB692"/>
  <c r="AB688"/>
  <c r="AB684"/>
  <c r="AB680"/>
  <c r="AB676"/>
  <c r="AB672"/>
  <c r="AB668"/>
  <c r="AB664"/>
  <c r="AB660"/>
  <c r="AB656"/>
  <c r="AB652"/>
  <c r="AB648"/>
  <c r="AB644"/>
  <c r="AB640"/>
  <c r="AB636"/>
  <c r="AB632"/>
  <c r="AB628"/>
  <c r="AB624"/>
  <c r="AB620"/>
  <c r="AB616"/>
  <c r="AB612"/>
  <c r="AB608"/>
  <c r="AB604"/>
  <c r="AB600"/>
  <c r="AB596"/>
  <c r="AB592"/>
  <c r="AB588"/>
  <c r="AB584"/>
  <c r="AB580"/>
  <c r="AB576"/>
  <c r="AB572"/>
  <c r="AB568"/>
  <c r="AB564"/>
  <c r="AB560"/>
  <c r="AB556"/>
  <c r="AB552"/>
  <c r="AB548"/>
  <c r="AB544"/>
  <c r="AB540"/>
  <c r="AB536"/>
  <c r="AB532"/>
  <c r="AB528"/>
  <c r="AB524"/>
  <c r="AB520"/>
  <c r="AB516"/>
  <c r="AB511"/>
  <c r="AB586"/>
  <c r="AB582"/>
  <c r="AB578"/>
  <c r="AB574"/>
  <c r="AB570"/>
  <c r="AB566"/>
  <c r="AB562"/>
  <c r="AB558"/>
  <c r="AB554"/>
  <c r="AB550"/>
  <c r="AB546"/>
  <c r="AB542"/>
  <c r="AB538"/>
  <c r="AB534"/>
  <c r="AB530"/>
  <c r="AB526"/>
  <c r="AB522"/>
  <c r="AB518"/>
  <c r="AB514"/>
  <c r="AB512"/>
  <c r="AB705"/>
  <c r="AB701"/>
  <c r="AB697"/>
  <c r="AB693"/>
  <c r="AB689"/>
  <c r="AB685"/>
  <c r="AB681"/>
  <c r="AB677"/>
  <c r="AB673"/>
  <c r="AB669"/>
  <c r="AB665"/>
  <c r="AB661"/>
  <c r="AB657"/>
  <c r="AB653"/>
  <c r="AB649"/>
  <c r="AB645"/>
  <c r="AB641"/>
  <c r="AB637"/>
  <c r="AB633"/>
  <c r="AB629"/>
  <c r="AB625"/>
  <c r="AB621"/>
  <c r="AB617"/>
  <c r="AB613"/>
  <c r="AB609"/>
  <c r="AB605"/>
  <c r="AB601"/>
  <c r="AB597"/>
  <c r="AB593"/>
  <c r="AB589"/>
  <c r="AB585"/>
  <c r="AB581"/>
  <c r="AB577"/>
  <c r="AB573"/>
  <c r="AB569"/>
  <c r="AB565"/>
  <c r="AB561"/>
  <c r="AB557"/>
  <c r="AB553"/>
  <c r="AB549"/>
  <c r="AB545"/>
  <c r="AB541"/>
  <c r="AB537"/>
  <c r="AB533"/>
  <c r="AB529"/>
  <c r="AB525"/>
  <c r="AB521"/>
  <c r="AB517"/>
  <c r="AB513"/>
  <c r="AB2"/>
  <c r="AB706"/>
  <c r="AB702"/>
  <c r="AB698"/>
  <c r="AB694"/>
  <c r="AB690"/>
  <c r="AB686"/>
  <c r="AB682"/>
  <c r="AB678"/>
  <c r="AB674"/>
  <c r="AB670"/>
  <c r="AB666"/>
  <c r="AB662"/>
  <c r="AB658"/>
  <c r="AB654"/>
  <c r="AB650"/>
  <c r="AB646"/>
  <c r="AB642"/>
  <c r="AB638"/>
  <c r="AB634"/>
  <c r="AB630"/>
  <c r="AB626"/>
  <c r="AB622"/>
  <c r="AB618"/>
  <c r="AB614"/>
  <c r="AB610"/>
  <c r="AB606"/>
  <c r="AB602"/>
  <c r="AB598"/>
  <c r="AB594"/>
  <c r="AB590"/>
  <c r="AB503"/>
  <c r="AB510"/>
  <c r="AB506"/>
  <c r="AB502"/>
  <c r="AB498"/>
  <c r="AB494"/>
  <c r="AB490"/>
  <c r="AB486"/>
  <c r="AB482"/>
  <c r="AB478"/>
  <c r="AB474"/>
  <c r="AB470"/>
  <c r="AB466"/>
  <c r="AB462"/>
  <c r="AB458"/>
  <c r="AB454"/>
  <c r="AB450"/>
  <c r="AB446"/>
  <c r="AB442"/>
  <c r="AB438"/>
  <c r="AB434"/>
  <c r="AB430"/>
  <c r="AB505"/>
  <c r="AB499"/>
  <c r="AB493"/>
  <c r="AB489"/>
  <c r="AB485"/>
  <c r="AB481"/>
  <c r="AB477"/>
  <c r="AB473"/>
  <c r="AB469"/>
  <c r="AB465"/>
  <c r="AB461"/>
  <c r="AB457"/>
  <c r="AB453"/>
  <c r="AB449"/>
  <c r="AB445"/>
  <c r="AB441"/>
  <c r="AB437"/>
  <c r="AB433"/>
  <c r="AB507"/>
  <c r="AB497"/>
  <c r="AB508"/>
  <c r="AB504"/>
  <c r="AB500"/>
  <c r="AB496"/>
  <c r="AB492"/>
  <c r="AB488"/>
  <c r="AB484"/>
  <c r="AB480"/>
  <c r="AB476"/>
  <c r="AB472"/>
  <c r="AB468"/>
  <c r="AB464"/>
  <c r="AB460"/>
  <c r="AB456"/>
  <c r="AB452"/>
  <c r="AB448"/>
  <c r="AB444"/>
  <c r="AB440"/>
  <c r="AB436"/>
  <c r="AB432"/>
  <c r="AB509"/>
  <c r="AB501"/>
  <c r="AB495"/>
  <c r="AB491"/>
  <c r="AB487"/>
  <c r="AB483"/>
  <c r="AB479"/>
  <c r="AB475"/>
  <c r="AB471"/>
  <c r="AB467"/>
  <c r="AB463"/>
  <c r="AB459"/>
  <c r="AB455"/>
  <c r="AB451"/>
  <c r="AB447"/>
  <c r="AB443"/>
  <c r="AB439"/>
  <c r="AB435"/>
  <c r="AB431"/>
  <c r="AB353"/>
  <c r="AB351"/>
  <c r="AB80"/>
  <c r="AB352"/>
  <c r="AB350"/>
  <c r="N42" i="9"/>
  <c r="W45" s="1"/>
  <c r="S117" i="14"/>
  <c r="S115"/>
  <c r="S113"/>
  <c r="S111"/>
  <c r="S109"/>
  <c r="S107"/>
  <c r="S105"/>
  <c r="S103"/>
  <c r="S101"/>
  <c r="S99"/>
  <c r="S97"/>
  <c r="S95"/>
  <c r="S93"/>
  <c r="S91"/>
  <c r="S89"/>
  <c r="S87"/>
  <c r="S85"/>
  <c r="S83"/>
  <c r="S81"/>
  <c r="S77"/>
  <c r="S73"/>
  <c r="S69"/>
  <c r="S79"/>
  <c r="S67"/>
  <c r="S65"/>
  <c r="S75"/>
  <c r="S63"/>
  <c r="S61"/>
  <c r="S71"/>
  <c r="S59"/>
  <c r="S57"/>
  <c r="S55"/>
  <c r="S53"/>
  <c r="S51"/>
  <c r="S49"/>
  <c r="S47"/>
  <c r="S45"/>
  <c r="S43"/>
  <c r="S41"/>
  <c r="S39"/>
  <c r="S37"/>
  <c r="S35"/>
  <c r="S33"/>
  <c r="S31"/>
  <c r="S29"/>
  <c r="S27"/>
  <c r="S25"/>
  <c r="S23"/>
  <c r="S21"/>
  <c r="S19"/>
  <c r="S17"/>
  <c r="S15"/>
  <c r="S13"/>
  <c r="S9"/>
  <c r="S7"/>
  <c r="S406"/>
  <c r="S394"/>
  <c r="S404"/>
  <c r="S392"/>
  <c r="S146"/>
  <c r="S134"/>
  <c r="S144"/>
  <c r="S132"/>
  <c r="S142"/>
  <c r="S130"/>
  <c r="S140"/>
  <c r="S128"/>
  <c r="S138"/>
  <c r="S136"/>
  <c r="S11"/>
  <c r="S116"/>
  <c r="S126"/>
  <c r="S114"/>
  <c r="S124"/>
  <c r="S112"/>
  <c r="S122"/>
  <c r="S110"/>
  <c r="S120"/>
  <c r="S108"/>
  <c r="S118"/>
  <c r="S106"/>
  <c r="S104"/>
  <c r="S102"/>
  <c r="S100"/>
  <c r="S98"/>
  <c r="S96"/>
  <c r="S94"/>
  <c r="S92"/>
  <c r="S90"/>
  <c r="S88"/>
  <c r="S86"/>
  <c r="S84"/>
  <c r="S82"/>
  <c r="S80"/>
  <c r="S78"/>
  <c r="S76"/>
  <c r="S74"/>
  <c r="S72"/>
  <c r="S70"/>
  <c r="S68"/>
  <c r="S66"/>
  <c r="S64"/>
  <c r="S62"/>
  <c r="S60"/>
  <c r="S58"/>
  <c r="S56"/>
  <c r="S54"/>
  <c r="S52"/>
  <c r="S50"/>
  <c r="S48"/>
  <c r="S46"/>
  <c r="S44"/>
  <c r="S42"/>
  <c r="S40"/>
  <c r="S38"/>
  <c r="S36"/>
  <c r="S34"/>
  <c r="S32"/>
  <c r="S30"/>
  <c r="S28"/>
  <c r="S26"/>
  <c r="S24"/>
  <c r="S22"/>
  <c r="S20"/>
  <c r="S18"/>
  <c r="S16"/>
  <c r="S6"/>
  <c r="S407"/>
  <c r="S395"/>
  <c r="S405"/>
  <c r="S393"/>
  <c r="S403"/>
  <c r="S391"/>
  <c r="S145"/>
  <c r="S133"/>
  <c r="S143"/>
  <c r="S131"/>
  <c r="S141"/>
  <c r="S129"/>
  <c r="S139"/>
  <c r="S127"/>
  <c r="S137"/>
  <c r="S125"/>
  <c r="S135"/>
  <c r="S123"/>
  <c r="S121"/>
  <c r="S119"/>
  <c r="S5"/>
  <c r="S14"/>
  <c r="S12"/>
  <c r="S10"/>
  <c r="S8"/>
  <c r="E443"/>
  <c r="AA443" s="1"/>
  <c r="E441"/>
  <c r="E340"/>
  <c r="AA340" s="1"/>
  <c r="E444"/>
  <c r="AA444" s="1"/>
  <c r="E442"/>
  <c r="I45" i="9"/>
  <c r="AA524" i="14"/>
  <c r="AA522"/>
  <c r="AA520"/>
  <c r="AA518"/>
  <c r="AA516"/>
  <c r="AA514"/>
  <c r="AA512"/>
  <c r="AA510"/>
  <c r="AA508"/>
  <c r="AA506"/>
  <c r="AA504"/>
  <c r="AA502"/>
  <c r="AA500"/>
  <c r="AA498"/>
  <c r="AA496"/>
  <c r="AA494"/>
  <c r="AA492"/>
  <c r="AA490"/>
  <c r="AA488"/>
  <c r="AA486"/>
  <c r="AA484"/>
  <c r="AA482"/>
  <c r="AA480"/>
  <c r="AA478"/>
  <c r="AA476"/>
  <c r="AA474"/>
  <c r="AA472"/>
  <c r="AA470"/>
  <c r="AA468"/>
  <c r="AA466"/>
  <c r="AA464"/>
  <c r="AA462"/>
  <c r="AA460"/>
  <c r="AA458"/>
  <c r="AA456"/>
  <c r="AA454"/>
  <c r="E452"/>
  <c r="AA452" s="1"/>
  <c r="E450"/>
  <c r="AA450" s="1"/>
  <c r="AA448"/>
  <c r="AA446"/>
  <c r="AA442"/>
  <c r="E440"/>
  <c r="AA440" s="1"/>
  <c r="E438"/>
  <c r="AA438" s="1"/>
  <c r="E436"/>
  <c r="AA436" s="1"/>
  <c r="E434"/>
  <c r="AA434" s="1"/>
  <c r="E432"/>
  <c r="AA432" s="1"/>
  <c r="E430"/>
  <c r="AA430" s="1"/>
  <c r="E428"/>
  <c r="AA428" s="1"/>
  <c r="E426"/>
  <c r="AA426" s="1"/>
  <c r="E424"/>
  <c r="AA424" s="1"/>
  <c r="E422"/>
  <c r="AA422" s="1"/>
  <c r="E420"/>
  <c r="AA420" s="1"/>
  <c r="E418"/>
  <c r="AA418" s="1"/>
  <c r="E416"/>
  <c r="AA416" s="1"/>
  <c r="E414"/>
  <c r="AA414" s="1"/>
  <c r="E412"/>
  <c r="AA412" s="1"/>
  <c r="E410"/>
  <c r="AA410" s="1"/>
  <c r="E408"/>
  <c r="AA408" s="1"/>
  <c r="E406"/>
  <c r="AA406" s="1"/>
  <c r="E404"/>
  <c r="AA404" s="1"/>
  <c r="E402"/>
  <c r="AA402" s="1"/>
  <c r="E400"/>
  <c r="AA400" s="1"/>
  <c r="E398"/>
  <c r="AA398" s="1"/>
  <c r="E396"/>
  <c r="AA396" s="1"/>
  <c r="E394"/>
  <c r="AA394" s="1"/>
  <c r="E392"/>
  <c r="AA392" s="1"/>
  <c r="E390"/>
  <c r="AA390" s="1"/>
  <c r="E388"/>
  <c r="AA388" s="1"/>
  <c r="E386"/>
  <c r="AA386" s="1"/>
  <c r="E384"/>
  <c r="AA384" s="1"/>
  <c r="E382"/>
  <c r="AA382" s="1"/>
  <c r="E380"/>
  <c r="AA380" s="1"/>
  <c r="E378"/>
  <c r="AA378" s="1"/>
  <c r="E376"/>
  <c r="AA376" s="1"/>
  <c r="E374"/>
  <c r="AA374" s="1"/>
  <c r="E372"/>
  <c r="AA372" s="1"/>
  <c r="E370"/>
  <c r="AA370" s="1"/>
  <c r="E368"/>
  <c r="AA368" s="1"/>
  <c r="E366"/>
  <c r="AA366" s="1"/>
  <c r="E364"/>
  <c r="AA364" s="1"/>
  <c r="E362"/>
  <c r="AA362" s="1"/>
  <c r="E360"/>
  <c r="AA360" s="1"/>
  <c r="E358"/>
  <c r="AA358" s="1"/>
  <c r="E356"/>
  <c r="AA356" s="1"/>
  <c r="E354"/>
  <c r="AA354" s="1"/>
  <c r="E352"/>
  <c r="AA352" s="1"/>
  <c r="E350"/>
  <c r="AA350" s="1"/>
  <c r="E348"/>
  <c r="AA348" s="1"/>
  <c r="E346"/>
  <c r="AA346" s="1"/>
  <c r="E344"/>
  <c r="AA344" s="1"/>
  <c r="E342"/>
  <c r="AA342" s="1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76"/>
  <c r="E274"/>
  <c r="E272"/>
  <c r="E270"/>
  <c r="E268"/>
  <c r="E266"/>
  <c r="E264"/>
  <c r="E262"/>
  <c r="E260"/>
  <c r="E258"/>
  <c r="E256"/>
  <c r="E254"/>
  <c r="E252"/>
  <c r="E250"/>
  <c r="E248"/>
  <c r="E246"/>
  <c r="E244"/>
  <c r="E242"/>
  <c r="E240"/>
  <c r="E238"/>
  <c r="E236"/>
  <c r="E234"/>
  <c r="E232"/>
  <c r="E230"/>
  <c r="E228"/>
  <c r="E226"/>
  <c r="E224"/>
  <c r="E222"/>
  <c r="E220"/>
  <c r="E218"/>
  <c r="E216"/>
  <c r="E214"/>
  <c r="E212"/>
  <c r="E210"/>
  <c r="E208"/>
  <c r="E206"/>
  <c r="E204"/>
  <c r="E202"/>
  <c r="E200"/>
  <c r="E198"/>
  <c r="E196"/>
  <c r="E194"/>
  <c r="E192"/>
  <c r="E190"/>
  <c r="E188"/>
  <c r="E186"/>
  <c r="E184"/>
  <c r="E182"/>
  <c r="E180"/>
  <c r="E178"/>
  <c r="E176"/>
  <c r="E174"/>
  <c r="E172"/>
  <c r="E170"/>
  <c r="E168"/>
  <c r="E166"/>
  <c r="E164"/>
  <c r="E162"/>
  <c r="E160"/>
  <c r="E158"/>
  <c r="E156"/>
  <c r="E154"/>
  <c r="E152"/>
  <c r="E150"/>
  <c r="E148"/>
  <c r="E146"/>
  <c r="E144"/>
  <c r="E142"/>
  <c r="E140"/>
  <c r="E138"/>
  <c r="E136"/>
  <c r="E134"/>
  <c r="E132"/>
  <c r="E130"/>
  <c r="E128"/>
  <c r="E126"/>
  <c r="E124"/>
  <c r="E122"/>
  <c r="E120"/>
  <c r="E118"/>
  <c r="E116"/>
  <c r="E114"/>
  <c r="E112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AA523"/>
  <c r="AA521"/>
  <c r="AA519"/>
  <c r="AA517"/>
  <c r="AA515"/>
  <c r="AA513"/>
  <c r="AA511"/>
  <c r="AA509"/>
  <c r="AA507"/>
  <c r="AA505"/>
  <c r="AA503"/>
  <c r="AA501"/>
  <c r="AA499"/>
  <c r="AA497"/>
  <c r="AA495"/>
  <c r="AA493"/>
  <c r="AA491"/>
  <c r="AA489"/>
  <c r="AA487"/>
  <c r="AA485"/>
  <c r="AA483"/>
  <c r="AA481"/>
  <c r="AA479"/>
  <c r="AA477"/>
  <c r="AA475"/>
  <c r="AA473"/>
  <c r="AA471"/>
  <c r="AA469"/>
  <c r="AA467"/>
  <c r="AA465"/>
  <c r="AA463"/>
  <c r="AA461"/>
  <c r="AA459"/>
  <c r="AA457"/>
  <c r="AA455"/>
  <c r="AA453"/>
  <c r="E451"/>
  <c r="AA451" s="1"/>
  <c r="E449"/>
  <c r="AA449" s="1"/>
  <c r="AA447"/>
  <c r="AA445"/>
  <c r="AA441"/>
  <c r="E439"/>
  <c r="AA439" s="1"/>
  <c r="E437"/>
  <c r="AA437" s="1"/>
  <c r="E435"/>
  <c r="AA435" s="1"/>
  <c r="E433"/>
  <c r="AA433" s="1"/>
  <c r="E431"/>
  <c r="AA431" s="1"/>
  <c r="E429"/>
  <c r="AA429" s="1"/>
  <c r="E427"/>
  <c r="AA427" s="1"/>
  <c r="E425"/>
  <c r="AA425" s="1"/>
  <c r="E423"/>
  <c r="AA423" s="1"/>
  <c r="E421"/>
  <c r="AA421" s="1"/>
  <c r="E419"/>
  <c r="AA419" s="1"/>
  <c r="E417"/>
  <c r="AA417" s="1"/>
  <c r="E415"/>
  <c r="AA415" s="1"/>
  <c r="E413"/>
  <c r="AA413" s="1"/>
  <c r="E411"/>
  <c r="AA411" s="1"/>
  <c r="E409"/>
  <c r="AA409" s="1"/>
  <c r="E407"/>
  <c r="AA407" s="1"/>
  <c r="E405"/>
  <c r="AA405" s="1"/>
  <c r="E403"/>
  <c r="AA403" s="1"/>
  <c r="E401"/>
  <c r="AA401" s="1"/>
  <c r="E399"/>
  <c r="AA399" s="1"/>
  <c r="E397"/>
  <c r="AA397" s="1"/>
  <c r="E395"/>
  <c r="AA395" s="1"/>
  <c r="E393"/>
  <c r="AA393" s="1"/>
  <c r="E391"/>
  <c r="AA391" s="1"/>
  <c r="E389"/>
  <c r="AA389" s="1"/>
  <c r="E387"/>
  <c r="AA387" s="1"/>
  <c r="E385"/>
  <c r="AA385" s="1"/>
  <c r="E383"/>
  <c r="AA383" s="1"/>
  <c r="E381"/>
  <c r="AA381" s="1"/>
  <c r="E379"/>
  <c r="AA379" s="1"/>
  <c r="E377"/>
  <c r="AA377" s="1"/>
  <c r="E375"/>
  <c r="AA375" s="1"/>
  <c r="E373"/>
  <c r="AA373" s="1"/>
  <c r="E371"/>
  <c r="AA371" s="1"/>
  <c r="E369"/>
  <c r="AA369" s="1"/>
  <c r="E367"/>
  <c r="AA367" s="1"/>
  <c r="E365"/>
  <c r="AA365" s="1"/>
  <c r="E363"/>
  <c r="AA363" s="1"/>
  <c r="E361"/>
  <c r="AA361" s="1"/>
  <c r="E359"/>
  <c r="AA359" s="1"/>
  <c r="E357"/>
  <c r="AA357" s="1"/>
  <c r="E355"/>
  <c r="AA355" s="1"/>
  <c r="E353"/>
  <c r="AA353" s="1"/>
  <c r="E351"/>
  <c r="AA351" s="1"/>
  <c r="E349"/>
  <c r="AA349" s="1"/>
  <c r="E347"/>
  <c r="AA347" s="1"/>
  <c r="E345"/>
  <c r="AA345" s="1"/>
  <c r="E343"/>
  <c r="AA343" s="1"/>
  <c r="E341"/>
  <c r="AA341" s="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275"/>
  <c r="E273"/>
  <c r="E271"/>
  <c r="E269"/>
  <c r="E267"/>
  <c r="E265"/>
  <c r="E263"/>
  <c r="E261"/>
  <c r="E259"/>
  <c r="E257"/>
  <c r="E255"/>
  <c r="E253"/>
  <c r="E251"/>
  <c r="E249"/>
  <c r="E247"/>
  <c r="E245"/>
  <c r="E243"/>
  <c r="E241"/>
  <c r="E239"/>
  <c r="E237"/>
  <c r="E235"/>
  <c r="E233"/>
  <c r="E231"/>
  <c r="E229"/>
  <c r="E227"/>
  <c r="E225"/>
  <c r="E223"/>
  <c r="E221"/>
  <c r="E219"/>
  <c r="E217"/>
  <c r="E215"/>
  <c r="E213"/>
  <c r="E211"/>
  <c r="E209"/>
  <c r="E207"/>
  <c r="E205"/>
  <c r="E203"/>
  <c r="E201"/>
  <c r="E199"/>
  <c r="E197"/>
  <c r="E195"/>
  <c r="E193"/>
  <c r="E191"/>
  <c r="E189"/>
  <c r="E187"/>
  <c r="E185"/>
  <c r="E183"/>
  <c r="E181"/>
  <c r="E179"/>
  <c r="E177"/>
  <c r="E175"/>
  <c r="E173"/>
  <c r="E171"/>
  <c r="E169"/>
  <c r="E167"/>
  <c r="E165"/>
  <c r="E163"/>
  <c r="E161"/>
  <c r="E159"/>
  <c r="E157"/>
  <c r="E155"/>
  <c r="E153"/>
  <c r="E151"/>
  <c r="E149"/>
  <c r="E147"/>
  <c r="E145"/>
  <c r="E143"/>
  <c r="E141"/>
  <c r="E139"/>
  <c r="E137"/>
  <c r="E135"/>
  <c r="E133"/>
  <c r="E131"/>
  <c r="E129"/>
  <c r="E127"/>
  <c r="E125"/>
  <c r="E123"/>
  <c r="E121"/>
  <c r="E119"/>
  <c r="E117"/>
  <c r="E115"/>
  <c r="E113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C2" i="18" l="1"/>
  <c r="C5" s="1"/>
  <c r="C2" i="17"/>
  <c r="C2" i="15"/>
  <c r="C624" s="1"/>
  <c r="H624" s="1"/>
  <c r="I624" s="1"/>
  <c r="Q45" i="9"/>
  <c r="P45"/>
  <c r="F45"/>
  <c r="C431" i="17"/>
  <c r="C7" i="15"/>
  <c r="C11"/>
  <c r="C15"/>
  <c r="H15" s="1"/>
  <c r="C17"/>
  <c r="H17" s="1"/>
  <c r="I17" s="1"/>
  <c r="C19"/>
  <c r="C23"/>
  <c r="C25"/>
  <c r="H25" s="1"/>
  <c r="I25" s="1"/>
  <c r="F4" i="18"/>
  <c r="S3" i="14" s="1"/>
  <c r="Z6"/>
  <c r="Y6"/>
  <c r="E45" i="9"/>
  <c r="C9" i="15" l="1"/>
  <c r="H9" s="1"/>
  <c r="C21"/>
  <c r="H21" s="1"/>
  <c r="C13"/>
  <c r="H13" s="1"/>
  <c r="C5"/>
  <c r="H5" s="1"/>
  <c r="I5" s="1"/>
  <c r="C4" i="18"/>
  <c r="H4" s="1"/>
  <c r="C461"/>
  <c r="H461" s="1"/>
  <c r="I461" s="1"/>
  <c r="C462"/>
  <c r="H462" s="1"/>
  <c r="I462" s="1"/>
  <c r="C459"/>
  <c r="H459" s="1"/>
  <c r="I459" s="1"/>
  <c r="C417"/>
  <c r="H417" s="1"/>
  <c r="I417" s="1"/>
  <c r="P395" i="14" s="1"/>
  <c r="C418" i="18"/>
  <c r="H418" s="1"/>
  <c r="I418" s="1"/>
  <c r="P396" i="14" s="1"/>
  <c r="C421" i="18"/>
  <c r="H421" s="1"/>
  <c r="I421" s="1"/>
  <c r="P399" i="14" s="1"/>
  <c r="C422" i="18"/>
  <c r="H422" s="1"/>
  <c r="I422" s="1"/>
  <c r="P400" i="14" s="1"/>
  <c r="C425" i="18"/>
  <c r="H425" s="1"/>
  <c r="I425" s="1"/>
  <c r="P403" i="14" s="1"/>
  <c r="C426" i="18"/>
  <c r="H426" s="1"/>
  <c r="I426" s="1"/>
  <c r="P404" i="14" s="1"/>
  <c r="C429" i="18"/>
  <c r="H429" s="1"/>
  <c r="I429" s="1"/>
  <c r="C430"/>
  <c r="H430" s="1"/>
  <c r="I430" s="1"/>
  <c r="C433"/>
  <c r="H433" s="1"/>
  <c r="I433" s="1"/>
  <c r="C434"/>
  <c r="H434" s="1"/>
  <c r="I434" s="1"/>
  <c r="C437"/>
  <c r="H437" s="1"/>
  <c r="I437" s="1"/>
  <c r="C438"/>
  <c r="H438" s="1"/>
  <c r="I438" s="1"/>
  <c r="C441"/>
  <c r="H441" s="1"/>
  <c r="I441" s="1"/>
  <c r="C442"/>
  <c r="H442" s="1"/>
  <c r="I442" s="1"/>
  <c r="C445"/>
  <c r="H445" s="1"/>
  <c r="I445" s="1"/>
  <c r="C446"/>
  <c r="H446" s="1"/>
  <c r="I446" s="1"/>
  <c r="C449"/>
  <c r="H449" s="1"/>
  <c r="I449" s="1"/>
  <c r="C450"/>
  <c r="H450" s="1"/>
  <c r="I450" s="1"/>
  <c r="C453"/>
  <c r="H453" s="1"/>
  <c r="I453" s="1"/>
  <c r="C454"/>
  <c r="H454" s="1"/>
  <c r="I454" s="1"/>
  <c r="C457"/>
  <c r="H457" s="1"/>
  <c r="I457" s="1"/>
  <c r="C458"/>
  <c r="H458" s="1"/>
  <c r="I458" s="1"/>
  <c r="C463"/>
  <c r="H463" s="1"/>
  <c r="I463" s="1"/>
  <c r="C464"/>
  <c r="H464" s="1"/>
  <c r="I464" s="1"/>
  <c r="C460"/>
  <c r="H460" s="1"/>
  <c r="I460" s="1"/>
  <c r="C419"/>
  <c r="H419" s="1"/>
  <c r="I419" s="1"/>
  <c r="P397" i="14" s="1"/>
  <c r="C420" i="18"/>
  <c r="H420" s="1"/>
  <c r="I420" s="1"/>
  <c r="P398" i="14" s="1"/>
  <c r="C423" i="18"/>
  <c r="H423" s="1"/>
  <c r="I423" s="1"/>
  <c r="P401" i="14" s="1"/>
  <c r="C424" i="18"/>
  <c r="H424" s="1"/>
  <c r="I424" s="1"/>
  <c r="P402" i="14" s="1"/>
  <c r="C427" i="18"/>
  <c r="H427" s="1"/>
  <c r="I427" s="1"/>
  <c r="C428"/>
  <c r="H428" s="1"/>
  <c r="I428" s="1"/>
  <c r="C431"/>
  <c r="H431" s="1"/>
  <c r="I431" s="1"/>
  <c r="C432"/>
  <c r="H432" s="1"/>
  <c r="I432" s="1"/>
  <c r="C435"/>
  <c r="H435" s="1"/>
  <c r="I435" s="1"/>
  <c r="C436"/>
  <c r="H436" s="1"/>
  <c r="I436" s="1"/>
  <c r="C439"/>
  <c r="H439" s="1"/>
  <c r="I439" s="1"/>
  <c r="C440"/>
  <c r="H440" s="1"/>
  <c r="I440" s="1"/>
  <c r="C443"/>
  <c r="H443" s="1"/>
  <c r="I443" s="1"/>
  <c r="C444"/>
  <c r="H444" s="1"/>
  <c r="I444" s="1"/>
  <c r="C447"/>
  <c r="H447" s="1"/>
  <c r="I447" s="1"/>
  <c r="C448"/>
  <c r="H448" s="1"/>
  <c r="C451"/>
  <c r="H451" s="1"/>
  <c r="I451" s="1"/>
  <c r="C452"/>
  <c r="H452" s="1"/>
  <c r="I452" s="1"/>
  <c r="C455"/>
  <c r="H455" s="1"/>
  <c r="I455" s="1"/>
  <c r="C456"/>
  <c r="H456" s="1"/>
  <c r="I456" s="1"/>
  <c r="C111" i="17"/>
  <c r="H111" s="1"/>
  <c r="C529"/>
  <c r="H529" s="1"/>
  <c r="I529" s="1"/>
  <c r="C433"/>
  <c r="H433" s="1"/>
  <c r="I433" s="1"/>
  <c r="I415" i="14" s="1"/>
  <c r="C434" i="17"/>
  <c r="H434" s="1"/>
  <c r="I434" s="1"/>
  <c r="I416" i="14" s="1"/>
  <c r="C437" i="17"/>
  <c r="H437" s="1"/>
  <c r="I437" s="1"/>
  <c r="I419" i="14" s="1"/>
  <c r="C438" i="17"/>
  <c r="H438" s="1"/>
  <c r="I438" s="1"/>
  <c r="I420" i="14" s="1"/>
  <c r="C441" i="17"/>
  <c r="H441" s="1"/>
  <c r="I441" s="1"/>
  <c r="C442"/>
  <c r="H442" s="1"/>
  <c r="I442" s="1"/>
  <c r="C445"/>
  <c r="H445" s="1"/>
  <c r="I445" s="1"/>
  <c r="C446"/>
  <c r="H446" s="1"/>
  <c r="I446" s="1"/>
  <c r="C449"/>
  <c r="H449" s="1"/>
  <c r="I449" s="1"/>
  <c r="C450"/>
  <c r="H450" s="1"/>
  <c r="I450" s="1"/>
  <c r="C453"/>
  <c r="H453" s="1"/>
  <c r="I453" s="1"/>
  <c r="C454"/>
  <c r="H454" s="1"/>
  <c r="I454" s="1"/>
  <c r="C457"/>
  <c r="H457" s="1"/>
  <c r="I457" s="1"/>
  <c r="C458"/>
  <c r="H458" s="1"/>
  <c r="I458" s="1"/>
  <c r="C461"/>
  <c r="H461" s="1"/>
  <c r="I461" s="1"/>
  <c r="C462"/>
  <c r="H462" s="1"/>
  <c r="I462" s="1"/>
  <c r="C465"/>
  <c r="H465" s="1"/>
  <c r="I465" s="1"/>
  <c r="C466"/>
  <c r="H466" s="1"/>
  <c r="I466" s="1"/>
  <c r="C469"/>
  <c r="H469" s="1"/>
  <c r="I469" s="1"/>
  <c r="C470"/>
  <c r="H470" s="1"/>
  <c r="I470" s="1"/>
  <c r="C473"/>
  <c r="H473" s="1"/>
  <c r="I473" s="1"/>
  <c r="C474"/>
  <c r="H474" s="1"/>
  <c r="I474" s="1"/>
  <c r="C477"/>
  <c r="H477" s="1"/>
  <c r="I477" s="1"/>
  <c r="C478"/>
  <c r="H478" s="1"/>
  <c r="I478" s="1"/>
  <c r="C481"/>
  <c r="H481" s="1"/>
  <c r="I481" s="1"/>
  <c r="C482"/>
  <c r="H482" s="1"/>
  <c r="I482" s="1"/>
  <c r="C485"/>
  <c r="H485" s="1"/>
  <c r="I485" s="1"/>
  <c r="C486"/>
  <c r="H486" s="1"/>
  <c r="I486" s="1"/>
  <c r="C489"/>
  <c r="H489" s="1"/>
  <c r="I489" s="1"/>
  <c r="C490"/>
  <c r="H490" s="1"/>
  <c r="I490" s="1"/>
  <c r="C493"/>
  <c r="H493" s="1"/>
  <c r="I493" s="1"/>
  <c r="C494"/>
  <c r="H494" s="1"/>
  <c r="I494" s="1"/>
  <c r="C497"/>
  <c r="H497" s="1"/>
  <c r="I497" s="1"/>
  <c r="C498"/>
  <c r="H498" s="1"/>
  <c r="I498" s="1"/>
  <c r="C501"/>
  <c r="H501" s="1"/>
  <c r="I501" s="1"/>
  <c r="C502"/>
  <c r="H502" s="1"/>
  <c r="I502" s="1"/>
  <c r="C505"/>
  <c r="H505" s="1"/>
  <c r="I505" s="1"/>
  <c r="C506"/>
  <c r="H506" s="1"/>
  <c r="I506" s="1"/>
  <c r="C509"/>
  <c r="H509" s="1"/>
  <c r="I509" s="1"/>
  <c r="C510"/>
  <c r="H510" s="1"/>
  <c r="I510" s="1"/>
  <c r="C513"/>
  <c r="H513" s="1"/>
  <c r="I513" s="1"/>
  <c r="C514"/>
  <c r="H514" s="1"/>
  <c r="I514" s="1"/>
  <c r="C517"/>
  <c r="H517" s="1"/>
  <c r="I517" s="1"/>
  <c r="C518"/>
  <c r="H518" s="1"/>
  <c r="I518" s="1"/>
  <c r="C521"/>
  <c r="H521" s="1"/>
  <c r="I521" s="1"/>
  <c r="C522"/>
  <c r="H522" s="1"/>
  <c r="I522" s="1"/>
  <c r="C525"/>
  <c r="H525" s="1"/>
  <c r="I525" s="1"/>
  <c r="C526"/>
  <c r="H526" s="1"/>
  <c r="I526" s="1"/>
  <c r="C530"/>
  <c r="H530" s="1"/>
  <c r="I530" s="1"/>
  <c r="C528"/>
  <c r="H528" s="1"/>
  <c r="I528" s="1"/>
  <c r="C432"/>
  <c r="H432" s="1"/>
  <c r="I432" s="1"/>
  <c r="I414" i="14" s="1"/>
  <c r="C435" i="17"/>
  <c r="H435" s="1"/>
  <c r="I435" s="1"/>
  <c r="I417" i="14" s="1"/>
  <c r="C436" i="17"/>
  <c r="H436" s="1"/>
  <c r="I436" s="1"/>
  <c r="I418" i="14" s="1"/>
  <c r="C439" i="17"/>
  <c r="H439" s="1"/>
  <c r="I439" s="1"/>
  <c r="I421" i="14" s="1"/>
  <c r="C440" i="17"/>
  <c r="H440" s="1"/>
  <c r="I440" s="1"/>
  <c r="I422" i="14" s="1"/>
  <c r="C443" i="17"/>
  <c r="H443" s="1"/>
  <c r="I443" s="1"/>
  <c r="C444"/>
  <c r="H444" s="1"/>
  <c r="I444" s="1"/>
  <c r="C447"/>
  <c r="H447" s="1"/>
  <c r="I447" s="1"/>
  <c r="C448"/>
  <c r="H448" s="1"/>
  <c r="I448" s="1"/>
  <c r="C451"/>
  <c r="H451" s="1"/>
  <c r="I451" s="1"/>
  <c r="C452"/>
  <c r="H452" s="1"/>
  <c r="I452" s="1"/>
  <c r="C455"/>
  <c r="H455" s="1"/>
  <c r="I455" s="1"/>
  <c r="C456"/>
  <c r="H456" s="1"/>
  <c r="I456" s="1"/>
  <c r="C459"/>
  <c r="H459" s="1"/>
  <c r="I459" s="1"/>
  <c r="C460"/>
  <c r="H460" s="1"/>
  <c r="I460" s="1"/>
  <c r="C463"/>
  <c r="H463" s="1"/>
  <c r="I463" s="1"/>
  <c r="C464"/>
  <c r="H464" s="1"/>
  <c r="I464" s="1"/>
  <c r="C467"/>
  <c r="H467" s="1"/>
  <c r="I467" s="1"/>
  <c r="C468"/>
  <c r="H468" s="1"/>
  <c r="I468" s="1"/>
  <c r="C471"/>
  <c r="H471" s="1"/>
  <c r="I471" s="1"/>
  <c r="C472"/>
  <c r="H472" s="1"/>
  <c r="I472" s="1"/>
  <c r="C475"/>
  <c r="H475" s="1"/>
  <c r="I475" s="1"/>
  <c r="C476"/>
  <c r="H476" s="1"/>
  <c r="I476" s="1"/>
  <c r="C479"/>
  <c r="H479" s="1"/>
  <c r="I479" s="1"/>
  <c r="C480"/>
  <c r="H480" s="1"/>
  <c r="I480" s="1"/>
  <c r="C483"/>
  <c r="H483" s="1"/>
  <c r="I483" s="1"/>
  <c r="C484"/>
  <c r="H484" s="1"/>
  <c r="I484" s="1"/>
  <c r="C487"/>
  <c r="H487" s="1"/>
  <c r="I487" s="1"/>
  <c r="C488"/>
  <c r="H488" s="1"/>
  <c r="I488" s="1"/>
  <c r="C491"/>
  <c r="H491" s="1"/>
  <c r="I491" s="1"/>
  <c r="C492"/>
  <c r="H492" s="1"/>
  <c r="I492" s="1"/>
  <c r="C495"/>
  <c r="H495" s="1"/>
  <c r="I495" s="1"/>
  <c r="C496"/>
  <c r="H496" s="1"/>
  <c r="I496" s="1"/>
  <c r="C499"/>
  <c r="H499" s="1"/>
  <c r="I499" s="1"/>
  <c r="C500"/>
  <c r="H500" s="1"/>
  <c r="C503"/>
  <c r="H503" s="1"/>
  <c r="I503" s="1"/>
  <c r="C504"/>
  <c r="H504" s="1"/>
  <c r="I504" s="1"/>
  <c r="C507"/>
  <c r="H507" s="1"/>
  <c r="I507" s="1"/>
  <c r="C508"/>
  <c r="H508" s="1"/>
  <c r="I508" s="1"/>
  <c r="C511"/>
  <c r="H511" s="1"/>
  <c r="I511" s="1"/>
  <c r="C512"/>
  <c r="H512" s="1"/>
  <c r="I512" s="1"/>
  <c r="C515"/>
  <c r="H515" s="1"/>
  <c r="I515" s="1"/>
  <c r="C516"/>
  <c r="H516" s="1"/>
  <c r="I516" s="1"/>
  <c r="C519"/>
  <c r="H519" s="1"/>
  <c r="I519" s="1"/>
  <c r="C520"/>
  <c r="H520" s="1"/>
  <c r="I520" s="1"/>
  <c r="C523"/>
  <c r="H523" s="1"/>
  <c r="I523" s="1"/>
  <c r="C524"/>
  <c r="H524" s="1"/>
  <c r="I524" s="1"/>
  <c r="C527"/>
  <c r="H527" s="1"/>
  <c r="I527" s="1"/>
  <c r="C395"/>
  <c r="H395" s="1"/>
  <c r="C415"/>
  <c r="C363"/>
  <c r="C423"/>
  <c r="H423" s="1"/>
  <c r="C407"/>
  <c r="H407" s="1"/>
  <c r="C379"/>
  <c r="H379" s="1"/>
  <c r="I379" s="1"/>
  <c r="I361" i="14" s="1"/>
  <c r="C347" i="17"/>
  <c r="C456" i="15"/>
  <c r="H456" s="1"/>
  <c r="I456" s="1"/>
  <c r="B433" i="14" s="1"/>
  <c r="C458" i="15"/>
  <c r="H458" s="1"/>
  <c r="I458" s="1"/>
  <c r="B435" i="14" s="1"/>
  <c r="C460" i="15"/>
  <c r="H460" s="1"/>
  <c r="I460" s="1"/>
  <c r="B437" i="14" s="1"/>
  <c r="C462" i="15"/>
  <c r="H462" s="1"/>
  <c r="I462" s="1"/>
  <c r="B439" i="14" s="1"/>
  <c r="C464" i="15"/>
  <c r="H464" s="1"/>
  <c r="I464" s="1"/>
  <c r="B441" i="14" s="1"/>
  <c r="C466" i="15"/>
  <c r="H466" s="1"/>
  <c r="I466" s="1"/>
  <c r="B443" i="14" s="1"/>
  <c r="C468" i="15"/>
  <c r="H468" s="1"/>
  <c r="I468" s="1"/>
  <c r="B445" i="14" s="1"/>
  <c r="C470" i="15"/>
  <c r="H470" s="1"/>
  <c r="I470" s="1"/>
  <c r="B447" i="14" s="1"/>
  <c r="C472" i="15"/>
  <c r="H472" s="1"/>
  <c r="I472" s="1"/>
  <c r="B449" i="14" s="1"/>
  <c r="C474" i="15"/>
  <c r="H474" s="1"/>
  <c r="I474" s="1"/>
  <c r="B451" i="14" s="1"/>
  <c r="C476" i="15"/>
  <c r="H476" s="1"/>
  <c r="I476" s="1"/>
  <c r="B453" i="14" s="1"/>
  <c r="C478" i="15"/>
  <c r="H478" s="1"/>
  <c r="I478" s="1"/>
  <c r="B455" i="14" s="1"/>
  <c r="C480" i="15"/>
  <c r="H480" s="1"/>
  <c r="I480" s="1"/>
  <c r="B457" i="14" s="1"/>
  <c r="C482" i="15"/>
  <c r="H482" s="1"/>
  <c r="I482" s="1"/>
  <c r="B459" i="14" s="1"/>
  <c r="C484" i="15"/>
  <c r="H484" s="1"/>
  <c r="I484" s="1"/>
  <c r="B461" i="14" s="1"/>
  <c r="C486" i="15"/>
  <c r="H486" s="1"/>
  <c r="I486" s="1"/>
  <c r="B463" i="14" s="1"/>
  <c r="C488" i="15"/>
  <c r="H488" s="1"/>
  <c r="I488" s="1"/>
  <c r="B465" i="14" s="1"/>
  <c r="C490" i="15"/>
  <c r="H490" s="1"/>
  <c r="I490" s="1"/>
  <c r="B467" i="14" s="1"/>
  <c r="C492" i="15"/>
  <c r="H492" s="1"/>
  <c r="I492" s="1"/>
  <c r="B469" i="14" s="1"/>
  <c r="C494" i="15"/>
  <c r="H494" s="1"/>
  <c r="I494" s="1"/>
  <c r="B471" i="14" s="1"/>
  <c r="C496" i="15"/>
  <c r="H496" s="1"/>
  <c r="I496" s="1"/>
  <c r="B473" i="14" s="1"/>
  <c r="C498" i="15"/>
  <c r="H498" s="1"/>
  <c r="I498" s="1"/>
  <c r="B475" i="14" s="1"/>
  <c r="C500" i="15"/>
  <c r="H500" s="1"/>
  <c r="I500" s="1"/>
  <c r="B477" i="14" s="1"/>
  <c r="C502" i="15"/>
  <c r="H502" s="1"/>
  <c r="I502" s="1"/>
  <c r="B479" i="14" s="1"/>
  <c r="C504" i="15"/>
  <c r="H504" s="1"/>
  <c r="I504" s="1"/>
  <c r="B481" i="14" s="1"/>
  <c r="C506" i="15"/>
  <c r="H506" s="1"/>
  <c r="I506" s="1"/>
  <c r="B483" i="14" s="1"/>
  <c r="C508" i="15"/>
  <c r="H508" s="1"/>
  <c r="I508" s="1"/>
  <c r="B485" i="14" s="1"/>
  <c r="C510" i="15"/>
  <c r="H510" s="1"/>
  <c r="I510" s="1"/>
  <c r="B487" i="14" s="1"/>
  <c r="C512" i="15"/>
  <c r="H512" s="1"/>
  <c r="I512" s="1"/>
  <c r="B489" i="14" s="1"/>
  <c r="C514" i="15"/>
  <c r="H514" s="1"/>
  <c r="I514" s="1"/>
  <c r="B491" i="14" s="1"/>
  <c r="C516" i="15"/>
  <c r="H516" s="1"/>
  <c r="I516" s="1"/>
  <c r="B493" i="14" s="1"/>
  <c r="C518" i="15"/>
  <c r="H518" s="1"/>
  <c r="I518" s="1"/>
  <c r="B495" i="14" s="1"/>
  <c r="C520" i="15"/>
  <c r="H520" s="1"/>
  <c r="I520" s="1"/>
  <c r="B497" i="14" s="1"/>
  <c r="C522" i="15"/>
  <c r="H522" s="1"/>
  <c r="I522" s="1"/>
  <c r="B499" i="14" s="1"/>
  <c r="C524" i="15"/>
  <c r="H524" s="1"/>
  <c r="I524" s="1"/>
  <c r="B501" i="14" s="1"/>
  <c r="C526" i="15"/>
  <c r="H526" s="1"/>
  <c r="I526" s="1"/>
  <c r="B503" i="14" s="1"/>
  <c r="C528" i="15"/>
  <c r="H528" s="1"/>
  <c r="I528" s="1"/>
  <c r="B505" i="14" s="1"/>
  <c r="C530" i="15"/>
  <c r="H530" s="1"/>
  <c r="I530" s="1"/>
  <c r="B507" i="14" s="1"/>
  <c r="C532" i="15"/>
  <c r="H532" s="1"/>
  <c r="I532" s="1"/>
  <c r="B509" i="14" s="1"/>
  <c r="C534" i="15"/>
  <c r="H534" s="1"/>
  <c r="I534" s="1"/>
  <c r="B511" i="14" s="1"/>
  <c r="C536" i="15"/>
  <c r="H536" s="1"/>
  <c r="I536" s="1"/>
  <c r="C538"/>
  <c r="H538" s="1"/>
  <c r="I538" s="1"/>
  <c r="C540"/>
  <c r="H540" s="1"/>
  <c r="I540" s="1"/>
  <c r="C542"/>
  <c r="H542" s="1"/>
  <c r="I542" s="1"/>
  <c r="C544"/>
  <c r="H544" s="1"/>
  <c r="I544" s="1"/>
  <c r="C546"/>
  <c r="H546" s="1"/>
  <c r="I546" s="1"/>
  <c r="C548"/>
  <c r="H548" s="1"/>
  <c r="I548" s="1"/>
  <c r="C550"/>
  <c r="H550" s="1"/>
  <c r="I550" s="1"/>
  <c r="C552"/>
  <c r="H552" s="1"/>
  <c r="I552" s="1"/>
  <c r="C554"/>
  <c r="H554" s="1"/>
  <c r="I554" s="1"/>
  <c r="C556"/>
  <c r="H556" s="1"/>
  <c r="I556" s="1"/>
  <c r="C558"/>
  <c r="H558" s="1"/>
  <c r="I558" s="1"/>
  <c r="C560"/>
  <c r="H560" s="1"/>
  <c r="I560" s="1"/>
  <c r="C562"/>
  <c r="H562" s="1"/>
  <c r="I562" s="1"/>
  <c r="C564"/>
  <c r="H564" s="1"/>
  <c r="I564" s="1"/>
  <c r="C566"/>
  <c r="H566" s="1"/>
  <c r="I566" s="1"/>
  <c r="C568"/>
  <c r="H568" s="1"/>
  <c r="I568" s="1"/>
  <c r="C570"/>
  <c r="H570" s="1"/>
  <c r="I570" s="1"/>
  <c r="C572"/>
  <c r="H572" s="1"/>
  <c r="I572" s="1"/>
  <c r="C574"/>
  <c r="H574" s="1"/>
  <c r="I574" s="1"/>
  <c r="C576"/>
  <c r="H576" s="1"/>
  <c r="I576" s="1"/>
  <c r="C578"/>
  <c r="H578" s="1"/>
  <c r="I578" s="1"/>
  <c r="C580"/>
  <c r="H580" s="1"/>
  <c r="I580" s="1"/>
  <c r="C582"/>
  <c r="H582" s="1"/>
  <c r="I582" s="1"/>
  <c r="C584"/>
  <c r="H584" s="1"/>
  <c r="I584" s="1"/>
  <c r="C586"/>
  <c r="H586" s="1"/>
  <c r="I586" s="1"/>
  <c r="C588"/>
  <c r="H588" s="1"/>
  <c r="I588" s="1"/>
  <c r="C590"/>
  <c r="H590" s="1"/>
  <c r="I590" s="1"/>
  <c r="C592"/>
  <c r="H592" s="1"/>
  <c r="I592" s="1"/>
  <c r="C594"/>
  <c r="H594" s="1"/>
  <c r="I594" s="1"/>
  <c r="C596"/>
  <c r="H596" s="1"/>
  <c r="I596" s="1"/>
  <c r="C598"/>
  <c r="H598" s="1"/>
  <c r="I598" s="1"/>
  <c r="C600"/>
  <c r="H600" s="1"/>
  <c r="I600" s="1"/>
  <c r="C602"/>
  <c r="H602" s="1"/>
  <c r="I602" s="1"/>
  <c r="C604"/>
  <c r="H604" s="1"/>
  <c r="I604" s="1"/>
  <c r="C606"/>
  <c r="H606" s="1"/>
  <c r="I606" s="1"/>
  <c r="C607"/>
  <c r="H607" s="1"/>
  <c r="I607" s="1"/>
  <c r="C609"/>
  <c r="H609" s="1"/>
  <c r="I609" s="1"/>
  <c r="C612"/>
  <c r="H612" s="1"/>
  <c r="I612" s="1"/>
  <c r="C614"/>
  <c r="H614" s="1"/>
  <c r="I614" s="1"/>
  <c r="C615"/>
  <c r="H615" s="1"/>
  <c r="I615" s="1"/>
  <c r="C617"/>
  <c r="H617" s="1"/>
  <c r="I617" s="1"/>
  <c r="C620"/>
  <c r="H620" s="1"/>
  <c r="I620" s="1"/>
  <c r="C622"/>
  <c r="H622" s="1"/>
  <c r="I622" s="1"/>
  <c r="C623"/>
  <c r="H623" s="1"/>
  <c r="I623" s="1"/>
  <c r="C454"/>
  <c r="H454" s="1"/>
  <c r="I454" s="1"/>
  <c r="B431" i="14" s="1"/>
  <c r="C455" i="15"/>
  <c r="H455" s="1"/>
  <c r="I455" s="1"/>
  <c r="B432" i="14" s="1"/>
  <c r="C457" i="15"/>
  <c r="H457" s="1"/>
  <c r="I457" s="1"/>
  <c r="B434" i="14" s="1"/>
  <c r="C459" i="15"/>
  <c r="H459" s="1"/>
  <c r="I459" s="1"/>
  <c r="B436" i="14" s="1"/>
  <c r="C461" i="15"/>
  <c r="H461" s="1"/>
  <c r="I461" s="1"/>
  <c r="B438" i="14" s="1"/>
  <c r="C463" i="15"/>
  <c r="H463" s="1"/>
  <c r="I463" s="1"/>
  <c r="B440" i="14" s="1"/>
  <c r="C465" i="15"/>
  <c r="H465" s="1"/>
  <c r="I465" s="1"/>
  <c r="B442" i="14" s="1"/>
  <c r="C467" i="15"/>
  <c r="H467" s="1"/>
  <c r="I467" s="1"/>
  <c r="B444" i="14" s="1"/>
  <c r="C469" i="15"/>
  <c r="H469" s="1"/>
  <c r="I469" s="1"/>
  <c r="B446" i="14" s="1"/>
  <c r="C471" i="15"/>
  <c r="H471" s="1"/>
  <c r="I471" s="1"/>
  <c r="B448" i="14" s="1"/>
  <c r="C473" i="15"/>
  <c r="H473" s="1"/>
  <c r="I473" s="1"/>
  <c r="B450" i="14" s="1"/>
  <c r="C475" i="15"/>
  <c r="H475" s="1"/>
  <c r="I475" s="1"/>
  <c r="B452" i="14" s="1"/>
  <c r="C477" i="15"/>
  <c r="H477" s="1"/>
  <c r="I477" s="1"/>
  <c r="B454" i="14" s="1"/>
  <c r="C479" i="15"/>
  <c r="H479" s="1"/>
  <c r="I479" s="1"/>
  <c r="B456" i="14" s="1"/>
  <c r="C481" i="15"/>
  <c r="H481" s="1"/>
  <c r="I481" s="1"/>
  <c r="B458" i="14" s="1"/>
  <c r="C483" i="15"/>
  <c r="H483" s="1"/>
  <c r="I483" s="1"/>
  <c r="B460" i="14" s="1"/>
  <c r="C485" i="15"/>
  <c r="H485" s="1"/>
  <c r="I485" s="1"/>
  <c r="B462" i="14" s="1"/>
  <c r="C487" i="15"/>
  <c r="H487" s="1"/>
  <c r="I487" s="1"/>
  <c r="B464" i="14" s="1"/>
  <c r="C489" i="15"/>
  <c r="H489" s="1"/>
  <c r="I489" s="1"/>
  <c r="B466" i="14" s="1"/>
  <c r="C491" i="15"/>
  <c r="H491" s="1"/>
  <c r="I491" s="1"/>
  <c r="B468" i="14" s="1"/>
  <c r="C493" i="15"/>
  <c r="H493" s="1"/>
  <c r="I493" s="1"/>
  <c r="B470" i="14" s="1"/>
  <c r="C495" i="15"/>
  <c r="H495" s="1"/>
  <c r="I495" s="1"/>
  <c r="B472" i="14" s="1"/>
  <c r="C497" i="15"/>
  <c r="H497" s="1"/>
  <c r="I497" s="1"/>
  <c r="B474" i="14" s="1"/>
  <c r="C499" i="15"/>
  <c r="H499" s="1"/>
  <c r="I499" s="1"/>
  <c r="B476" i="14" s="1"/>
  <c r="C501" i="15"/>
  <c r="H501" s="1"/>
  <c r="I501" s="1"/>
  <c r="B478" i="14" s="1"/>
  <c r="C503" i="15"/>
  <c r="H503" s="1"/>
  <c r="I503" s="1"/>
  <c r="B480" i="14" s="1"/>
  <c r="C505" i="15"/>
  <c r="H505" s="1"/>
  <c r="I505" s="1"/>
  <c r="B482" i="14" s="1"/>
  <c r="C507" i="15"/>
  <c r="H507" s="1"/>
  <c r="I507" s="1"/>
  <c r="B484" i="14" s="1"/>
  <c r="C509" i="15"/>
  <c r="H509" s="1"/>
  <c r="I509" s="1"/>
  <c r="B486" i="14" s="1"/>
  <c r="C511" i="15"/>
  <c r="H511" s="1"/>
  <c r="I511" s="1"/>
  <c r="B488" i="14" s="1"/>
  <c r="C513" i="15"/>
  <c r="H513" s="1"/>
  <c r="I513" s="1"/>
  <c r="B490" i="14" s="1"/>
  <c r="C515" i="15"/>
  <c r="H515" s="1"/>
  <c r="I515" s="1"/>
  <c r="B492" i="14" s="1"/>
  <c r="C517" i="15"/>
  <c r="H517" s="1"/>
  <c r="I517" s="1"/>
  <c r="B494" i="14" s="1"/>
  <c r="C519" i="15"/>
  <c r="H519" s="1"/>
  <c r="I519" s="1"/>
  <c r="B496" i="14" s="1"/>
  <c r="C521" i="15"/>
  <c r="H521" s="1"/>
  <c r="I521" s="1"/>
  <c r="B498" i="14" s="1"/>
  <c r="C523" i="15"/>
  <c r="H523" s="1"/>
  <c r="I523" s="1"/>
  <c r="B500" i="14" s="1"/>
  <c r="C525" i="15"/>
  <c r="H525" s="1"/>
  <c r="I525" s="1"/>
  <c r="B502" i="14" s="1"/>
  <c r="C527" i="15"/>
  <c r="H527" s="1"/>
  <c r="I527" s="1"/>
  <c r="B504" i="14" s="1"/>
  <c r="C529" i="15"/>
  <c r="H529" s="1"/>
  <c r="I529" s="1"/>
  <c r="B506" i="14" s="1"/>
  <c r="C531" i="15"/>
  <c r="H531" s="1"/>
  <c r="I531" s="1"/>
  <c r="B508" i="14" s="1"/>
  <c r="C533" i="15"/>
  <c r="H533" s="1"/>
  <c r="I533" s="1"/>
  <c r="B510" i="14" s="1"/>
  <c r="C535" i="15"/>
  <c r="H535" s="1"/>
  <c r="I535" s="1"/>
  <c r="C537"/>
  <c r="H537" s="1"/>
  <c r="I537" s="1"/>
  <c r="C539"/>
  <c r="H539" s="1"/>
  <c r="I539" s="1"/>
  <c r="C541"/>
  <c r="H541" s="1"/>
  <c r="I541" s="1"/>
  <c r="C543"/>
  <c r="H543" s="1"/>
  <c r="I543" s="1"/>
  <c r="C545"/>
  <c r="H545" s="1"/>
  <c r="I545" s="1"/>
  <c r="C547"/>
  <c r="H547" s="1"/>
  <c r="I547" s="1"/>
  <c r="C549"/>
  <c r="H549" s="1"/>
  <c r="I549" s="1"/>
  <c r="C551"/>
  <c r="H551" s="1"/>
  <c r="I551" s="1"/>
  <c r="C553"/>
  <c r="H553" s="1"/>
  <c r="I553" s="1"/>
  <c r="C555"/>
  <c r="H555" s="1"/>
  <c r="C557"/>
  <c r="H557" s="1"/>
  <c r="I557" s="1"/>
  <c r="C559"/>
  <c r="H559" s="1"/>
  <c r="I559" s="1"/>
  <c r="C561"/>
  <c r="H561" s="1"/>
  <c r="I561" s="1"/>
  <c r="C563"/>
  <c r="H563" s="1"/>
  <c r="I563" s="1"/>
  <c r="C565"/>
  <c r="H565" s="1"/>
  <c r="I565" s="1"/>
  <c r="C567"/>
  <c r="H567" s="1"/>
  <c r="I567" s="1"/>
  <c r="C569"/>
  <c r="H569" s="1"/>
  <c r="I569" s="1"/>
  <c r="C571"/>
  <c r="H571" s="1"/>
  <c r="I571" s="1"/>
  <c r="C573"/>
  <c r="H573" s="1"/>
  <c r="I573" s="1"/>
  <c r="C575"/>
  <c r="H575" s="1"/>
  <c r="I575" s="1"/>
  <c r="C577"/>
  <c r="H577" s="1"/>
  <c r="I577" s="1"/>
  <c r="C579"/>
  <c r="H579" s="1"/>
  <c r="I579" s="1"/>
  <c r="C581"/>
  <c r="H581" s="1"/>
  <c r="I581" s="1"/>
  <c r="C583"/>
  <c r="H583" s="1"/>
  <c r="I583" s="1"/>
  <c r="C585"/>
  <c r="H585" s="1"/>
  <c r="I585" s="1"/>
  <c r="C587"/>
  <c r="H587" s="1"/>
  <c r="I587" s="1"/>
  <c r="C589"/>
  <c r="H589" s="1"/>
  <c r="I589" s="1"/>
  <c r="C591"/>
  <c r="H591" s="1"/>
  <c r="I591" s="1"/>
  <c r="C593"/>
  <c r="H593" s="1"/>
  <c r="I593" s="1"/>
  <c r="C595"/>
  <c r="H595" s="1"/>
  <c r="I595" s="1"/>
  <c r="C597"/>
  <c r="H597" s="1"/>
  <c r="I597" s="1"/>
  <c r="C599"/>
  <c r="H599" s="1"/>
  <c r="I599" s="1"/>
  <c r="C601"/>
  <c r="H601" s="1"/>
  <c r="I601" s="1"/>
  <c r="C603"/>
  <c r="H603" s="1"/>
  <c r="I603" s="1"/>
  <c r="C605"/>
  <c r="H605" s="1"/>
  <c r="I605" s="1"/>
  <c r="C608"/>
  <c r="H608" s="1"/>
  <c r="I608" s="1"/>
  <c r="C610"/>
  <c r="H610" s="1"/>
  <c r="I610" s="1"/>
  <c r="C611"/>
  <c r="H611" s="1"/>
  <c r="I611" s="1"/>
  <c r="C613"/>
  <c r="H613" s="1"/>
  <c r="I613" s="1"/>
  <c r="C616"/>
  <c r="H616" s="1"/>
  <c r="I616" s="1"/>
  <c r="C618"/>
  <c r="H618" s="1"/>
  <c r="I618" s="1"/>
  <c r="C619"/>
  <c r="H619" s="1"/>
  <c r="I619" s="1"/>
  <c r="C621"/>
  <c r="H621" s="1"/>
  <c r="I621" s="1"/>
  <c r="C26"/>
  <c r="H26" s="1"/>
  <c r="C24"/>
  <c r="H24" s="1"/>
  <c r="I24" s="1"/>
  <c r="C22"/>
  <c r="C20"/>
  <c r="C18"/>
  <c r="C16"/>
  <c r="C14"/>
  <c r="H14" s="1"/>
  <c r="C12"/>
  <c r="C10"/>
  <c r="C8"/>
  <c r="C6"/>
  <c r="H6" s="1"/>
  <c r="I6" s="1"/>
  <c r="C331" i="17"/>
  <c r="H331" s="1"/>
  <c r="C103"/>
  <c r="C410" i="18"/>
  <c r="H410" s="1"/>
  <c r="I410" s="1"/>
  <c r="P388" i="14" s="1"/>
  <c r="C412" i="18"/>
  <c r="H412" s="1"/>
  <c r="I412" s="1"/>
  <c r="P390" i="14" s="1"/>
  <c r="C414" i="18"/>
  <c r="H414" s="1"/>
  <c r="I414" s="1"/>
  <c r="P392" i="14" s="1"/>
  <c r="C416" i="18"/>
  <c r="H416" s="1"/>
  <c r="I416" s="1"/>
  <c r="P394" i="14" s="1"/>
  <c r="C409" i="18"/>
  <c r="H409" s="1"/>
  <c r="I409" s="1"/>
  <c r="P387" i="14" s="1"/>
  <c r="C411" i="18"/>
  <c r="H411" s="1"/>
  <c r="I411" s="1"/>
  <c r="P389" i="14" s="1"/>
  <c r="C413" i="18"/>
  <c r="H413" s="1"/>
  <c r="I413" s="1"/>
  <c r="P391" i="14" s="1"/>
  <c r="C415" i="18"/>
  <c r="H415" s="1"/>
  <c r="I415" s="1"/>
  <c r="P393" i="14" s="1"/>
  <c r="C299" i="17"/>
  <c r="C427"/>
  <c r="H427" s="1"/>
  <c r="C419"/>
  <c r="H419" s="1"/>
  <c r="C411"/>
  <c r="H411" s="1"/>
  <c r="C403"/>
  <c r="C387"/>
  <c r="H387" s="1"/>
  <c r="C371"/>
  <c r="H371" s="1"/>
  <c r="C355"/>
  <c r="C339"/>
  <c r="C315"/>
  <c r="H315" s="1"/>
  <c r="C279"/>
  <c r="C399"/>
  <c r="C391"/>
  <c r="C383"/>
  <c r="H383" s="1"/>
  <c r="C375"/>
  <c r="H375" s="1"/>
  <c r="I375" s="1"/>
  <c r="I357" i="14" s="1"/>
  <c r="C367" i="17"/>
  <c r="C359"/>
  <c r="C351"/>
  <c r="C343"/>
  <c r="C335"/>
  <c r="H335" s="1"/>
  <c r="I335" s="1"/>
  <c r="I317" i="14" s="1"/>
  <c r="C323" i="17"/>
  <c r="C307"/>
  <c r="H307" s="1"/>
  <c r="C291"/>
  <c r="H291" s="1"/>
  <c r="C235"/>
  <c r="C263"/>
  <c r="C195"/>
  <c r="H195" s="1"/>
  <c r="C327"/>
  <c r="H327" s="1"/>
  <c r="C319"/>
  <c r="C311"/>
  <c r="C303"/>
  <c r="H303" s="1"/>
  <c r="C295"/>
  <c r="C287"/>
  <c r="C271"/>
  <c r="C251"/>
  <c r="H251" s="1"/>
  <c r="C219"/>
  <c r="H219" s="1"/>
  <c r="I219" s="1"/>
  <c r="I201" i="14" s="1"/>
  <c r="C163" i="17"/>
  <c r="C283"/>
  <c r="C275"/>
  <c r="H275" s="1"/>
  <c r="C267"/>
  <c r="C259"/>
  <c r="C243"/>
  <c r="C227"/>
  <c r="H227" s="1"/>
  <c r="C211"/>
  <c r="C179"/>
  <c r="C147"/>
  <c r="C255"/>
  <c r="H255" s="1"/>
  <c r="C247"/>
  <c r="H247" s="1"/>
  <c r="C239"/>
  <c r="H239" s="1"/>
  <c r="C231"/>
  <c r="C223"/>
  <c r="H223" s="1"/>
  <c r="I223" s="1"/>
  <c r="I205" i="14" s="1"/>
  <c r="C215" i="17"/>
  <c r="H215" s="1"/>
  <c r="I215" s="1"/>
  <c r="I197" i="14" s="1"/>
  <c r="C203" i="17"/>
  <c r="H203" s="1"/>
  <c r="C187"/>
  <c r="C171"/>
  <c r="H171" s="1"/>
  <c r="C155"/>
  <c r="C139"/>
  <c r="C207"/>
  <c r="C199"/>
  <c r="H199" s="1"/>
  <c r="C191"/>
  <c r="C183"/>
  <c r="C175"/>
  <c r="C167"/>
  <c r="H167" s="1"/>
  <c r="C159"/>
  <c r="C151"/>
  <c r="H151" s="1"/>
  <c r="C143"/>
  <c r="C135"/>
  <c r="H135" s="1"/>
  <c r="C119"/>
  <c r="H119" s="1"/>
  <c r="C127"/>
  <c r="H127" s="1"/>
  <c r="C4" i="15"/>
  <c r="H4" s="1"/>
  <c r="C8" i="17"/>
  <c r="H8" s="1"/>
  <c r="C30"/>
  <c r="H30" s="1"/>
  <c r="I30" s="1"/>
  <c r="I12" i="14" s="1"/>
  <c r="C32" i="17"/>
  <c r="H32" s="1"/>
  <c r="I32" s="1"/>
  <c r="I14" i="14" s="1"/>
  <c r="C31" i="17"/>
  <c r="H31" s="1"/>
  <c r="I31" s="1"/>
  <c r="I13" i="14" s="1"/>
  <c r="C131" i="17"/>
  <c r="H131" s="1"/>
  <c r="C123"/>
  <c r="C115"/>
  <c r="H115" s="1"/>
  <c r="C107"/>
  <c r="C99"/>
  <c r="H99" s="1"/>
  <c r="C92"/>
  <c r="H92" s="1"/>
  <c r="I92" s="1"/>
  <c r="I74" i="14" s="1"/>
  <c r="C84" i="17"/>
  <c r="C76"/>
  <c r="C68"/>
  <c r="H68" s="1"/>
  <c r="I68" s="1"/>
  <c r="I50" i="14" s="1"/>
  <c r="C60" i="17"/>
  <c r="H60" s="1"/>
  <c r="I60" s="1"/>
  <c r="I42" i="14" s="1"/>
  <c r="C52" i="17"/>
  <c r="C44"/>
  <c r="C36"/>
  <c r="H36" s="1"/>
  <c r="I36" s="1"/>
  <c r="I18" i="14" s="1"/>
  <c r="C28" i="17"/>
  <c r="H28" s="1"/>
  <c r="C20"/>
  <c r="C12"/>
  <c r="C4"/>
  <c r="H4" s="1"/>
  <c r="C429"/>
  <c r="H429" s="1"/>
  <c r="C425"/>
  <c r="H425" s="1"/>
  <c r="I425" s="1"/>
  <c r="I407" i="14" s="1"/>
  <c r="C421" i="17"/>
  <c r="C417"/>
  <c r="H417" s="1"/>
  <c r="C413"/>
  <c r="C409"/>
  <c r="H409" s="1"/>
  <c r="C405"/>
  <c r="C401"/>
  <c r="H401" s="1"/>
  <c r="C397"/>
  <c r="C393"/>
  <c r="H393" s="1"/>
  <c r="C389"/>
  <c r="C385"/>
  <c r="H385" s="1"/>
  <c r="C381"/>
  <c r="C377"/>
  <c r="H377" s="1"/>
  <c r="I377" s="1"/>
  <c r="I359" i="14" s="1"/>
  <c r="C373" i="17"/>
  <c r="C369"/>
  <c r="H369" s="1"/>
  <c r="C365"/>
  <c r="H365" s="1"/>
  <c r="C361"/>
  <c r="H361" s="1"/>
  <c r="C357"/>
  <c r="C353"/>
  <c r="H353" s="1"/>
  <c r="C349"/>
  <c r="H349" s="1"/>
  <c r="C345"/>
  <c r="H345" s="1"/>
  <c r="C341"/>
  <c r="C337"/>
  <c r="H337" s="1"/>
  <c r="C333"/>
  <c r="H333" s="1"/>
  <c r="I333" s="1"/>
  <c r="I315" i="14" s="1"/>
  <c r="C329" i="17"/>
  <c r="C325"/>
  <c r="C321"/>
  <c r="H321" s="1"/>
  <c r="C317"/>
  <c r="H317" s="1"/>
  <c r="C313"/>
  <c r="C309"/>
  <c r="C305"/>
  <c r="H305" s="1"/>
  <c r="C301"/>
  <c r="C297"/>
  <c r="C293"/>
  <c r="C289"/>
  <c r="H289" s="1"/>
  <c r="C285"/>
  <c r="C281"/>
  <c r="C277"/>
  <c r="C273"/>
  <c r="H273" s="1"/>
  <c r="C269"/>
  <c r="C265"/>
  <c r="H265" s="1"/>
  <c r="I265" s="1"/>
  <c r="I247" i="14" s="1"/>
  <c r="C261" i="17"/>
  <c r="C257"/>
  <c r="H257" s="1"/>
  <c r="I257" s="1"/>
  <c r="I239" i="14" s="1"/>
  <c r="C253" i="17"/>
  <c r="C249"/>
  <c r="H249" s="1"/>
  <c r="C245"/>
  <c r="C241"/>
  <c r="H241" s="1"/>
  <c r="C237"/>
  <c r="H237" s="1"/>
  <c r="C233"/>
  <c r="H233" s="1"/>
  <c r="C229"/>
  <c r="C225"/>
  <c r="H225" s="1"/>
  <c r="I225" s="1"/>
  <c r="I207" i="14" s="1"/>
  <c r="C221" i="17"/>
  <c r="H221" s="1"/>
  <c r="I221" s="1"/>
  <c r="I203" i="14" s="1"/>
  <c r="C217" i="17"/>
  <c r="C213"/>
  <c r="C209"/>
  <c r="H209" s="1"/>
  <c r="C205"/>
  <c r="H205" s="1"/>
  <c r="C201"/>
  <c r="C197"/>
  <c r="C193"/>
  <c r="H193" s="1"/>
  <c r="C189"/>
  <c r="H189" s="1"/>
  <c r="C185"/>
  <c r="C181"/>
  <c r="C177"/>
  <c r="H177" s="1"/>
  <c r="C173"/>
  <c r="H173" s="1"/>
  <c r="C169"/>
  <c r="C165"/>
  <c r="C161"/>
  <c r="C157"/>
  <c r="H157" s="1"/>
  <c r="C153"/>
  <c r="C149"/>
  <c r="C145"/>
  <c r="H145" s="1"/>
  <c r="C141"/>
  <c r="H141" s="1"/>
  <c r="C137"/>
  <c r="C133"/>
  <c r="C129"/>
  <c r="H129" s="1"/>
  <c r="C125"/>
  <c r="H125" s="1"/>
  <c r="C121"/>
  <c r="C117"/>
  <c r="C113"/>
  <c r="H113" s="1"/>
  <c r="C109"/>
  <c r="C105"/>
  <c r="H105" s="1"/>
  <c r="C101"/>
  <c r="C96"/>
  <c r="H96" s="1"/>
  <c r="I96" s="1"/>
  <c r="I78" i="14" s="1"/>
  <c r="C88" i="17"/>
  <c r="C80"/>
  <c r="H80" s="1"/>
  <c r="I80" s="1"/>
  <c r="I62" i="14" s="1"/>
  <c r="C72" i="17"/>
  <c r="C64"/>
  <c r="H64" s="1"/>
  <c r="I64" s="1"/>
  <c r="I46" i="14" s="1"/>
  <c r="C56" i="17"/>
  <c r="C48"/>
  <c r="H48" s="1"/>
  <c r="C40"/>
  <c r="C24"/>
  <c r="H24" s="1"/>
  <c r="I24" s="1"/>
  <c r="I6" i="14" s="1"/>
  <c r="C16" i="17"/>
  <c r="H16" s="1"/>
  <c r="C5"/>
  <c r="C6"/>
  <c r="H6" s="1"/>
  <c r="C10"/>
  <c r="H10" s="1"/>
  <c r="C14"/>
  <c r="H14" s="1"/>
  <c r="I14" s="1"/>
  <c r="C18"/>
  <c r="C22"/>
  <c r="H22" s="1"/>
  <c r="C26"/>
  <c r="H26" s="1"/>
  <c r="I26" s="1"/>
  <c r="I8" i="14" s="1"/>
  <c r="C34" i="17"/>
  <c r="H34" s="1"/>
  <c r="I34" s="1"/>
  <c r="I16" i="14" s="1"/>
  <c r="C38" i="17"/>
  <c r="H38" s="1"/>
  <c r="C42"/>
  <c r="C46"/>
  <c r="H46" s="1"/>
  <c r="I46" s="1"/>
  <c r="I28" i="14" s="1"/>
  <c r="C50" i="17"/>
  <c r="C54"/>
  <c r="H54" s="1"/>
  <c r="C58"/>
  <c r="C62"/>
  <c r="H62" s="1"/>
  <c r="C66"/>
  <c r="H66" s="1"/>
  <c r="C70"/>
  <c r="H70" s="1"/>
  <c r="C74"/>
  <c r="C78"/>
  <c r="H78" s="1"/>
  <c r="C82"/>
  <c r="C86"/>
  <c r="H86" s="1"/>
  <c r="C90"/>
  <c r="C94"/>
  <c r="H94" s="1"/>
  <c r="C98"/>
  <c r="H98" s="1"/>
  <c r="C100"/>
  <c r="H100" s="1"/>
  <c r="I100" s="1"/>
  <c r="I82" i="14" s="1"/>
  <c r="C102" i="17"/>
  <c r="C104"/>
  <c r="H104" s="1"/>
  <c r="I104" s="1"/>
  <c r="I86" i="14" s="1"/>
  <c r="C106" i="17"/>
  <c r="H106" s="1"/>
  <c r="C108"/>
  <c r="H108" s="1"/>
  <c r="I108" s="1"/>
  <c r="I90" i="14" s="1"/>
  <c r="C110" i="17"/>
  <c r="C112"/>
  <c r="H112" s="1"/>
  <c r="I112" s="1"/>
  <c r="I94" i="14" s="1"/>
  <c r="C114" i="17"/>
  <c r="H114" s="1"/>
  <c r="C116"/>
  <c r="C118"/>
  <c r="C120"/>
  <c r="H120" s="1"/>
  <c r="I120" s="1"/>
  <c r="I102" i="14" s="1"/>
  <c r="C122" i="17"/>
  <c r="H122" s="1"/>
  <c r="C124"/>
  <c r="C126"/>
  <c r="C128"/>
  <c r="H128" s="1"/>
  <c r="I128" s="1"/>
  <c r="I110" i="14" s="1"/>
  <c r="C130" i="17"/>
  <c r="H130" s="1"/>
  <c r="C132"/>
  <c r="H132" s="1"/>
  <c r="I132" s="1"/>
  <c r="I114" i="14" s="1"/>
  <c r="C134" i="17"/>
  <c r="C136"/>
  <c r="H136" s="1"/>
  <c r="I136" s="1"/>
  <c r="I118" i="14" s="1"/>
  <c r="C138" i="17"/>
  <c r="C140"/>
  <c r="H140" s="1"/>
  <c r="I140" s="1"/>
  <c r="I122" i="14" s="1"/>
  <c r="C142" i="17"/>
  <c r="C144"/>
  <c r="H144" s="1"/>
  <c r="I144" s="1"/>
  <c r="I126" i="14" s="1"/>
  <c r="C146" i="17"/>
  <c r="H146" s="1"/>
  <c r="C148"/>
  <c r="H148" s="1"/>
  <c r="I148" s="1"/>
  <c r="I130" i="14" s="1"/>
  <c r="C150" i="17"/>
  <c r="C152"/>
  <c r="H152" s="1"/>
  <c r="I152" s="1"/>
  <c r="I134" i="14" s="1"/>
  <c r="C154" i="17"/>
  <c r="C156"/>
  <c r="H156" s="1"/>
  <c r="I156" s="1"/>
  <c r="I138" i="14" s="1"/>
  <c r="C158" i="17"/>
  <c r="C160"/>
  <c r="H160" s="1"/>
  <c r="I160" s="1"/>
  <c r="I142" i="14" s="1"/>
  <c r="C162" i="17"/>
  <c r="H162" s="1"/>
  <c r="C164"/>
  <c r="H164" s="1"/>
  <c r="I164" s="1"/>
  <c r="I146" i="14" s="1"/>
  <c r="C166" i="17"/>
  <c r="C168"/>
  <c r="H168" s="1"/>
  <c r="I168" s="1"/>
  <c r="I150" i="14" s="1"/>
  <c r="C170" i="17"/>
  <c r="C172"/>
  <c r="H172" s="1"/>
  <c r="I172" s="1"/>
  <c r="I154" i="14" s="1"/>
  <c r="C174" i="17"/>
  <c r="C176"/>
  <c r="H176" s="1"/>
  <c r="C178"/>
  <c r="H178" s="1"/>
  <c r="C180"/>
  <c r="H180" s="1"/>
  <c r="C182"/>
  <c r="C184"/>
  <c r="H184" s="1"/>
  <c r="C186"/>
  <c r="C188"/>
  <c r="H188" s="1"/>
  <c r="C190"/>
  <c r="C192"/>
  <c r="H192" s="1"/>
  <c r="C194"/>
  <c r="H194" s="1"/>
  <c r="C196"/>
  <c r="H196" s="1"/>
  <c r="C198"/>
  <c r="C200"/>
  <c r="H200" s="1"/>
  <c r="C202"/>
  <c r="C204"/>
  <c r="H204" s="1"/>
  <c r="C206"/>
  <c r="C208"/>
  <c r="H208" s="1"/>
  <c r="C210"/>
  <c r="H210" s="1"/>
  <c r="I210" s="1"/>
  <c r="I192" i="14" s="1"/>
  <c r="C212" i="17"/>
  <c r="H212" s="1"/>
  <c r="I212" s="1"/>
  <c r="I194" i="14" s="1"/>
  <c r="C214" i="17"/>
  <c r="C216"/>
  <c r="H216" s="1"/>
  <c r="I216" s="1"/>
  <c r="I198" i="14" s="1"/>
  <c r="C218" i="17"/>
  <c r="C220"/>
  <c r="H220" s="1"/>
  <c r="I220" s="1"/>
  <c r="I202" i="14" s="1"/>
  <c r="C222" i="17"/>
  <c r="C224"/>
  <c r="H224" s="1"/>
  <c r="I224" s="1"/>
  <c r="I206" i="14" s="1"/>
  <c r="C226" i="17"/>
  <c r="H226" s="1"/>
  <c r="I226" s="1"/>
  <c r="I208" i="14" s="1"/>
  <c r="C228" i="17"/>
  <c r="H228" s="1"/>
  <c r="C230"/>
  <c r="C232"/>
  <c r="H232" s="1"/>
  <c r="C234"/>
  <c r="H234" s="1"/>
  <c r="C236"/>
  <c r="H236" s="1"/>
  <c r="C238"/>
  <c r="C240"/>
  <c r="H240" s="1"/>
  <c r="C242"/>
  <c r="C244"/>
  <c r="H244" s="1"/>
  <c r="C246"/>
  <c r="C248"/>
  <c r="H248" s="1"/>
  <c r="C250"/>
  <c r="C252"/>
  <c r="H252" s="1"/>
  <c r="I252" s="1"/>
  <c r="I234" i="14" s="1"/>
  <c r="C254" i="17"/>
  <c r="C256"/>
  <c r="H256" s="1"/>
  <c r="I256" s="1"/>
  <c r="I238" i="14" s="1"/>
  <c r="C258" i="17"/>
  <c r="H258" s="1"/>
  <c r="C260"/>
  <c r="C262"/>
  <c r="C264"/>
  <c r="H264" s="1"/>
  <c r="I264" s="1"/>
  <c r="I246" i="14" s="1"/>
  <c r="C266" i="17"/>
  <c r="H266" s="1"/>
  <c r="I266" s="1"/>
  <c r="I248" i="14" s="1"/>
  <c r="C268" i="17"/>
  <c r="H268" s="1"/>
  <c r="I268" s="1"/>
  <c r="I250" i="14" s="1"/>
  <c r="C270" i="17"/>
  <c r="C272"/>
  <c r="H272" s="1"/>
  <c r="C274"/>
  <c r="C276"/>
  <c r="C278"/>
  <c r="C280"/>
  <c r="C282"/>
  <c r="C284"/>
  <c r="C286"/>
  <c r="C288"/>
  <c r="C290"/>
  <c r="C292"/>
  <c r="C294"/>
  <c r="C296"/>
  <c r="H296" s="1"/>
  <c r="C298"/>
  <c r="C300"/>
  <c r="C302"/>
  <c r="C304"/>
  <c r="H304" s="1"/>
  <c r="I304" s="1"/>
  <c r="I286" i="14" s="1"/>
  <c r="C306" i="17"/>
  <c r="C308"/>
  <c r="H308" s="1"/>
  <c r="C310"/>
  <c r="C312"/>
  <c r="H312" s="1"/>
  <c r="C314"/>
  <c r="C316"/>
  <c r="H316" s="1"/>
  <c r="C318"/>
  <c r="C320"/>
  <c r="H320" s="1"/>
  <c r="C322"/>
  <c r="H322" s="1"/>
  <c r="C324"/>
  <c r="H324" s="1"/>
  <c r="C326"/>
  <c r="C328"/>
  <c r="H328" s="1"/>
  <c r="C330"/>
  <c r="C332"/>
  <c r="H332" s="1"/>
  <c r="I332" s="1"/>
  <c r="I314" i="14" s="1"/>
  <c r="C334" i="17"/>
  <c r="H334" s="1"/>
  <c r="I334" s="1"/>
  <c r="I316" i="14" s="1"/>
  <c r="C336" i="17"/>
  <c r="H336" s="1"/>
  <c r="C338"/>
  <c r="C340"/>
  <c r="H340" s="1"/>
  <c r="C342"/>
  <c r="C344"/>
  <c r="H344" s="1"/>
  <c r="C346"/>
  <c r="H346" s="1"/>
  <c r="C348"/>
  <c r="H348" s="1"/>
  <c r="I348" s="1"/>
  <c r="I330" i="14" s="1"/>
  <c r="C350" i="17"/>
  <c r="C352"/>
  <c r="H352" s="1"/>
  <c r="I352" s="1"/>
  <c r="I334" i="14" s="1"/>
  <c r="C354" i="17"/>
  <c r="H354" s="1"/>
  <c r="C356"/>
  <c r="H356" s="1"/>
  <c r="C358"/>
  <c r="C360"/>
  <c r="H360" s="1"/>
  <c r="C362"/>
  <c r="H362" s="1"/>
  <c r="C364"/>
  <c r="C366"/>
  <c r="C368"/>
  <c r="H368" s="1"/>
  <c r="C370"/>
  <c r="H370" s="1"/>
  <c r="C372"/>
  <c r="C374"/>
  <c r="C376"/>
  <c r="H376" s="1"/>
  <c r="I376" s="1"/>
  <c r="I358" i="14" s="1"/>
  <c r="C378" i="17"/>
  <c r="C380"/>
  <c r="C382"/>
  <c r="C384"/>
  <c r="H384" s="1"/>
  <c r="C386"/>
  <c r="C388"/>
  <c r="C390"/>
  <c r="C392"/>
  <c r="H392" s="1"/>
  <c r="C394"/>
  <c r="C396"/>
  <c r="C398"/>
  <c r="C400"/>
  <c r="H400" s="1"/>
  <c r="C402"/>
  <c r="C404"/>
  <c r="C406"/>
  <c r="C408"/>
  <c r="H408" s="1"/>
  <c r="C410"/>
  <c r="C412"/>
  <c r="C414"/>
  <c r="C416"/>
  <c r="H416" s="1"/>
  <c r="C418"/>
  <c r="C420"/>
  <c r="C422"/>
  <c r="C424"/>
  <c r="H424" s="1"/>
  <c r="C426"/>
  <c r="H426" s="1"/>
  <c r="I426" s="1"/>
  <c r="I408" i="14" s="1"/>
  <c r="C428" i="17"/>
  <c r="H428" s="1"/>
  <c r="C430"/>
  <c r="C34" i="15"/>
  <c r="H34" s="1"/>
  <c r="I34" s="1"/>
  <c r="C35"/>
  <c r="H35" s="1"/>
  <c r="I35" s="1"/>
  <c r="C37"/>
  <c r="H37" s="1"/>
  <c r="I37" s="1"/>
  <c r="C39"/>
  <c r="H39" s="1"/>
  <c r="I39" s="1"/>
  <c r="C41"/>
  <c r="H41" s="1"/>
  <c r="I41" s="1"/>
  <c r="C43"/>
  <c r="H43" s="1"/>
  <c r="I43" s="1"/>
  <c r="C45"/>
  <c r="H45" s="1"/>
  <c r="I45" s="1"/>
  <c r="C47"/>
  <c r="H47" s="1"/>
  <c r="I47" s="1"/>
  <c r="C49"/>
  <c r="H49" s="1"/>
  <c r="I49" s="1"/>
  <c r="C51"/>
  <c r="H51" s="1"/>
  <c r="I51" s="1"/>
  <c r="C53"/>
  <c r="H53" s="1"/>
  <c r="I53" s="1"/>
  <c r="C55"/>
  <c r="H55" s="1"/>
  <c r="I55" s="1"/>
  <c r="C57"/>
  <c r="H57" s="1"/>
  <c r="I57" s="1"/>
  <c r="C60"/>
  <c r="H60" s="1"/>
  <c r="I60" s="1"/>
  <c r="C62"/>
  <c r="H62" s="1"/>
  <c r="I62" s="1"/>
  <c r="C64"/>
  <c r="H64" s="1"/>
  <c r="I64" s="1"/>
  <c r="C66"/>
  <c r="H66" s="1"/>
  <c r="I66" s="1"/>
  <c r="C69"/>
  <c r="H69" s="1"/>
  <c r="I69" s="1"/>
  <c r="C71"/>
  <c r="H71" s="1"/>
  <c r="I71" s="1"/>
  <c r="C73"/>
  <c r="H73" s="1"/>
  <c r="I73" s="1"/>
  <c r="C75"/>
  <c r="H75" s="1"/>
  <c r="I75" s="1"/>
  <c r="C77"/>
  <c r="H77" s="1"/>
  <c r="I77" s="1"/>
  <c r="C79"/>
  <c r="H79" s="1"/>
  <c r="I79" s="1"/>
  <c r="C81"/>
  <c r="H81" s="1"/>
  <c r="I81" s="1"/>
  <c r="C83"/>
  <c r="H83" s="1"/>
  <c r="I83" s="1"/>
  <c r="C85"/>
  <c r="H85" s="1"/>
  <c r="I85" s="1"/>
  <c r="C87"/>
  <c r="H87" s="1"/>
  <c r="I87" s="1"/>
  <c r="C89"/>
  <c r="H89" s="1"/>
  <c r="I89" s="1"/>
  <c r="C91"/>
  <c r="H91" s="1"/>
  <c r="I91" s="1"/>
  <c r="C93"/>
  <c r="H93" s="1"/>
  <c r="I93" s="1"/>
  <c r="C95"/>
  <c r="H95" s="1"/>
  <c r="I95" s="1"/>
  <c r="C97"/>
  <c r="H97" s="1"/>
  <c r="I97" s="1"/>
  <c r="C99"/>
  <c r="H99" s="1"/>
  <c r="I99" s="1"/>
  <c r="C101"/>
  <c r="H101" s="1"/>
  <c r="I101" s="1"/>
  <c r="C103"/>
  <c r="H103" s="1"/>
  <c r="I103" s="1"/>
  <c r="C104"/>
  <c r="H104" s="1"/>
  <c r="I104" s="1"/>
  <c r="C106"/>
  <c r="H106" s="1"/>
  <c r="I106" s="1"/>
  <c r="C108"/>
  <c r="H108" s="1"/>
  <c r="I108" s="1"/>
  <c r="C110"/>
  <c r="H110" s="1"/>
  <c r="I110" s="1"/>
  <c r="C112"/>
  <c r="H112" s="1"/>
  <c r="I112" s="1"/>
  <c r="C114"/>
  <c r="H114" s="1"/>
  <c r="I114" s="1"/>
  <c r="C116"/>
  <c r="H116" s="1"/>
  <c r="I116" s="1"/>
  <c r="C118"/>
  <c r="H118" s="1"/>
  <c r="I118" s="1"/>
  <c r="C120"/>
  <c r="H120" s="1"/>
  <c r="I120" s="1"/>
  <c r="C122"/>
  <c r="H122" s="1"/>
  <c r="I122" s="1"/>
  <c r="C124"/>
  <c r="H124" s="1"/>
  <c r="I124" s="1"/>
  <c r="C126"/>
  <c r="H126" s="1"/>
  <c r="I126" s="1"/>
  <c r="C128"/>
  <c r="H128" s="1"/>
  <c r="I128" s="1"/>
  <c r="C130"/>
  <c r="H130" s="1"/>
  <c r="I130" s="1"/>
  <c r="C132"/>
  <c r="H132" s="1"/>
  <c r="I132" s="1"/>
  <c r="C134"/>
  <c r="H134" s="1"/>
  <c r="I134" s="1"/>
  <c r="C136"/>
  <c r="H136" s="1"/>
  <c r="I136" s="1"/>
  <c r="C138"/>
  <c r="H138" s="1"/>
  <c r="I138" s="1"/>
  <c r="C140"/>
  <c r="H140" s="1"/>
  <c r="I140" s="1"/>
  <c r="C143"/>
  <c r="H143" s="1"/>
  <c r="I143" s="1"/>
  <c r="C144"/>
  <c r="H144" s="1"/>
  <c r="I144" s="1"/>
  <c r="C145"/>
  <c r="H145" s="1"/>
  <c r="I145" s="1"/>
  <c r="C147"/>
  <c r="H147" s="1"/>
  <c r="I147" s="1"/>
  <c r="C149"/>
  <c r="H149" s="1"/>
  <c r="I149" s="1"/>
  <c r="C151"/>
  <c r="H151" s="1"/>
  <c r="I151" s="1"/>
  <c r="C153"/>
  <c r="H153" s="1"/>
  <c r="I153" s="1"/>
  <c r="C155"/>
  <c r="H155" s="1"/>
  <c r="I155" s="1"/>
  <c r="C157"/>
  <c r="H157" s="1"/>
  <c r="I157" s="1"/>
  <c r="C159"/>
  <c r="H159" s="1"/>
  <c r="I159" s="1"/>
  <c r="C161"/>
  <c r="H161" s="1"/>
  <c r="I161" s="1"/>
  <c r="C163"/>
  <c r="H163" s="1"/>
  <c r="I163" s="1"/>
  <c r="C164"/>
  <c r="H164" s="1"/>
  <c r="I164" s="1"/>
  <c r="C166"/>
  <c r="H166" s="1"/>
  <c r="I166" s="1"/>
  <c r="C167"/>
  <c r="H167" s="1"/>
  <c r="I167" s="1"/>
  <c r="C169"/>
  <c r="H169" s="1"/>
  <c r="I169" s="1"/>
  <c r="C171"/>
  <c r="H171" s="1"/>
  <c r="I171" s="1"/>
  <c r="C173"/>
  <c r="H173" s="1"/>
  <c r="I173" s="1"/>
  <c r="C175"/>
  <c r="H175" s="1"/>
  <c r="I175" s="1"/>
  <c r="C177"/>
  <c r="H177" s="1"/>
  <c r="I177" s="1"/>
  <c r="C179"/>
  <c r="H179" s="1"/>
  <c r="I179" s="1"/>
  <c r="C181"/>
  <c r="H181" s="1"/>
  <c r="I181" s="1"/>
  <c r="C183"/>
  <c r="H183" s="1"/>
  <c r="I183" s="1"/>
  <c r="C185"/>
  <c r="H185" s="1"/>
  <c r="I185" s="1"/>
  <c r="C187"/>
  <c r="H187" s="1"/>
  <c r="I187" s="1"/>
  <c r="C189"/>
  <c r="H189" s="1"/>
  <c r="I189" s="1"/>
  <c r="C191"/>
  <c r="H191" s="1"/>
  <c r="I191" s="1"/>
  <c r="C193"/>
  <c r="H193" s="1"/>
  <c r="I193" s="1"/>
  <c r="C195"/>
  <c r="H195" s="1"/>
  <c r="I195" s="1"/>
  <c r="C197"/>
  <c r="H197" s="1"/>
  <c r="I197" s="1"/>
  <c r="C199"/>
  <c r="H199" s="1"/>
  <c r="I199" s="1"/>
  <c r="C201"/>
  <c r="H201" s="1"/>
  <c r="I201" s="1"/>
  <c r="C203"/>
  <c r="H203" s="1"/>
  <c r="I203" s="1"/>
  <c r="C205"/>
  <c r="H205" s="1"/>
  <c r="I205" s="1"/>
  <c r="C207"/>
  <c r="H207" s="1"/>
  <c r="I207" s="1"/>
  <c r="C209"/>
  <c r="H209" s="1"/>
  <c r="I209" s="1"/>
  <c r="C211"/>
  <c r="H211" s="1"/>
  <c r="I211" s="1"/>
  <c r="C213"/>
  <c r="H213" s="1"/>
  <c r="I213" s="1"/>
  <c r="C215"/>
  <c r="H215" s="1"/>
  <c r="I215" s="1"/>
  <c r="C217"/>
  <c r="H217" s="1"/>
  <c r="I217" s="1"/>
  <c r="C219"/>
  <c r="H219" s="1"/>
  <c r="I219" s="1"/>
  <c r="C221"/>
  <c r="H221" s="1"/>
  <c r="I221" s="1"/>
  <c r="C223"/>
  <c r="H223" s="1"/>
  <c r="I223" s="1"/>
  <c r="C225"/>
  <c r="H225" s="1"/>
  <c r="I225" s="1"/>
  <c r="C227"/>
  <c r="H227" s="1"/>
  <c r="I227" s="1"/>
  <c r="C229"/>
  <c r="H229" s="1"/>
  <c r="I229" s="1"/>
  <c r="C231"/>
  <c r="H231" s="1"/>
  <c r="I231" s="1"/>
  <c r="C233"/>
  <c r="H233" s="1"/>
  <c r="I233" s="1"/>
  <c r="C235"/>
  <c r="H235" s="1"/>
  <c r="I235" s="1"/>
  <c r="C237"/>
  <c r="H237" s="1"/>
  <c r="I237" s="1"/>
  <c r="C239"/>
  <c r="H239" s="1"/>
  <c r="I239" s="1"/>
  <c r="C241"/>
  <c r="H241" s="1"/>
  <c r="I241" s="1"/>
  <c r="C243"/>
  <c r="H243" s="1"/>
  <c r="I243" s="1"/>
  <c r="C245"/>
  <c r="H245" s="1"/>
  <c r="I245" s="1"/>
  <c r="C247"/>
  <c r="H247" s="1"/>
  <c r="I247" s="1"/>
  <c r="C249"/>
  <c r="H249" s="1"/>
  <c r="I249" s="1"/>
  <c r="C251"/>
  <c r="H251" s="1"/>
  <c r="I251" s="1"/>
  <c r="C253"/>
  <c r="H253" s="1"/>
  <c r="I253" s="1"/>
  <c r="C255"/>
  <c r="H255" s="1"/>
  <c r="I255" s="1"/>
  <c r="C257"/>
  <c r="H257" s="1"/>
  <c r="I257" s="1"/>
  <c r="C259"/>
  <c r="H259" s="1"/>
  <c r="I259" s="1"/>
  <c r="C261"/>
  <c r="H261" s="1"/>
  <c r="I261" s="1"/>
  <c r="C263"/>
  <c r="H263" s="1"/>
  <c r="I263" s="1"/>
  <c r="C265"/>
  <c r="H265" s="1"/>
  <c r="I265" s="1"/>
  <c r="C267"/>
  <c r="H267" s="1"/>
  <c r="I267" s="1"/>
  <c r="C269"/>
  <c r="H269" s="1"/>
  <c r="I269" s="1"/>
  <c r="C271"/>
  <c r="H271" s="1"/>
  <c r="I271" s="1"/>
  <c r="C273"/>
  <c r="H273" s="1"/>
  <c r="I273" s="1"/>
  <c r="C275"/>
  <c r="H275" s="1"/>
  <c r="I275" s="1"/>
  <c r="C277"/>
  <c r="H277" s="1"/>
  <c r="I277" s="1"/>
  <c r="C279"/>
  <c r="H279" s="1"/>
  <c r="I279" s="1"/>
  <c r="C281"/>
  <c r="H281" s="1"/>
  <c r="I281" s="1"/>
  <c r="C283"/>
  <c r="H283" s="1"/>
  <c r="I283" s="1"/>
  <c r="C285"/>
  <c r="H285" s="1"/>
  <c r="I285" s="1"/>
  <c r="C287"/>
  <c r="H287" s="1"/>
  <c r="I287" s="1"/>
  <c r="C289"/>
  <c r="H289" s="1"/>
  <c r="I289" s="1"/>
  <c r="C291"/>
  <c r="H291" s="1"/>
  <c r="I291" s="1"/>
  <c r="C293"/>
  <c r="H293" s="1"/>
  <c r="I293" s="1"/>
  <c r="C295"/>
  <c r="H295" s="1"/>
  <c r="I295" s="1"/>
  <c r="C297"/>
  <c r="H297" s="1"/>
  <c r="I297" s="1"/>
  <c r="C299"/>
  <c r="H299" s="1"/>
  <c r="I299" s="1"/>
  <c r="C301"/>
  <c r="H301" s="1"/>
  <c r="I301" s="1"/>
  <c r="C303"/>
  <c r="H303" s="1"/>
  <c r="I303" s="1"/>
  <c r="C305"/>
  <c r="H305" s="1"/>
  <c r="I305" s="1"/>
  <c r="C307"/>
  <c r="H307" s="1"/>
  <c r="I307" s="1"/>
  <c r="C309"/>
  <c r="H309" s="1"/>
  <c r="I309" s="1"/>
  <c r="C311"/>
  <c r="H311" s="1"/>
  <c r="I311" s="1"/>
  <c r="C313"/>
  <c r="H313" s="1"/>
  <c r="I313" s="1"/>
  <c r="C315"/>
  <c r="H315" s="1"/>
  <c r="I315" s="1"/>
  <c r="C317"/>
  <c r="H317" s="1"/>
  <c r="I317" s="1"/>
  <c r="C319"/>
  <c r="H319" s="1"/>
  <c r="I319" s="1"/>
  <c r="C321"/>
  <c r="H321" s="1"/>
  <c r="I321" s="1"/>
  <c r="C323"/>
  <c r="H323" s="1"/>
  <c r="I323" s="1"/>
  <c r="C325"/>
  <c r="H325" s="1"/>
  <c r="I325" s="1"/>
  <c r="C327"/>
  <c r="H327" s="1"/>
  <c r="I327" s="1"/>
  <c r="C329"/>
  <c r="H329" s="1"/>
  <c r="I329" s="1"/>
  <c r="C331"/>
  <c r="H331" s="1"/>
  <c r="I331" s="1"/>
  <c r="C333"/>
  <c r="H333" s="1"/>
  <c r="I333" s="1"/>
  <c r="C335"/>
  <c r="H335" s="1"/>
  <c r="I335" s="1"/>
  <c r="C337"/>
  <c r="H337" s="1"/>
  <c r="I337" s="1"/>
  <c r="C339"/>
  <c r="H339" s="1"/>
  <c r="I339" s="1"/>
  <c r="C341"/>
  <c r="H341" s="1"/>
  <c r="I341" s="1"/>
  <c r="C343"/>
  <c r="H343" s="1"/>
  <c r="I343" s="1"/>
  <c r="C33"/>
  <c r="H33" s="1"/>
  <c r="I33" s="1"/>
  <c r="C36"/>
  <c r="H36" s="1"/>
  <c r="I36" s="1"/>
  <c r="C38"/>
  <c r="H38" s="1"/>
  <c r="I38" s="1"/>
  <c r="C40"/>
  <c r="H40" s="1"/>
  <c r="I40" s="1"/>
  <c r="C42"/>
  <c r="H42" s="1"/>
  <c r="I42" s="1"/>
  <c r="C44"/>
  <c r="H44" s="1"/>
  <c r="I44" s="1"/>
  <c r="C46"/>
  <c r="H46" s="1"/>
  <c r="I46" s="1"/>
  <c r="C48"/>
  <c r="H48" s="1"/>
  <c r="I48" s="1"/>
  <c r="C50"/>
  <c r="H50" s="1"/>
  <c r="I50" s="1"/>
  <c r="C52"/>
  <c r="H52" s="1"/>
  <c r="I52" s="1"/>
  <c r="C54"/>
  <c r="H54" s="1"/>
  <c r="I54" s="1"/>
  <c r="C56"/>
  <c r="H56" s="1"/>
  <c r="I56" s="1"/>
  <c r="C58"/>
  <c r="H58" s="1"/>
  <c r="I58" s="1"/>
  <c r="C59"/>
  <c r="H59" s="1"/>
  <c r="I59" s="1"/>
  <c r="C61"/>
  <c r="H61" s="1"/>
  <c r="I61" s="1"/>
  <c r="C63"/>
  <c r="H63" s="1"/>
  <c r="I63" s="1"/>
  <c r="C65"/>
  <c r="H65" s="1"/>
  <c r="I65" s="1"/>
  <c r="C67"/>
  <c r="H67" s="1"/>
  <c r="I67" s="1"/>
  <c r="C68"/>
  <c r="H68" s="1"/>
  <c r="I68" s="1"/>
  <c r="C70"/>
  <c r="H70" s="1"/>
  <c r="I70" s="1"/>
  <c r="C72"/>
  <c r="H72" s="1"/>
  <c r="I72" s="1"/>
  <c r="C74"/>
  <c r="H74" s="1"/>
  <c r="I74" s="1"/>
  <c r="C76"/>
  <c r="H76" s="1"/>
  <c r="I76" s="1"/>
  <c r="C78"/>
  <c r="H78" s="1"/>
  <c r="I78" s="1"/>
  <c r="C80"/>
  <c r="H80" s="1"/>
  <c r="I80" s="1"/>
  <c r="C82"/>
  <c r="H82" s="1"/>
  <c r="I82" s="1"/>
  <c r="C84"/>
  <c r="H84" s="1"/>
  <c r="I84" s="1"/>
  <c r="C86"/>
  <c r="H86" s="1"/>
  <c r="I86" s="1"/>
  <c r="C88"/>
  <c r="H88" s="1"/>
  <c r="I88" s="1"/>
  <c r="C90"/>
  <c r="H90" s="1"/>
  <c r="I90" s="1"/>
  <c r="C92"/>
  <c r="H92" s="1"/>
  <c r="I92" s="1"/>
  <c r="C94"/>
  <c r="H94" s="1"/>
  <c r="I94" s="1"/>
  <c r="C96"/>
  <c r="H96" s="1"/>
  <c r="I96" s="1"/>
  <c r="C98"/>
  <c r="H98" s="1"/>
  <c r="I98" s="1"/>
  <c r="C100"/>
  <c r="H100" s="1"/>
  <c r="I100" s="1"/>
  <c r="C102"/>
  <c r="H102" s="1"/>
  <c r="I102" s="1"/>
  <c r="C105"/>
  <c r="H105" s="1"/>
  <c r="I105" s="1"/>
  <c r="C107"/>
  <c r="H107" s="1"/>
  <c r="I107" s="1"/>
  <c r="C109"/>
  <c r="H109" s="1"/>
  <c r="I109" s="1"/>
  <c r="C111"/>
  <c r="H111" s="1"/>
  <c r="I111" s="1"/>
  <c r="C113"/>
  <c r="H113" s="1"/>
  <c r="I113" s="1"/>
  <c r="C115"/>
  <c r="H115" s="1"/>
  <c r="I115" s="1"/>
  <c r="C117"/>
  <c r="H117" s="1"/>
  <c r="I117" s="1"/>
  <c r="C119"/>
  <c r="H119" s="1"/>
  <c r="I119" s="1"/>
  <c r="C121"/>
  <c r="H121" s="1"/>
  <c r="I121" s="1"/>
  <c r="C123"/>
  <c r="H123" s="1"/>
  <c r="I123" s="1"/>
  <c r="C125"/>
  <c r="H125" s="1"/>
  <c r="I125" s="1"/>
  <c r="C127"/>
  <c r="H127" s="1"/>
  <c r="I127" s="1"/>
  <c r="C129"/>
  <c r="H129" s="1"/>
  <c r="I129" s="1"/>
  <c r="C131"/>
  <c r="H131" s="1"/>
  <c r="I131" s="1"/>
  <c r="C133"/>
  <c r="H133" s="1"/>
  <c r="I133" s="1"/>
  <c r="C135"/>
  <c r="H135" s="1"/>
  <c r="I135" s="1"/>
  <c r="C137"/>
  <c r="H137" s="1"/>
  <c r="I137" s="1"/>
  <c r="C139"/>
  <c r="H139" s="1"/>
  <c r="I139" s="1"/>
  <c r="C141"/>
  <c r="H141" s="1"/>
  <c r="I141" s="1"/>
  <c r="C142"/>
  <c r="H142" s="1"/>
  <c r="I142" s="1"/>
  <c r="C146"/>
  <c r="H146" s="1"/>
  <c r="I146" s="1"/>
  <c r="C148"/>
  <c r="H148" s="1"/>
  <c r="I148" s="1"/>
  <c r="C150"/>
  <c r="H150" s="1"/>
  <c r="I150" s="1"/>
  <c r="C152"/>
  <c r="H152" s="1"/>
  <c r="I152" s="1"/>
  <c r="C154"/>
  <c r="H154" s="1"/>
  <c r="I154" s="1"/>
  <c r="C156"/>
  <c r="H156" s="1"/>
  <c r="I156" s="1"/>
  <c r="C158"/>
  <c r="H158" s="1"/>
  <c r="I158" s="1"/>
  <c r="C160"/>
  <c r="H160" s="1"/>
  <c r="I160" s="1"/>
  <c r="C162"/>
  <c r="H162" s="1"/>
  <c r="I162" s="1"/>
  <c r="C165"/>
  <c r="H165" s="1"/>
  <c r="I165" s="1"/>
  <c r="C168"/>
  <c r="H168" s="1"/>
  <c r="I168" s="1"/>
  <c r="C170"/>
  <c r="H170" s="1"/>
  <c r="I170" s="1"/>
  <c r="C172"/>
  <c r="H172" s="1"/>
  <c r="I172" s="1"/>
  <c r="C174"/>
  <c r="H174" s="1"/>
  <c r="I174" s="1"/>
  <c r="C176"/>
  <c r="H176" s="1"/>
  <c r="I176" s="1"/>
  <c r="C178"/>
  <c r="H178" s="1"/>
  <c r="I178" s="1"/>
  <c r="C180"/>
  <c r="H180" s="1"/>
  <c r="I180" s="1"/>
  <c r="C182"/>
  <c r="H182" s="1"/>
  <c r="I182" s="1"/>
  <c r="C184"/>
  <c r="H184" s="1"/>
  <c r="I184" s="1"/>
  <c r="C186"/>
  <c r="H186" s="1"/>
  <c r="I186" s="1"/>
  <c r="C188"/>
  <c r="H188" s="1"/>
  <c r="I188" s="1"/>
  <c r="C190"/>
  <c r="H190" s="1"/>
  <c r="I190" s="1"/>
  <c r="C192"/>
  <c r="H192" s="1"/>
  <c r="I192" s="1"/>
  <c r="C194"/>
  <c r="H194" s="1"/>
  <c r="I194" s="1"/>
  <c r="C196"/>
  <c r="H196" s="1"/>
  <c r="I196" s="1"/>
  <c r="C198"/>
  <c r="H198" s="1"/>
  <c r="I198" s="1"/>
  <c r="C200"/>
  <c r="H200" s="1"/>
  <c r="I200" s="1"/>
  <c r="C202"/>
  <c r="H202" s="1"/>
  <c r="I202" s="1"/>
  <c r="C204"/>
  <c r="H204" s="1"/>
  <c r="I204" s="1"/>
  <c r="C206"/>
  <c r="H206" s="1"/>
  <c r="I206" s="1"/>
  <c r="C208"/>
  <c r="H208" s="1"/>
  <c r="I208" s="1"/>
  <c r="C210"/>
  <c r="H210" s="1"/>
  <c r="I210" s="1"/>
  <c r="C212"/>
  <c r="H212" s="1"/>
  <c r="I212" s="1"/>
  <c r="C214"/>
  <c r="H214" s="1"/>
  <c r="I214" s="1"/>
  <c r="C216"/>
  <c r="H216" s="1"/>
  <c r="I216" s="1"/>
  <c r="C218"/>
  <c r="H218" s="1"/>
  <c r="I218" s="1"/>
  <c r="C220"/>
  <c r="H220" s="1"/>
  <c r="I220" s="1"/>
  <c r="C222"/>
  <c r="H222" s="1"/>
  <c r="I222" s="1"/>
  <c r="C224"/>
  <c r="H224" s="1"/>
  <c r="I224" s="1"/>
  <c r="C226"/>
  <c r="H226" s="1"/>
  <c r="I226" s="1"/>
  <c r="C228"/>
  <c r="H228" s="1"/>
  <c r="I228" s="1"/>
  <c r="C230"/>
  <c r="H230" s="1"/>
  <c r="I230" s="1"/>
  <c r="C232"/>
  <c r="H232" s="1"/>
  <c r="I232" s="1"/>
  <c r="C234"/>
  <c r="H234" s="1"/>
  <c r="I234" s="1"/>
  <c r="C236"/>
  <c r="H236" s="1"/>
  <c r="I236" s="1"/>
  <c r="C238"/>
  <c r="H238" s="1"/>
  <c r="I238" s="1"/>
  <c r="C240"/>
  <c r="H240" s="1"/>
  <c r="I240" s="1"/>
  <c r="C242"/>
  <c r="H242" s="1"/>
  <c r="I242" s="1"/>
  <c r="C244"/>
  <c r="H244" s="1"/>
  <c r="I244" s="1"/>
  <c r="C246"/>
  <c r="H246" s="1"/>
  <c r="I246" s="1"/>
  <c r="C248"/>
  <c r="H248" s="1"/>
  <c r="I248" s="1"/>
  <c r="C250"/>
  <c r="H250" s="1"/>
  <c r="I250" s="1"/>
  <c r="C252"/>
  <c r="H252" s="1"/>
  <c r="I252" s="1"/>
  <c r="C254"/>
  <c r="H254" s="1"/>
  <c r="I254" s="1"/>
  <c r="C256"/>
  <c r="H256" s="1"/>
  <c r="I256" s="1"/>
  <c r="C258"/>
  <c r="H258" s="1"/>
  <c r="I258" s="1"/>
  <c r="C260"/>
  <c r="H260" s="1"/>
  <c r="I260" s="1"/>
  <c r="C262"/>
  <c r="H262" s="1"/>
  <c r="I262" s="1"/>
  <c r="C264"/>
  <c r="H264" s="1"/>
  <c r="I264" s="1"/>
  <c r="C266"/>
  <c r="H266" s="1"/>
  <c r="I266" s="1"/>
  <c r="C268"/>
  <c r="H268" s="1"/>
  <c r="I268" s="1"/>
  <c r="C270"/>
  <c r="H270" s="1"/>
  <c r="I270" s="1"/>
  <c r="C272"/>
  <c r="H272" s="1"/>
  <c r="I272" s="1"/>
  <c r="C274"/>
  <c r="H274" s="1"/>
  <c r="I274" s="1"/>
  <c r="C276"/>
  <c r="H276" s="1"/>
  <c r="I276" s="1"/>
  <c r="C280"/>
  <c r="H280" s="1"/>
  <c r="I280" s="1"/>
  <c r="C284"/>
  <c r="H284" s="1"/>
  <c r="I284" s="1"/>
  <c r="C288"/>
  <c r="H288" s="1"/>
  <c r="I288" s="1"/>
  <c r="C292"/>
  <c r="H292" s="1"/>
  <c r="I292" s="1"/>
  <c r="C296"/>
  <c r="H296" s="1"/>
  <c r="I296" s="1"/>
  <c r="C300"/>
  <c r="H300" s="1"/>
  <c r="I300" s="1"/>
  <c r="C304"/>
  <c r="H304" s="1"/>
  <c r="I304" s="1"/>
  <c r="C308"/>
  <c r="H308" s="1"/>
  <c r="I308" s="1"/>
  <c r="C312"/>
  <c r="H312" s="1"/>
  <c r="I312" s="1"/>
  <c r="C316"/>
  <c r="H316" s="1"/>
  <c r="I316" s="1"/>
  <c r="C320"/>
  <c r="H320" s="1"/>
  <c r="I320" s="1"/>
  <c r="C324"/>
  <c r="H324" s="1"/>
  <c r="I324" s="1"/>
  <c r="C328"/>
  <c r="H328" s="1"/>
  <c r="I328" s="1"/>
  <c r="C332"/>
  <c r="H332" s="1"/>
  <c r="I332" s="1"/>
  <c r="C336"/>
  <c r="H336" s="1"/>
  <c r="I336" s="1"/>
  <c r="C340"/>
  <c r="H340" s="1"/>
  <c r="I340" s="1"/>
  <c r="C344"/>
  <c r="H344" s="1"/>
  <c r="I344" s="1"/>
  <c r="C346"/>
  <c r="H346" s="1"/>
  <c r="I346" s="1"/>
  <c r="C348"/>
  <c r="H348" s="1"/>
  <c r="I348" s="1"/>
  <c r="C350"/>
  <c r="H350" s="1"/>
  <c r="I350" s="1"/>
  <c r="C352"/>
  <c r="H352" s="1"/>
  <c r="I352" s="1"/>
  <c r="C354"/>
  <c r="H354" s="1"/>
  <c r="I354" s="1"/>
  <c r="B331" i="14" s="1"/>
  <c r="C356" i="15"/>
  <c r="H356" s="1"/>
  <c r="I356" s="1"/>
  <c r="B333" i="14" s="1"/>
  <c r="C358" i="15"/>
  <c r="C360"/>
  <c r="C362"/>
  <c r="H362" s="1"/>
  <c r="I362" s="1"/>
  <c r="B339" i="14" s="1"/>
  <c r="C364" i="15"/>
  <c r="H364" s="1"/>
  <c r="I364" s="1"/>
  <c r="B341" i="14" s="1"/>
  <c r="C366" i="15"/>
  <c r="H366" s="1"/>
  <c r="I366" s="1"/>
  <c r="B343" i="14" s="1"/>
  <c r="C368" i="15"/>
  <c r="H368" s="1"/>
  <c r="I368" s="1"/>
  <c r="B345" i="14" s="1"/>
  <c r="C370" i="15"/>
  <c r="H370" s="1"/>
  <c r="I370" s="1"/>
  <c r="B347" i="14" s="1"/>
  <c r="C372" i="15"/>
  <c r="H372" s="1"/>
  <c r="I372" s="1"/>
  <c r="B349" i="14" s="1"/>
  <c r="C374" i="15"/>
  <c r="H374" s="1"/>
  <c r="I374" s="1"/>
  <c r="B351" i="14" s="1"/>
  <c r="C376" i="15"/>
  <c r="H376" s="1"/>
  <c r="I376" s="1"/>
  <c r="B353" i="14" s="1"/>
  <c r="C378" i="15"/>
  <c r="H378" s="1"/>
  <c r="I378" s="1"/>
  <c r="B355" i="14" s="1"/>
  <c r="C380" i="15"/>
  <c r="H380" s="1"/>
  <c r="I380" s="1"/>
  <c r="B357" i="14" s="1"/>
  <c r="C382" i="15"/>
  <c r="H382" s="1"/>
  <c r="I382" s="1"/>
  <c r="B359" i="14" s="1"/>
  <c r="C384" i="15"/>
  <c r="H384" s="1"/>
  <c r="I384" s="1"/>
  <c r="B361" i="14" s="1"/>
  <c r="C386" i="15"/>
  <c r="H386" s="1"/>
  <c r="I386" s="1"/>
  <c r="B363" i="14" s="1"/>
  <c r="C388" i="15"/>
  <c r="H388" s="1"/>
  <c r="I388" s="1"/>
  <c r="B365" i="14" s="1"/>
  <c r="C390" i="15"/>
  <c r="H390" s="1"/>
  <c r="I390" s="1"/>
  <c r="B367" i="14" s="1"/>
  <c r="C392" i="15"/>
  <c r="H392" s="1"/>
  <c r="I392" s="1"/>
  <c r="B369" i="14" s="1"/>
  <c r="C394" i="15"/>
  <c r="H394" s="1"/>
  <c r="I394" s="1"/>
  <c r="B371" i="14" s="1"/>
  <c r="C396" i="15"/>
  <c r="H396" s="1"/>
  <c r="I396" s="1"/>
  <c r="B373" i="14" s="1"/>
  <c r="C399" i="15"/>
  <c r="H399" s="1"/>
  <c r="I399" s="1"/>
  <c r="B376" i="14" s="1"/>
  <c r="C401" i="15"/>
  <c r="H401" s="1"/>
  <c r="I401" s="1"/>
  <c r="B378" i="14" s="1"/>
  <c r="C402" i="15"/>
  <c r="H402" s="1"/>
  <c r="I402" s="1"/>
  <c r="B379" i="14" s="1"/>
  <c r="C404" i="15"/>
  <c r="H404" s="1"/>
  <c r="I404" s="1"/>
  <c r="B381" i="14" s="1"/>
  <c r="C407" i="15"/>
  <c r="H407" s="1"/>
  <c r="I407" s="1"/>
  <c r="B384" i="14" s="1"/>
  <c r="C409" i="15"/>
  <c r="H409" s="1"/>
  <c r="I409" s="1"/>
  <c r="B386" i="14" s="1"/>
  <c r="C410" i="15"/>
  <c r="H410" s="1"/>
  <c r="I410" s="1"/>
  <c r="B387" i="14" s="1"/>
  <c r="C412" i="15"/>
  <c r="H412" s="1"/>
  <c r="I412" s="1"/>
  <c r="B389" i="14" s="1"/>
  <c r="C415" i="15"/>
  <c r="H415" s="1"/>
  <c r="I415" s="1"/>
  <c r="B392" i="14" s="1"/>
  <c r="C417" i="15"/>
  <c r="H417" s="1"/>
  <c r="I417" s="1"/>
  <c r="B394" i="14" s="1"/>
  <c r="C418" i="15"/>
  <c r="H418" s="1"/>
  <c r="I418" s="1"/>
  <c r="B395" i="14" s="1"/>
  <c r="C420" i="15"/>
  <c r="H420" s="1"/>
  <c r="I420" s="1"/>
  <c r="B397" i="14" s="1"/>
  <c r="C423" i="15"/>
  <c r="H423" s="1"/>
  <c r="I423" s="1"/>
  <c r="B400" i="14" s="1"/>
  <c r="C425" i="15"/>
  <c r="H425" s="1"/>
  <c r="I425" s="1"/>
  <c r="B402" i="14" s="1"/>
  <c r="C426" i="15"/>
  <c r="H426" s="1"/>
  <c r="I426" s="1"/>
  <c r="B403" i="14" s="1"/>
  <c r="C428" i="15"/>
  <c r="H428" s="1"/>
  <c r="I428" s="1"/>
  <c r="B405" i="14" s="1"/>
  <c r="C431" i="15"/>
  <c r="H431" s="1"/>
  <c r="I431" s="1"/>
  <c r="B408" i="14" s="1"/>
  <c r="C433" i="15"/>
  <c r="H433" s="1"/>
  <c r="I433" s="1"/>
  <c r="B410" i="14" s="1"/>
  <c r="C434" i="15"/>
  <c r="H434" s="1"/>
  <c r="I434" s="1"/>
  <c r="B411" i="14" s="1"/>
  <c r="C436" i="15"/>
  <c r="H436" s="1"/>
  <c r="I436" s="1"/>
  <c r="B413" i="14" s="1"/>
  <c r="C439" i="15"/>
  <c r="H439" s="1"/>
  <c r="I439" s="1"/>
  <c r="B416" i="14" s="1"/>
  <c r="C441" i="15"/>
  <c r="H441" s="1"/>
  <c r="I441" s="1"/>
  <c r="B418" i="14" s="1"/>
  <c r="C443" i="15"/>
  <c r="H443" s="1"/>
  <c r="I443" s="1"/>
  <c r="B420" i="14" s="1"/>
  <c r="C445" i="15"/>
  <c r="H445" s="1"/>
  <c r="I445" s="1"/>
  <c r="B422" i="14" s="1"/>
  <c r="C447" i="15"/>
  <c r="H447" s="1"/>
  <c r="I447" s="1"/>
  <c r="B424" i="14" s="1"/>
  <c r="C449" i="15"/>
  <c r="H449" s="1"/>
  <c r="I449" s="1"/>
  <c r="B426" i="14" s="1"/>
  <c r="C451" i="15"/>
  <c r="H451" s="1"/>
  <c r="I451" s="1"/>
  <c r="B428" i="14" s="1"/>
  <c r="C453" i="15"/>
  <c r="H453" s="1"/>
  <c r="I453" s="1"/>
  <c r="B430" i="14" s="1"/>
  <c r="C27" i="15"/>
  <c r="H27" s="1"/>
  <c r="C29"/>
  <c r="H29" s="1"/>
  <c r="I29" s="1"/>
  <c r="C31"/>
  <c r="H31" s="1"/>
  <c r="I31" s="1"/>
  <c r="C278"/>
  <c r="H278" s="1"/>
  <c r="I278" s="1"/>
  <c r="C282"/>
  <c r="H282" s="1"/>
  <c r="I282" s="1"/>
  <c r="C286"/>
  <c r="H286" s="1"/>
  <c r="I286" s="1"/>
  <c r="C290"/>
  <c r="H290" s="1"/>
  <c r="I290" s="1"/>
  <c r="C294"/>
  <c r="H294" s="1"/>
  <c r="I294" s="1"/>
  <c r="C298"/>
  <c r="H298" s="1"/>
  <c r="I298" s="1"/>
  <c r="C302"/>
  <c r="H302" s="1"/>
  <c r="I302" s="1"/>
  <c r="C306"/>
  <c r="H306" s="1"/>
  <c r="I306" s="1"/>
  <c r="C310"/>
  <c r="H310" s="1"/>
  <c r="I310" s="1"/>
  <c r="C314"/>
  <c r="H314" s="1"/>
  <c r="I314" s="1"/>
  <c r="C318"/>
  <c r="H318" s="1"/>
  <c r="I318" s="1"/>
  <c r="C322"/>
  <c r="H322" s="1"/>
  <c r="I322" s="1"/>
  <c r="C326"/>
  <c r="H326" s="1"/>
  <c r="I326" s="1"/>
  <c r="C330"/>
  <c r="H330" s="1"/>
  <c r="I330" s="1"/>
  <c r="C334"/>
  <c r="H334" s="1"/>
  <c r="I334" s="1"/>
  <c r="C338"/>
  <c r="H338" s="1"/>
  <c r="I338" s="1"/>
  <c r="C342"/>
  <c r="H342" s="1"/>
  <c r="I342" s="1"/>
  <c r="C345"/>
  <c r="H345" s="1"/>
  <c r="I345" s="1"/>
  <c r="C347"/>
  <c r="H347" s="1"/>
  <c r="I347" s="1"/>
  <c r="C349"/>
  <c r="H349" s="1"/>
  <c r="I349" s="1"/>
  <c r="C351"/>
  <c r="H351" s="1"/>
  <c r="I351" s="1"/>
  <c r="C353"/>
  <c r="H353" s="1"/>
  <c r="I353" s="1"/>
  <c r="B330" i="14" s="1"/>
  <c r="C355" i="15"/>
  <c r="H355" s="1"/>
  <c r="I355" s="1"/>
  <c r="B332" i="14" s="1"/>
  <c r="C357" i="15"/>
  <c r="H357" s="1"/>
  <c r="I357" s="1"/>
  <c r="B334" i="14" s="1"/>
  <c r="C359" i="15"/>
  <c r="C361"/>
  <c r="C363"/>
  <c r="H363" s="1"/>
  <c r="I363" s="1"/>
  <c r="B340" i="14" s="1"/>
  <c r="C365" i="15"/>
  <c r="H365" s="1"/>
  <c r="I365" s="1"/>
  <c r="B342" i="14" s="1"/>
  <c r="C367" i="15"/>
  <c r="H367" s="1"/>
  <c r="I367" s="1"/>
  <c r="B344" i="14" s="1"/>
  <c r="C369" i="15"/>
  <c r="H369" s="1"/>
  <c r="I369" s="1"/>
  <c r="B346" i="14" s="1"/>
  <c r="C371" i="15"/>
  <c r="H371" s="1"/>
  <c r="I371" s="1"/>
  <c r="B348" i="14" s="1"/>
  <c r="C373" i="15"/>
  <c r="H373" s="1"/>
  <c r="I373" s="1"/>
  <c r="B350" i="14" s="1"/>
  <c r="C375" i="15"/>
  <c r="H375" s="1"/>
  <c r="C377"/>
  <c r="H377" s="1"/>
  <c r="I377" s="1"/>
  <c r="B354" i="14" s="1"/>
  <c r="C379" i="15"/>
  <c r="H379" s="1"/>
  <c r="I379" s="1"/>
  <c r="B356" i="14" s="1"/>
  <c r="C381" i="15"/>
  <c r="H381" s="1"/>
  <c r="I381" s="1"/>
  <c r="B358" i="14" s="1"/>
  <c r="C383" i="15"/>
  <c r="H383" s="1"/>
  <c r="I383" s="1"/>
  <c r="B360" i="14" s="1"/>
  <c r="C385" i="15"/>
  <c r="H385" s="1"/>
  <c r="I385" s="1"/>
  <c r="B362" i="14" s="1"/>
  <c r="C387" i="15"/>
  <c r="H387" s="1"/>
  <c r="I387" s="1"/>
  <c r="B364" i="14" s="1"/>
  <c r="C389" i="15"/>
  <c r="H389" s="1"/>
  <c r="I389" s="1"/>
  <c r="B366" i="14" s="1"/>
  <c r="C391" i="15"/>
  <c r="H391" s="1"/>
  <c r="I391" s="1"/>
  <c r="B368" i="14" s="1"/>
  <c r="C393" i="15"/>
  <c r="H393" s="1"/>
  <c r="I393" s="1"/>
  <c r="B370" i="14" s="1"/>
  <c r="C395" i="15"/>
  <c r="H395" s="1"/>
  <c r="I395" s="1"/>
  <c r="B372" i="14" s="1"/>
  <c r="C397" i="15"/>
  <c r="H397" s="1"/>
  <c r="I397" s="1"/>
  <c r="B374" i="14" s="1"/>
  <c r="C398" i="15"/>
  <c r="H398" s="1"/>
  <c r="I398" s="1"/>
  <c r="B375" i="14" s="1"/>
  <c r="C400" i="15"/>
  <c r="H400" s="1"/>
  <c r="I400" s="1"/>
  <c r="B377" i="14" s="1"/>
  <c r="C403" i="15"/>
  <c r="H403" s="1"/>
  <c r="I403" s="1"/>
  <c r="B380" i="14" s="1"/>
  <c r="C405" i="15"/>
  <c r="H405" s="1"/>
  <c r="I405" s="1"/>
  <c r="B382" i="14" s="1"/>
  <c r="C406" i="15"/>
  <c r="H406" s="1"/>
  <c r="I406" s="1"/>
  <c r="B383" i="14" s="1"/>
  <c r="C408" i="15"/>
  <c r="H408" s="1"/>
  <c r="I408" s="1"/>
  <c r="B385" i="14" s="1"/>
  <c r="C411" i="15"/>
  <c r="H411" s="1"/>
  <c r="I411" s="1"/>
  <c r="B388" i="14" s="1"/>
  <c r="C413" i="15"/>
  <c r="H413" s="1"/>
  <c r="I413" s="1"/>
  <c r="B390" i="14" s="1"/>
  <c r="C414" i="15"/>
  <c r="H414" s="1"/>
  <c r="I414" s="1"/>
  <c r="B391" i="14" s="1"/>
  <c r="C416" i="15"/>
  <c r="H416" s="1"/>
  <c r="I416" s="1"/>
  <c r="B393" i="14" s="1"/>
  <c r="C419" i="15"/>
  <c r="H419" s="1"/>
  <c r="I419" s="1"/>
  <c r="B396" i="14" s="1"/>
  <c r="C421" i="15"/>
  <c r="H421" s="1"/>
  <c r="I421" s="1"/>
  <c r="B398" i="14" s="1"/>
  <c r="C422" i="15"/>
  <c r="H422" s="1"/>
  <c r="I422" s="1"/>
  <c r="B399" i="14" s="1"/>
  <c r="C424" i="15"/>
  <c r="H424" s="1"/>
  <c r="I424" s="1"/>
  <c r="B401" i="14" s="1"/>
  <c r="C427" i="15"/>
  <c r="H427" s="1"/>
  <c r="I427" s="1"/>
  <c r="B404" i="14" s="1"/>
  <c r="C429" i="15"/>
  <c r="H429" s="1"/>
  <c r="I429" s="1"/>
  <c r="B406" i="14" s="1"/>
  <c r="C430" i="15"/>
  <c r="H430" s="1"/>
  <c r="I430" s="1"/>
  <c r="B407" i="14" s="1"/>
  <c r="C432" i="15"/>
  <c r="H432" s="1"/>
  <c r="I432" s="1"/>
  <c r="B409" i="14" s="1"/>
  <c r="C435" i="15"/>
  <c r="H435" s="1"/>
  <c r="I435" s="1"/>
  <c r="B412" i="14" s="1"/>
  <c r="C437" i="15"/>
  <c r="H437" s="1"/>
  <c r="I437" s="1"/>
  <c r="B414" i="14" s="1"/>
  <c r="C438" i="15"/>
  <c r="H438" s="1"/>
  <c r="I438" s="1"/>
  <c r="B415" i="14" s="1"/>
  <c r="C440" i="15"/>
  <c r="H440" s="1"/>
  <c r="I440" s="1"/>
  <c r="B417" i="14" s="1"/>
  <c r="C442" i="15"/>
  <c r="H442" s="1"/>
  <c r="I442" s="1"/>
  <c r="B419" i="14" s="1"/>
  <c r="C444" i="15"/>
  <c r="H444" s="1"/>
  <c r="I444" s="1"/>
  <c r="B421" i="14" s="1"/>
  <c r="C446" i="15"/>
  <c r="H446" s="1"/>
  <c r="I446" s="1"/>
  <c r="B423" i="14" s="1"/>
  <c r="C448" i="15"/>
  <c r="H448" s="1"/>
  <c r="I448" s="1"/>
  <c r="B425" i="14" s="1"/>
  <c r="C450" i="15"/>
  <c r="H450" s="1"/>
  <c r="I450" s="1"/>
  <c r="B427" i="14" s="1"/>
  <c r="C452" i="15"/>
  <c r="H452" s="1"/>
  <c r="I452" s="1"/>
  <c r="B429" i="14" s="1"/>
  <c r="C28" i="15"/>
  <c r="H28" s="1"/>
  <c r="I28" s="1"/>
  <c r="C30"/>
  <c r="H30" s="1"/>
  <c r="I30" s="1"/>
  <c r="C32"/>
  <c r="H32" s="1"/>
  <c r="I32" s="1"/>
  <c r="C66" i="18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0"/>
  <c r="C312"/>
  <c r="C314"/>
  <c r="C316"/>
  <c r="C318"/>
  <c r="C320"/>
  <c r="C322"/>
  <c r="C324"/>
  <c r="C326"/>
  <c r="C328"/>
  <c r="H328" s="1"/>
  <c r="I328" s="1"/>
  <c r="P306" i="14" s="1"/>
  <c r="C330" i="18"/>
  <c r="C332"/>
  <c r="C334"/>
  <c r="C336"/>
  <c r="C338"/>
  <c r="C340"/>
  <c r="C342"/>
  <c r="C344"/>
  <c r="C346"/>
  <c r="C348"/>
  <c r="C350"/>
  <c r="C352"/>
  <c r="C354"/>
  <c r="C356"/>
  <c r="C358"/>
  <c r="C360"/>
  <c r="C362"/>
  <c r="C364"/>
  <c r="C366"/>
  <c r="C368"/>
  <c r="C370"/>
  <c r="C372"/>
  <c r="C374"/>
  <c r="C376"/>
  <c r="C378"/>
  <c r="C380"/>
  <c r="C382"/>
  <c r="C384"/>
  <c r="C386"/>
  <c r="C388"/>
  <c r="C390"/>
  <c r="C392"/>
  <c r="C394"/>
  <c r="H394" s="1"/>
  <c r="I394" s="1"/>
  <c r="P372" i="14" s="1"/>
  <c r="C396" i="18"/>
  <c r="C398"/>
  <c r="C400"/>
  <c r="C402"/>
  <c r="C404"/>
  <c r="C406"/>
  <c r="C408"/>
  <c r="C49"/>
  <c r="C51"/>
  <c r="C53"/>
  <c r="C55"/>
  <c r="C57"/>
  <c r="C59"/>
  <c r="C61"/>
  <c r="C63"/>
  <c r="C31"/>
  <c r="C33"/>
  <c r="C35"/>
  <c r="C37"/>
  <c r="C39"/>
  <c r="C41"/>
  <c r="C43"/>
  <c r="C45"/>
  <c r="C47"/>
  <c r="C23"/>
  <c r="H23" s="1"/>
  <c r="I23" s="1"/>
  <c r="C25"/>
  <c r="C27"/>
  <c r="C29"/>
  <c r="C15"/>
  <c r="H15" s="1"/>
  <c r="I15" s="1"/>
  <c r="C18"/>
  <c r="H18" s="1"/>
  <c r="I18" s="1"/>
  <c r="C19"/>
  <c r="H19" s="1"/>
  <c r="I19" s="1"/>
  <c r="C21"/>
  <c r="H21" s="1"/>
  <c r="I21" s="1"/>
  <c r="C6"/>
  <c r="H6" s="1"/>
  <c r="I6" s="1"/>
  <c r="C8"/>
  <c r="H8" s="1"/>
  <c r="I8" s="1"/>
  <c r="C10"/>
  <c r="H10" s="1"/>
  <c r="I10" s="1"/>
  <c r="C12"/>
  <c r="H12" s="1"/>
  <c r="I12" s="1"/>
  <c r="C14"/>
  <c r="H14" s="1"/>
  <c r="I14" s="1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263"/>
  <c r="C265"/>
  <c r="C267"/>
  <c r="C269"/>
  <c r="C271"/>
  <c r="C273"/>
  <c r="C275"/>
  <c r="C277"/>
  <c r="C279"/>
  <c r="C281"/>
  <c r="C283"/>
  <c r="C285"/>
  <c r="C287"/>
  <c r="C289"/>
  <c r="C291"/>
  <c r="C293"/>
  <c r="C295"/>
  <c r="C297"/>
  <c r="C299"/>
  <c r="C301"/>
  <c r="C303"/>
  <c r="C305"/>
  <c r="C307"/>
  <c r="C309"/>
  <c r="C311"/>
  <c r="C313"/>
  <c r="C315"/>
  <c r="C317"/>
  <c r="C319"/>
  <c r="C321"/>
  <c r="C323"/>
  <c r="C325"/>
  <c r="C327"/>
  <c r="H327" s="1"/>
  <c r="I327" s="1"/>
  <c r="P305" i="14" s="1"/>
  <c r="C329" i="18"/>
  <c r="C331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C371"/>
  <c r="H371" s="1"/>
  <c r="I371" s="1"/>
  <c r="P349" i="14" s="1"/>
  <c r="C373" i="18"/>
  <c r="C375"/>
  <c r="C377"/>
  <c r="C379"/>
  <c r="C381"/>
  <c r="C383"/>
  <c r="C385"/>
  <c r="C387"/>
  <c r="C389"/>
  <c r="C391"/>
  <c r="C393"/>
  <c r="C395"/>
  <c r="C397"/>
  <c r="C399"/>
  <c r="H399" s="1"/>
  <c r="I399" s="1"/>
  <c r="P377" i="14" s="1"/>
  <c r="C401" i="18"/>
  <c r="C403"/>
  <c r="C405"/>
  <c r="C407"/>
  <c r="C50"/>
  <c r="C52"/>
  <c r="C54"/>
  <c r="C56"/>
  <c r="C58"/>
  <c r="C60"/>
  <c r="C62"/>
  <c r="C64"/>
  <c r="C32"/>
  <c r="H32" s="1"/>
  <c r="I32" s="1"/>
  <c r="P10" i="14" s="1"/>
  <c r="C34" i="18"/>
  <c r="C36"/>
  <c r="C38"/>
  <c r="C40"/>
  <c r="C42"/>
  <c r="C44"/>
  <c r="C46"/>
  <c r="C48"/>
  <c r="C24"/>
  <c r="C26"/>
  <c r="C28"/>
  <c r="C30"/>
  <c r="C16"/>
  <c r="H16" s="1"/>
  <c r="I16" s="1"/>
  <c r="C17"/>
  <c r="H17" s="1"/>
  <c r="I17" s="1"/>
  <c r="C20"/>
  <c r="H20" s="1"/>
  <c r="I20" s="1"/>
  <c r="C22"/>
  <c r="H22" s="1"/>
  <c r="I22" s="1"/>
  <c r="C7"/>
  <c r="H7" s="1"/>
  <c r="I7" s="1"/>
  <c r="C9"/>
  <c r="H9" s="1"/>
  <c r="I9" s="1"/>
  <c r="C11"/>
  <c r="H11" s="1"/>
  <c r="I11" s="1"/>
  <c r="C13"/>
  <c r="H13" s="1"/>
  <c r="I13" s="1"/>
  <c r="C97" i="17"/>
  <c r="H97" s="1"/>
  <c r="C95"/>
  <c r="C93"/>
  <c r="H93" s="1"/>
  <c r="C91"/>
  <c r="H91" s="1"/>
  <c r="C89"/>
  <c r="C87"/>
  <c r="C85"/>
  <c r="H85" s="1"/>
  <c r="C83"/>
  <c r="H83" s="1"/>
  <c r="C81"/>
  <c r="C79"/>
  <c r="C77"/>
  <c r="H77" s="1"/>
  <c r="C75"/>
  <c r="C73"/>
  <c r="C71"/>
  <c r="C69"/>
  <c r="H69" s="1"/>
  <c r="C67"/>
  <c r="C65"/>
  <c r="H65" s="1"/>
  <c r="C63"/>
  <c r="C61"/>
  <c r="C59"/>
  <c r="H59" s="1"/>
  <c r="C57"/>
  <c r="C55"/>
  <c r="C53"/>
  <c r="H53" s="1"/>
  <c r="C51"/>
  <c r="H51" s="1"/>
  <c r="C49"/>
  <c r="C47"/>
  <c r="C45"/>
  <c r="H45" s="1"/>
  <c r="C43"/>
  <c r="C41"/>
  <c r="C39"/>
  <c r="C37"/>
  <c r="H37" s="1"/>
  <c r="C35"/>
  <c r="C33"/>
  <c r="H33" s="1"/>
  <c r="C29"/>
  <c r="C27"/>
  <c r="H27" s="1"/>
  <c r="C25"/>
  <c r="H25" s="1"/>
  <c r="C23"/>
  <c r="C21"/>
  <c r="H21" s="1"/>
  <c r="J39" i="9" s="1"/>
  <c r="C19" i="17"/>
  <c r="H19" s="1"/>
  <c r="C17"/>
  <c r="H17" s="1"/>
  <c r="C15"/>
  <c r="H15" s="1"/>
  <c r="I15" s="1"/>
  <c r="C13"/>
  <c r="H13" s="1"/>
  <c r="C11"/>
  <c r="H11" s="1"/>
  <c r="C9"/>
  <c r="H9" s="1"/>
  <c r="C7"/>
  <c r="N45" i="9"/>
  <c r="W42" s="1"/>
  <c r="O45"/>
  <c r="H5" i="18"/>
  <c r="I5" s="1"/>
  <c r="F131" i="17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59"/>
  <c r="F261"/>
  <c r="F263"/>
  <c r="F265"/>
  <c r="F267"/>
  <c r="F269"/>
  <c r="F309"/>
  <c r="F311"/>
  <c r="F313"/>
  <c r="F315"/>
  <c r="F317"/>
  <c r="F319"/>
  <c r="F321"/>
  <c r="F323"/>
  <c r="F325"/>
  <c r="F327"/>
  <c r="F329"/>
  <c r="F335"/>
  <c r="F337"/>
  <c r="F339"/>
  <c r="F341"/>
  <c r="F343"/>
  <c r="F351"/>
  <c r="F353"/>
  <c r="F359"/>
  <c r="F361"/>
  <c r="F363"/>
  <c r="F365"/>
  <c r="F367"/>
  <c r="F369"/>
  <c r="F371"/>
  <c r="F373"/>
  <c r="F375"/>
  <c r="F377"/>
  <c r="F379"/>
  <c r="F381"/>
  <c r="F387"/>
  <c r="F389"/>
  <c r="F395"/>
  <c r="F397"/>
  <c r="F403"/>
  <c r="F405"/>
  <c r="F411"/>
  <c r="F413"/>
  <c r="F419"/>
  <c r="F421"/>
  <c r="F427"/>
  <c r="F429"/>
  <c r="F4"/>
  <c r="L422" i="14"/>
  <c r="H431" i="17"/>
  <c r="F431"/>
  <c r="H430"/>
  <c r="F425"/>
  <c r="F423"/>
  <c r="H422"/>
  <c r="H421"/>
  <c r="H420"/>
  <c r="H418"/>
  <c r="F417"/>
  <c r="H415"/>
  <c r="F415"/>
  <c r="H414"/>
  <c r="H413"/>
  <c r="H412"/>
  <c r="H410"/>
  <c r="F409"/>
  <c r="F407"/>
  <c r="H406"/>
  <c r="H405"/>
  <c r="H404"/>
  <c r="H403"/>
  <c r="H402"/>
  <c r="F401"/>
  <c r="H399"/>
  <c r="F399"/>
  <c r="H398"/>
  <c r="H397"/>
  <c r="H396"/>
  <c r="H394"/>
  <c r="F393"/>
  <c r="H391"/>
  <c r="F391"/>
  <c r="H390"/>
  <c r="H389"/>
  <c r="H388"/>
  <c r="H386"/>
  <c r="F385"/>
  <c r="F383"/>
  <c r="H382"/>
  <c r="H381"/>
  <c r="H380"/>
  <c r="I380" s="1"/>
  <c r="I362" i="14" s="1"/>
  <c r="H378" i="17"/>
  <c r="I378" s="1"/>
  <c r="I360" i="14" s="1"/>
  <c r="H374" i="17"/>
  <c r="H373"/>
  <c r="H372"/>
  <c r="H367"/>
  <c r="H366"/>
  <c r="H364"/>
  <c r="H363"/>
  <c r="H359"/>
  <c r="H358"/>
  <c r="H357"/>
  <c r="F357"/>
  <c r="H355"/>
  <c r="F355"/>
  <c r="H351"/>
  <c r="H350"/>
  <c r="F349"/>
  <c r="H347"/>
  <c r="F347"/>
  <c r="F345"/>
  <c r="H343"/>
  <c r="H342"/>
  <c r="I342" s="1"/>
  <c r="I324" i="14" s="1"/>
  <c r="H341" i="17"/>
  <c r="H339"/>
  <c r="H338"/>
  <c r="F333"/>
  <c r="F331"/>
  <c r="H330"/>
  <c r="H329"/>
  <c r="H326"/>
  <c r="H325"/>
  <c r="H323"/>
  <c r="H319"/>
  <c r="H318"/>
  <c r="H314"/>
  <c r="H313"/>
  <c r="H311"/>
  <c r="H310"/>
  <c r="H309"/>
  <c r="F308"/>
  <c r="F307"/>
  <c r="H306"/>
  <c r="I306" s="1"/>
  <c r="I288" i="14" s="1"/>
  <c r="F305" i="17"/>
  <c r="F303"/>
  <c r="H302"/>
  <c r="I302" s="1"/>
  <c r="I284" i="14" s="1"/>
  <c r="H301" i="17"/>
  <c r="F301"/>
  <c r="H300"/>
  <c r="I300" s="1"/>
  <c r="I282" i="14" s="1"/>
  <c r="H299" i="17"/>
  <c r="F299"/>
  <c r="H298"/>
  <c r="I298" s="1"/>
  <c r="I280" i="14" s="1"/>
  <c r="H297" i="17"/>
  <c r="F297"/>
  <c r="H295"/>
  <c r="F295"/>
  <c r="H294"/>
  <c r="H293"/>
  <c r="F293"/>
  <c r="H292"/>
  <c r="F291"/>
  <c r="H290"/>
  <c r="F289"/>
  <c r="H288"/>
  <c r="H287"/>
  <c r="F287"/>
  <c r="H286"/>
  <c r="H285"/>
  <c r="F285"/>
  <c r="H284"/>
  <c r="H283"/>
  <c r="F283"/>
  <c r="H282"/>
  <c r="H281"/>
  <c r="F281"/>
  <c r="H280"/>
  <c r="H279"/>
  <c r="F279"/>
  <c r="H278"/>
  <c r="H277"/>
  <c r="F277"/>
  <c r="H276"/>
  <c r="F275"/>
  <c r="H274"/>
  <c r="F273"/>
  <c r="H271"/>
  <c r="F271"/>
  <c r="H270"/>
  <c r="H269"/>
  <c r="H267"/>
  <c r="I267" s="1"/>
  <c r="I249" i="14" s="1"/>
  <c r="H263" i="17"/>
  <c r="I263" s="1"/>
  <c r="I245" i="14" s="1"/>
  <c r="H262" i="17"/>
  <c r="F262"/>
  <c r="H261"/>
  <c r="H260"/>
  <c r="H259"/>
  <c r="F258"/>
  <c r="F255"/>
  <c r="H254"/>
  <c r="I254" s="1"/>
  <c r="I236" i="14" s="1"/>
  <c r="H253" i="17"/>
  <c r="F253"/>
  <c r="F251"/>
  <c r="H250"/>
  <c r="I250" s="1"/>
  <c r="I232" i="14" s="1"/>
  <c r="F249" i="17"/>
  <c r="F247"/>
  <c r="H246"/>
  <c r="H245"/>
  <c r="F245"/>
  <c r="H243"/>
  <c r="F243"/>
  <c r="H242"/>
  <c r="F241"/>
  <c r="F239"/>
  <c r="H238"/>
  <c r="F237"/>
  <c r="H235"/>
  <c r="F235"/>
  <c r="F233"/>
  <c r="H231"/>
  <c r="F231"/>
  <c r="H230"/>
  <c r="H229"/>
  <c r="F229"/>
  <c r="H222"/>
  <c r="I222" s="1"/>
  <c r="I204" i="14" s="1"/>
  <c r="H218" i="17"/>
  <c r="I218" s="1"/>
  <c r="I200" i="14" s="1"/>
  <c r="H217" i="17"/>
  <c r="I217" s="1"/>
  <c r="I199" i="14" s="1"/>
  <c r="H214" i="17"/>
  <c r="I214" s="1"/>
  <c r="I196" i="14" s="1"/>
  <c r="H213" i="17"/>
  <c r="I213" s="1"/>
  <c r="I195" i="14" s="1"/>
  <c r="H211" i="17"/>
  <c r="I211" s="1"/>
  <c r="I193" i="14" s="1"/>
  <c r="H207" i="17"/>
  <c r="H206"/>
  <c r="H202"/>
  <c r="H201"/>
  <c r="H198"/>
  <c r="H197"/>
  <c r="H191"/>
  <c r="H190"/>
  <c r="H187"/>
  <c r="H186"/>
  <c r="H185"/>
  <c r="H183"/>
  <c r="H182"/>
  <c r="H181"/>
  <c r="F180"/>
  <c r="H179"/>
  <c r="I179" s="1"/>
  <c r="I161" i="14" s="1"/>
  <c r="F178" i="17"/>
  <c r="F177"/>
  <c r="H175"/>
  <c r="F175"/>
  <c r="H174"/>
  <c r="H170"/>
  <c r="H169"/>
  <c r="H166"/>
  <c r="H165"/>
  <c r="H163"/>
  <c r="H161"/>
  <c r="H159"/>
  <c r="H158"/>
  <c r="H155"/>
  <c r="H154"/>
  <c r="H153"/>
  <c r="H150"/>
  <c r="H149"/>
  <c r="H147"/>
  <c r="H143"/>
  <c r="H142"/>
  <c r="H139"/>
  <c r="H138"/>
  <c r="H137"/>
  <c r="H134"/>
  <c r="H133"/>
  <c r="F129"/>
  <c r="F127"/>
  <c r="H126"/>
  <c r="F125"/>
  <c r="H124"/>
  <c r="I124" s="1"/>
  <c r="I106" i="14" s="1"/>
  <c r="H123" i="17"/>
  <c r="F123"/>
  <c r="H121"/>
  <c r="F121"/>
  <c r="F119"/>
  <c r="H118"/>
  <c r="H117"/>
  <c r="F117"/>
  <c r="H116"/>
  <c r="I116" s="1"/>
  <c r="I98" i="14" s="1"/>
  <c r="F115" i="17"/>
  <c r="F113"/>
  <c r="F111"/>
  <c r="H110"/>
  <c r="H109"/>
  <c r="F109"/>
  <c r="H107"/>
  <c r="F107"/>
  <c r="F105"/>
  <c r="H103"/>
  <c r="F103"/>
  <c r="H102"/>
  <c r="H101"/>
  <c r="F101"/>
  <c r="F99"/>
  <c r="F97"/>
  <c r="H95"/>
  <c r="F95"/>
  <c r="F93"/>
  <c r="F91"/>
  <c r="H90"/>
  <c r="H89"/>
  <c r="F89"/>
  <c r="H88"/>
  <c r="I88" s="1"/>
  <c r="I70" i="14" s="1"/>
  <c r="H87" i="17"/>
  <c r="F87"/>
  <c r="F85"/>
  <c r="H84"/>
  <c r="I84" s="1"/>
  <c r="I66" i="14" s="1"/>
  <c r="F83" i="17"/>
  <c r="H82"/>
  <c r="H81"/>
  <c r="F81"/>
  <c r="H79"/>
  <c r="F79"/>
  <c r="F77"/>
  <c r="H76"/>
  <c r="I76" s="1"/>
  <c r="I58" i="14" s="1"/>
  <c r="H75" i="17"/>
  <c r="F75"/>
  <c r="H74"/>
  <c r="H73"/>
  <c r="F73"/>
  <c r="H72"/>
  <c r="I72" s="1"/>
  <c r="I54" i="14" s="1"/>
  <c r="H71" i="17"/>
  <c r="F71"/>
  <c r="F69"/>
  <c r="H67"/>
  <c r="F67"/>
  <c r="F65"/>
  <c r="H63"/>
  <c r="F63"/>
  <c r="H61"/>
  <c r="F61"/>
  <c r="F59"/>
  <c r="H58"/>
  <c r="H57"/>
  <c r="F57"/>
  <c r="H56"/>
  <c r="I56" s="1"/>
  <c r="I38" i="14" s="1"/>
  <c r="H55" i="17"/>
  <c r="F55"/>
  <c r="F53"/>
  <c r="H52"/>
  <c r="I52" s="1"/>
  <c r="I34" i="14" s="1"/>
  <c r="F51" i="17"/>
  <c r="H50"/>
  <c r="H49"/>
  <c r="F49"/>
  <c r="H47"/>
  <c r="F47"/>
  <c r="F45"/>
  <c r="H44"/>
  <c r="H43"/>
  <c r="F43"/>
  <c r="H42"/>
  <c r="H41"/>
  <c r="F41"/>
  <c r="H40"/>
  <c r="I40" s="1"/>
  <c r="I22" i="14" s="1"/>
  <c r="H39" i="17"/>
  <c r="F39"/>
  <c r="F37"/>
  <c r="H35"/>
  <c r="F35"/>
  <c r="F33"/>
  <c r="H29"/>
  <c r="F29"/>
  <c r="F27"/>
  <c r="F25"/>
  <c r="H23"/>
  <c r="F23"/>
  <c r="F22"/>
  <c r="H20"/>
  <c r="F20"/>
  <c r="H18"/>
  <c r="F18"/>
  <c r="F16"/>
  <c r="H12"/>
  <c r="F12"/>
  <c r="F10"/>
  <c r="F8"/>
  <c r="H7"/>
  <c r="F6"/>
  <c r="H5"/>
  <c r="I5" s="1"/>
  <c r="F8" i="15"/>
  <c r="F10"/>
  <c r="F12"/>
  <c r="F14"/>
  <c r="F16"/>
  <c r="F18"/>
  <c r="H23"/>
  <c r="F23"/>
  <c r="H22"/>
  <c r="F22"/>
  <c r="F21"/>
  <c r="H20"/>
  <c r="F20"/>
  <c r="H19"/>
  <c r="F19"/>
  <c r="H18"/>
  <c r="H16"/>
  <c r="F15"/>
  <c r="F13"/>
  <c r="H12"/>
  <c r="H11"/>
  <c r="F11"/>
  <c r="H10"/>
  <c r="F9"/>
  <c r="H8"/>
  <c r="H7"/>
  <c r="F7"/>
  <c r="J8" i="17" l="1"/>
  <c r="J4" i="14"/>
  <c r="L14"/>
  <c r="J7"/>
  <c r="L7" s="1"/>
  <c r="J15"/>
  <c r="J21"/>
  <c r="L21" s="1"/>
  <c r="J35"/>
  <c r="J41"/>
  <c r="J47"/>
  <c r="J53"/>
  <c r="J67"/>
  <c r="J73"/>
  <c r="J79"/>
  <c r="J87"/>
  <c r="J95"/>
  <c r="J101"/>
  <c r="J109"/>
  <c r="J160"/>
  <c r="L160" s="1"/>
  <c r="J211"/>
  <c r="J221"/>
  <c r="J225"/>
  <c r="J257"/>
  <c r="J265"/>
  <c r="J273"/>
  <c r="J281"/>
  <c r="J289"/>
  <c r="J313"/>
  <c r="L420"/>
  <c r="J413"/>
  <c r="L418"/>
  <c r="J411"/>
  <c r="J395"/>
  <c r="J379"/>
  <c r="J363"/>
  <c r="J355"/>
  <c r="J347"/>
  <c r="J335"/>
  <c r="J321"/>
  <c r="J309"/>
  <c r="J301"/>
  <c r="J293"/>
  <c r="J247"/>
  <c r="L247" s="1"/>
  <c r="J209"/>
  <c r="J201"/>
  <c r="J193"/>
  <c r="J185"/>
  <c r="J177"/>
  <c r="J169"/>
  <c r="L169" s="1"/>
  <c r="J155"/>
  <c r="J147"/>
  <c r="J139"/>
  <c r="J131"/>
  <c r="J123"/>
  <c r="J115"/>
  <c r="J9"/>
  <c r="J17"/>
  <c r="J23"/>
  <c r="J29"/>
  <c r="J43"/>
  <c r="J49"/>
  <c r="J55"/>
  <c r="J61"/>
  <c r="J75"/>
  <c r="J81"/>
  <c r="J89"/>
  <c r="J97"/>
  <c r="J103"/>
  <c r="J111"/>
  <c r="J157"/>
  <c r="J162"/>
  <c r="L162" s="1"/>
  <c r="J213"/>
  <c r="J217"/>
  <c r="J231"/>
  <c r="J235"/>
  <c r="J259"/>
  <c r="J267"/>
  <c r="J275"/>
  <c r="J283"/>
  <c r="J329"/>
  <c r="J337"/>
  <c r="J367"/>
  <c r="J375"/>
  <c r="J383"/>
  <c r="J391"/>
  <c r="J399"/>
  <c r="L414"/>
  <c r="J407"/>
  <c r="J401"/>
  <c r="J385"/>
  <c r="J369"/>
  <c r="J357"/>
  <c r="J349"/>
  <c r="J341"/>
  <c r="J323"/>
  <c r="J311"/>
  <c r="J303"/>
  <c r="J295"/>
  <c r="J249"/>
  <c r="J241"/>
  <c r="J203"/>
  <c r="J195"/>
  <c r="J187"/>
  <c r="J179"/>
  <c r="J171"/>
  <c r="J163"/>
  <c r="J149"/>
  <c r="J141"/>
  <c r="J133"/>
  <c r="J125"/>
  <c r="J117"/>
  <c r="J11"/>
  <c r="L11" s="1"/>
  <c r="J19"/>
  <c r="L19" s="1"/>
  <c r="J25"/>
  <c r="J31"/>
  <c r="J37"/>
  <c r="J51"/>
  <c r="J57"/>
  <c r="J63"/>
  <c r="J69"/>
  <c r="J83"/>
  <c r="J91"/>
  <c r="J105"/>
  <c r="J159"/>
  <c r="J223"/>
  <c r="J227"/>
  <c r="J237"/>
  <c r="J244"/>
  <c r="L244" s="1"/>
  <c r="J253"/>
  <c r="J261"/>
  <c r="J269"/>
  <c r="J277"/>
  <c r="J285"/>
  <c r="J290"/>
  <c r="L290" s="1"/>
  <c r="J315"/>
  <c r="J403"/>
  <c r="J387"/>
  <c r="J371"/>
  <c r="J359"/>
  <c r="J351"/>
  <c r="J343"/>
  <c r="J325"/>
  <c r="J317"/>
  <c r="J305"/>
  <c r="J297"/>
  <c r="L297" s="1"/>
  <c r="J251"/>
  <c r="L251" s="1"/>
  <c r="J243"/>
  <c r="J205"/>
  <c r="J197"/>
  <c r="J189"/>
  <c r="J181"/>
  <c r="J173"/>
  <c r="J165"/>
  <c r="J151"/>
  <c r="J143"/>
  <c r="J135"/>
  <c r="J127"/>
  <c r="J119"/>
  <c r="L12"/>
  <c r="J5"/>
  <c r="L5" s="1"/>
  <c r="J27"/>
  <c r="J33"/>
  <c r="J39"/>
  <c r="J45"/>
  <c r="J59"/>
  <c r="J65"/>
  <c r="J71"/>
  <c r="J77"/>
  <c r="J85"/>
  <c r="J93"/>
  <c r="J99"/>
  <c r="J107"/>
  <c r="J215"/>
  <c r="J219"/>
  <c r="J229"/>
  <c r="J233"/>
  <c r="J240"/>
  <c r="L240" s="1"/>
  <c r="J255"/>
  <c r="J263"/>
  <c r="J271"/>
  <c r="J279"/>
  <c r="J287"/>
  <c r="J327"/>
  <c r="J331"/>
  <c r="J339"/>
  <c r="J365"/>
  <c r="J373"/>
  <c r="J381"/>
  <c r="J389"/>
  <c r="J397"/>
  <c r="J405"/>
  <c r="L416"/>
  <c r="J409"/>
  <c r="J393"/>
  <c r="J377"/>
  <c r="J361"/>
  <c r="J353"/>
  <c r="J345"/>
  <c r="J333"/>
  <c r="J319"/>
  <c r="J307"/>
  <c r="J299"/>
  <c r="J291"/>
  <c r="J245"/>
  <c r="J207"/>
  <c r="J199"/>
  <c r="J191"/>
  <c r="J183"/>
  <c r="J175"/>
  <c r="J167"/>
  <c r="L167" s="1"/>
  <c r="J153"/>
  <c r="J145"/>
  <c r="J137"/>
  <c r="J129"/>
  <c r="J121"/>
  <c r="J113"/>
  <c r="L9"/>
  <c r="B7"/>
  <c r="B326"/>
  <c r="AA325" s="1"/>
  <c r="AA332"/>
  <c r="B322"/>
  <c r="B315"/>
  <c r="AA314" s="1"/>
  <c r="B307"/>
  <c r="B299"/>
  <c r="B291"/>
  <c r="B283"/>
  <c r="AA282" s="1"/>
  <c r="B275"/>
  <c r="B267"/>
  <c r="B259"/>
  <c r="B8"/>
  <c r="B327"/>
  <c r="AA326" s="1"/>
  <c r="AA333"/>
  <c r="B323"/>
  <c r="B317"/>
  <c r="B309"/>
  <c r="AA308" s="1"/>
  <c r="B301"/>
  <c r="B293"/>
  <c r="B285"/>
  <c r="AA284" s="1"/>
  <c r="B277"/>
  <c r="AA276" s="1"/>
  <c r="B269"/>
  <c r="B261"/>
  <c r="B253"/>
  <c r="AA252" s="1"/>
  <c r="B249"/>
  <c r="AA248" s="1"/>
  <c r="B245"/>
  <c r="B241"/>
  <c r="B237"/>
  <c r="AA236" s="1"/>
  <c r="B233"/>
  <c r="AA232" s="1"/>
  <c r="B229"/>
  <c r="B225"/>
  <c r="B221"/>
  <c r="B217"/>
  <c r="AA216" s="1"/>
  <c r="B213"/>
  <c r="B209"/>
  <c r="B205"/>
  <c r="AA204" s="1"/>
  <c r="B201"/>
  <c r="AA200" s="1"/>
  <c r="B197"/>
  <c r="B193"/>
  <c r="B189"/>
  <c r="AA188" s="1"/>
  <c r="B185"/>
  <c r="AA184" s="1"/>
  <c r="B181"/>
  <c r="B177"/>
  <c r="B173"/>
  <c r="AA172" s="1"/>
  <c r="B169"/>
  <c r="AA168" s="1"/>
  <c r="B165"/>
  <c r="B161"/>
  <c r="B157"/>
  <c r="B153"/>
  <c r="AA152" s="1"/>
  <c r="B149"/>
  <c r="AA148" s="1"/>
  <c r="B145"/>
  <c r="B139"/>
  <c r="AA138" s="1"/>
  <c r="B135"/>
  <c r="AA134" s="1"/>
  <c r="B131"/>
  <c r="B127"/>
  <c r="B123"/>
  <c r="AA122" s="1"/>
  <c r="B118"/>
  <c r="B114"/>
  <c r="B110"/>
  <c r="B106"/>
  <c r="AA105" s="1"/>
  <c r="B102"/>
  <c r="B98"/>
  <c r="B94"/>
  <c r="B90"/>
  <c r="AA89" s="1"/>
  <c r="B86"/>
  <c r="B82"/>
  <c r="B77"/>
  <c r="B73"/>
  <c r="AA72" s="1"/>
  <c r="B69"/>
  <c r="B65"/>
  <c r="B61"/>
  <c r="B57"/>
  <c r="AA56" s="1"/>
  <c r="B53"/>
  <c r="B49"/>
  <c r="B45"/>
  <c r="AA52"/>
  <c r="B42"/>
  <c r="AA48"/>
  <c r="B38"/>
  <c r="B35"/>
  <c r="AA34" s="1"/>
  <c r="AA41"/>
  <c r="B31"/>
  <c r="AA37"/>
  <c r="B27"/>
  <c r="AA26" s="1"/>
  <c r="B23"/>
  <c r="AA22" s="1"/>
  <c r="B19"/>
  <c r="AA18" s="1"/>
  <c r="B15"/>
  <c r="B10"/>
  <c r="B318"/>
  <c r="AA317" s="1"/>
  <c r="B314"/>
  <c r="B310"/>
  <c r="AA309" s="1"/>
  <c r="AA316"/>
  <c r="B306"/>
  <c r="AA305" s="1"/>
  <c r="B302"/>
  <c r="AA301" s="1"/>
  <c r="B298"/>
  <c r="B294"/>
  <c r="AA293" s="1"/>
  <c r="AA300"/>
  <c r="B290"/>
  <c r="B286"/>
  <c r="AA285" s="1"/>
  <c r="AA292"/>
  <c r="B282"/>
  <c r="B278"/>
  <c r="AA277" s="1"/>
  <c r="B274"/>
  <c r="AA273" s="1"/>
  <c r="B270"/>
  <c r="AA269" s="1"/>
  <c r="B266"/>
  <c r="B262"/>
  <c r="AA268"/>
  <c r="B258"/>
  <c r="B254"/>
  <c r="AA260"/>
  <c r="B250"/>
  <c r="B246"/>
  <c r="B242"/>
  <c r="AA241" s="1"/>
  <c r="B238"/>
  <c r="AA237" s="1"/>
  <c r="AA244"/>
  <c r="B234"/>
  <c r="AA233" s="1"/>
  <c r="AA240"/>
  <c r="B230"/>
  <c r="B226"/>
  <c r="AA225" s="1"/>
  <c r="B222"/>
  <c r="AA228"/>
  <c r="B218"/>
  <c r="AA217" s="1"/>
  <c r="AA224"/>
  <c r="B214"/>
  <c r="AA220"/>
  <c r="B210"/>
  <c r="AA209" s="1"/>
  <c r="B206"/>
  <c r="AA212"/>
  <c r="B202"/>
  <c r="AA201" s="1"/>
  <c r="AA208"/>
  <c r="B198"/>
  <c r="B194"/>
  <c r="AA193" s="1"/>
  <c r="B190"/>
  <c r="AA196"/>
  <c r="B186"/>
  <c r="AA185" s="1"/>
  <c r="AA192"/>
  <c r="B182"/>
  <c r="B178"/>
  <c r="AA177" s="1"/>
  <c r="B174"/>
  <c r="AA173" s="1"/>
  <c r="AA180"/>
  <c r="B170"/>
  <c r="AA169" s="1"/>
  <c r="AA176"/>
  <c r="B166"/>
  <c r="B162"/>
  <c r="AA161" s="1"/>
  <c r="B158"/>
  <c r="AA164"/>
  <c r="B154"/>
  <c r="AA153" s="1"/>
  <c r="AA160"/>
  <c r="B150"/>
  <c r="AA149" s="1"/>
  <c r="AA156"/>
  <c r="B146"/>
  <c r="AA145" s="1"/>
  <c r="B143"/>
  <c r="B140"/>
  <c r="AA139" s="1"/>
  <c r="B136"/>
  <c r="AA135" s="1"/>
  <c r="AA142"/>
  <c r="B132"/>
  <c r="B128"/>
  <c r="AA127" s="1"/>
  <c r="B124"/>
  <c r="AA131"/>
  <c r="B121"/>
  <c r="AA120" s="1"/>
  <c r="B117"/>
  <c r="AA116" s="1"/>
  <c r="AA123"/>
  <c r="B113"/>
  <c r="AA112" s="1"/>
  <c r="B109"/>
  <c r="AA108" s="1"/>
  <c r="B105"/>
  <c r="AA104" s="1"/>
  <c r="B101"/>
  <c r="AA100" s="1"/>
  <c r="B97"/>
  <c r="AA96" s="1"/>
  <c r="B93"/>
  <c r="AA92" s="1"/>
  <c r="B89"/>
  <c r="AA88" s="1"/>
  <c r="B85"/>
  <c r="B81"/>
  <c r="AA80" s="1"/>
  <c r="B78"/>
  <c r="AA77" s="1"/>
  <c r="AA84"/>
  <c r="B74"/>
  <c r="AA73" s="1"/>
  <c r="B70"/>
  <c r="AA76"/>
  <c r="B66"/>
  <c r="AA65" s="1"/>
  <c r="B62"/>
  <c r="AA68"/>
  <c r="B58"/>
  <c r="AA57" s="1"/>
  <c r="AA64"/>
  <c r="B54"/>
  <c r="AA60"/>
  <c r="B50"/>
  <c r="AA49" s="1"/>
  <c r="B46"/>
  <c r="AA45" s="1"/>
  <c r="B41"/>
  <c r="AA40" s="1"/>
  <c r="B37"/>
  <c r="B32"/>
  <c r="AA31" s="1"/>
  <c r="B28"/>
  <c r="B24"/>
  <c r="AA23" s="1"/>
  <c r="AA30"/>
  <c r="B20"/>
  <c r="AA19" s="1"/>
  <c r="B16"/>
  <c r="AA15" s="1"/>
  <c r="B12"/>
  <c r="AA11" s="1"/>
  <c r="B9"/>
  <c r="B5"/>
  <c r="AA4" s="1"/>
  <c r="AA338"/>
  <c r="B328"/>
  <c r="AA327" s="1"/>
  <c r="B324"/>
  <c r="AA323" s="1"/>
  <c r="AA329"/>
  <c r="B319"/>
  <c r="AA318" s="1"/>
  <c r="AA321"/>
  <c r="B311"/>
  <c r="AA313"/>
  <c r="B303"/>
  <c r="AA302" s="1"/>
  <c r="B295"/>
  <c r="AA297"/>
  <c r="B287"/>
  <c r="AA286" s="1"/>
  <c r="AA289"/>
  <c r="B279"/>
  <c r="AA281"/>
  <c r="B271"/>
  <c r="AA270" s="1"/>
  <c r="B263"/>
  <c r="AA265"/>
  <c r="B255"/>
  <c r="AA254" s="1"/>
  <c r="B6"/>
  <c r="AA339"/>
  <c r="B329"/>
  <c r="AA328" s="1"/>
  <c r="B325"/>
  <c r="AA324" s="1"/>
  <c r="AA331"/>
  <c r="B321"/>
  <c r="AA320" s="1"/>
  <c r="B313"/>
  <c r="AA312" s="1"/>
  <c r="B305"/>
  <c r="AA304" s="1"/>
  <c r="B297"/>
  <c r="AA296" s="1"/>
  <c r="B289"/>
  <c r="AA288" s="1"/>
  <c r="B281"/>
  <c r="AA280" s="1"/>
  <c r="B273"/>
  <c r="AA272" s="1"/>
  <c r="B265"/>
  <c r="AA264" s="1"/>
  <c r="B257"/>
  <c r="AA256" s="1"/>
  <c r="AA261"/>
  <c r="B251"/>
  <c r="AA257"/>
  <c r="B247"/>
  <c r="AA253"/>
  <c r="B243"/>
  <c r="AA249"/>
  <c r="B239"/>
  <c r="AA245"/>
  <c r="B235"/>
  <c r="B231"/>
  <c r="AA230" s="1"/>
  <c r="B227"/>
  <c r="B223"/>
  <c r="AA229"/>
  <c r="B219"/>
  <c r="B215"/>
  <c r="AA221"/>
  <c r="B211"/>
  <c r="AA210" s="1"/>
  <c r="B207"/>
  <c r="AA213"/>
  <c r="B203"/>
  <c r="B199"/>
  <c r="AA198" s="1"/>
  <c r="AA205"/>
  <c r="B195"/>
  <c r="B191"/>
  <c r="AA197"/>
  <c r="B187"/>
  <c r="B183"/>
  <c r="AA189"/>
  <c r="B179"/>
  <c r="AA178" s="1"/>
  <c r="B175"/>
  <c r="AA181"/>
  <c r="B171"/>
  <c r="B167"/>
  <c r="AA166" s="1"/>
  <c r="B163"/>
  <c r="B159"/>
  <c r="AA165"/>
  <c r="B155"/>
  <c r="B151"/>
  <c r="AA150" s="1"/>
  <c r="AA157"/>
  <c r="B147"/>
  <c r="AA146" s="1"/>
  <c r="B142"/>
  <c r="AA141" s="1"/>
  <c r="B137"/>
  <c r="B133"/>
  <c r="AA132" s="1"/>
  <c r="B129"/>
  <c r="AA128" s="1"/>
  <c r="B125"/>
  <c r="AA124" s="1"/>
  <c r="B119"/>
  <c r="AA118" s="1"/>
  <c r="AA126"/>
  <c r="B116"/>
  <c r="AA115" s="1"/>
  <c r="B112"/>
  <c r="AA111" s="1"/>
  <c r="B108"/>
  <c r="AA107" s="1"/>
  <c r="B104"/>
  <c r="AA103" s="1"/>
  <c r="B100"/>
  <c r="AA99" s="1"/>
  <c r="B96"/>
  <c r="AA95" s="1"/>
  <c r="B92"/>
  <c r="AA91" s="1"/>
  <c r="B88"/>
  <c r="AA87" s="1"/>
  <c r="B84"/>
  <c r="AA83" s="1"/>
  <c r="B79"/>
  <c r="AA85"/>
  <c r="B75"/>
  <c r="AA74" s="1"/>
  <c r="AA81"/>
  <c r="B71"/>
  <c r="B67"/>
  <c r="AA66" s="1"/>
  <c r="B63"/>
  <c r="AA69"/>
  <c r="B59"/>
  <c r="AA58" s="1"/>
  <c r="B55"/>
  <c r="AA54" s="1"/>
  <c r="AA61"/>
  <c r="B51"/>
  <c r="AA50" s="1"/>
  <c r="B47"/>
  <c r="AA46" s="1"/>
  <c r="B44"/>
  <c r="AA43" s="1"/>
  <c r="B40"/>
  <c r="AA39" s="1"/>
  <c r="B36"/>
  <c r="AA35" s="1"/>
  <c r="B33"/>
  <c r="B29"/>
  <c r="AA28" s="1"/>
  <c r="B25"/>
  <c r="AA24" s="1"/>
  <c r="B21"/>
  <c r="AA20" s="1"/>
  <c r="AA27"/>
  <c r="B17"/>
  <c r="AA16" s="1"/>
  <c r="B13"/>
  <c r="AA12" s="1"/>
  <c r="AA330"/>
  <c r="B320"/>
  <c r="AA319" s="1"/>
  <c r="B316"/>
  <c r="AA315" s="1"/>
  <c r="AA322"/>
  <c r="B312"/>
  <c r="AA311" s="1"/>
  <c r="B308"/>
  <c r="AA307" s="1"/>
  <c r="B304"/>
  <c r="AA303" s="1"/>
  <c r="AA310"/>
  <c r="B300"/>
  <c r="AA299" s="1"/>
  <c r="AA306"/>
  <c r="B296"/>
  <c r="AA295" s="1"/>
  <c r="B292"/>
  <c r="AA291" s="1"/>
  <c r="AA298"/>
  <c r="B288"/>
  <c r="AA287" s="1"/>
  <c r="AA294"/>
  <c r="B284"/>
  <c r="AA283" s="1"/>
  <c r="AA290"/>
  <c r="B280"/>
  <c r="AA279" s="1"/>
  <c r="B276"/>
  <c r="AA275" s="1"/>
  <c r="B272"/>
  <c r="AA271" s="1"/>
  <c r="AA278"/>
  <c r="B268"/>
  <c r="AA267" s="1"/>
  <c r="AA274"/>
  <c r="B264"/>
  <c r="AA263" s="1"/>
  <c r="B260"/>
  <c r="AA259" s="1"/>
  <c r="AA266"/>
  <c r="B256"/>
  <c r="AA255" s="1"/>
  <c r="AA262"/>
  <c r="B252"/>
  <c r="AA251" s="1"/>
  <c r="AA258"/>
  <c r="B248"/>
  <c r="AA247" s="1"/>
  <c r="B244"/>
  <c r="AA243" s="1"/>
  <c r="AA250"/>
  <c r="B240"/>
  <c r="AA239" s="1"/>
  <c r="AA246"/>
  <c r="B236"/>
  <c r="AA235" s="1"/>
  <c r="AA242"/>
  <c r="B232"/>
  <c r="AA231" s="1"/>
  <c r="AA238"/>
  <c r="B228"/>
  <c r="AA227" s="1"/>
  <c r="AA234"/>
  <c r="B224"/>
  <c r="AA223" s="1"/>
  <c r="B220"/>
  <c r="AA219" s="1"/>
  <c r="AA226"/>
  <c r="B216"/>
  <c r="AA215" s="1"/>
  <c r="AA222"/>
  <c r="B212"/>
  <c r="AA211" s="1"/>
  <c r="AA218"/>
  <c r="B208"/>
  <c r="AA207" s="1"/>
  <c r="AA214"/>
  <c r="B204"/>
  <c r="AA203" s="1"/>
  <c r="B200"/>
  <c r="AA199" s="1"/>
  <c r="AA206"/>
  <c r="B196"/>
  <c r="AA195" s="1"/>
  <c r="AA202"/>
  <c r="B192"/>
  <c r="AA191" s="1"/>
  <c r="B188"/>
  <c r="AA187" s="1"/>
  <c r="AA194"/>
  <c r="B184"/>
  <c r="AA183" s="1"/>
  <c r="AA190"/>
  <c r="B180"/>
  <c r="AA179" s="1"/>
  <c r="AA186"/>
  <c r="B176"/>
  <c r="AA175" s="1"/>
  <c r="AA182"/>
  <c r="B172"/>
  <c r="AA171" s="1"/>
  <c r="B168"/>
  <c r="AA167" s="1"/>
  <c r="AA174"/>
  <c r="B164"/>
  <c r="AA163" s="1"/>
  <c r="AA170"/>
  <c r="B160"/>
  <c r="AA159" s="1"/>
  <c r="B156"/>
  <c r="AA155" s="1"/>
  <c r="AA162"/>
  <c r="B152"/>
  <c r="AA151" s="1"/>
  <c r="AA158"/>
  <c r="B148"/>
  <c r="AA147" s="1"/>
  <c r="AA154"/>
  <c r="B144"/>
  <c r="AA143" s="1"/>
  <c r="B141"/>
  <c r="AA140" s="1"/>
  <c r="B138"/>
  <c r="AA137" s="1"/>
  <c r="AA144"/>
  <c r="B134"/>
  <c r="AA133" s="1"/>
  <c r="B130"/>
  <c r="AA129" s="1"/>
  <c r="AA136"/>
  <c r="B126"/>
  <c r="AA125" s="1"/>
  <c r="B122"/>
  <c r="AA121" s="1"/>
  <c r="AA130"/>
  <c r="B120"/>
  <c r="AA119" s="1"/>
  <c r="B115"/>
  <c r="AA114" s="1"/>
  <c r="B111"/>
  <c r="AA110" s="1"/>
  <c r="AA117"/>
  <c r="B107"/>
  <c r="AA106" s="1"/>
  <c r="AA113"/>
  <c r="B103"/>
  <c r="AA102" s="1"/>
  <c r="AA109"/>
  <c r="B99"/>
  <c r="AA98" s="1"/>
  <c r="B95"/>
  <c r="AA94" s="1"/>
  <c r="AA101"/>
  <c r="B91"/>
  <c r="AA90" s="1"/>
  <c r="AA97"/>
  <c r="B87"/>
  <c r="AA86" s="1"/>
  <c r="AA93"/>
  <c r="B83"/>
  <c r="AA82" s="1"/>
  <c r="B80"/>
  <c r="AA79" s="1"/>
  <c r="B76"/>
  <c r="AA75" s="1"/>
  <c r="B72"/>
  <c r="AA71" s="1"/>
  <c r="AA78"/>
  <c r="B68"/>
  <c r="AA67" s="1"/>
  <c r="B64"/>
  <c r="AA63" s="1"/>
  <c r="AA70"/>
  <c r="B60"/>
  <c r="AA59" s="1"/>
  <c r="B56"/>
  <c r="AA55" s="1"/>
  <c r="AA62"/>
  <c r="B52"/>
  <c r="AA51" s="1"/>
  <c r="B48"/>
  <c r="AA47" s="1"/>
  <c r="AA53"/>
  <c r="B43"/>
  <c r="AA42" s="1"/>
  <c r="B39"/>
  <c r="AA38" s="1"/>
  <c r="AA44"/>
  <c r="B34"/>
  <c r="AA33" s="1"/>
  <c r="B30"/>
  <c r="AA29" s="1"/>
  <c r="AA36"/>
  <c r="B26"/>
  <c r="AA25" s="1"/>
  <c r="AA32"/>
  <c r="B22"/>
  <c r="AA21" s="1"/>
  <c r="B18"/>
  <c r="AA17" s="1"/>
  <c r="B14"/>
  <c r="B11"/>
  <c r="I26" i="15"/>
  <c r="J36" i="9"/>
  <c r="H359" i="15"/>
  <c r="I359" s="1"/>
  <c r="B336" i="14" s="1"/>
  <c r="AA335" s="1"/>
  <c r="H358" i="15"/>
  <c r="I358" s="1"/>
  <c r="B335" i="14" s="1"/>
  <c r="AA334" s="1"/>
  <c r="I555" i="15"/>
  <c r="K36" i="9"/>
  <c r="I448" i="18"/>
  <c r="K42" i="9"/>
  <c r="H361" i="15"/>
  <c r="I361" s="1"/>
  <c r="B338" i="14" s="1"/>
  <c r="AA337" s="1"/>
  <c r="H360" i="15"/>
  <c r="I360" s="1"/>
  <c r="B337" i="14" s="1"/>
  <c r="AA336" s="1"/>
  <c r="I500" i="17"/>
  <c r="K39" i="9"/>
  <c r="E5" i="14"/>
  <c r="E4"/>
  <c r="E3"/>
  <c r="E7"/>
  <c r="E8"/>
  <c r="E9"/>
  <c r="E10"/>
  <c r="E11"/>
  <c r="E6"/>
  <c r="I375" i="15"/>
  <c r="B352" i="14" s="1"/>
  <c r="I27" i="15"/>
  <c r="I4"/>
  <c r="H30" i="18"/>
  <c r="I30" s="1"/>
  <c r="P8" i="14" s="1"/>
  <c r="H26" i="18"/>
  <c r="I26" s="1"/>
  <c r="P4" i="14" s="1"/>
  <c r="H48" i="18"/>
  <c r="I48" s="1"/>
  <c r="P26" i="14" s="1"/>
  <c r="H44" i="18"/>
  <c r="I44" s="1"/>
  <c r="P22" i="14" s="1"/>
  <c r="H40" i="18"/>
  <c r="I40" s="1"/>
  <c r="P18" i="14" s="1"/>
  <c r="H36" i="18"/>
  <c r="I36" s="1"/>
  <c r="P14" i="14" s="1"/>
  <c r="H62" i="18"/>
  <c r="I62" s="1"/>
  <c r="P40" i="14" s="1"/>
  <c r="H58" i="18"/>
  <c r="I58" s="1"/>
  <c r="P36" i="14" s="1"/>
  <c r="H54" i="18"/>
  <c r="I54" s="1"/>
  <c r="P32" i="14" s="1"/>
  <c r="H50" i="18"/>
  <c r="I50" s="1"/>
  <c r="P28" i="14" s="1"/>
  <c r="H405" i="18"/>
  <c r="I405" s="1"/>
  <c r="P383" i="14" s="1"/>
  <c r="H401" i="18"/>
  <c r="I401" s="1"/>
  <c r="P379" i="14" s="1"/>
  <c r="H397" i="18"/>
  <c r="I397" s="1"/>
  <c r="P375" i="14" s="1"/>
  <c r="H393" i="18"/>
  <c r="I393" s="1"/>
  <c r="P371" i="14" s="1"/>
  <c r="H389" i="18"/>
  <c r="I389" s="1"/>
  <c r="P367" i="14" s="1"/>
  <c r="H385" i="18"/>
  <c r="I385" s="1"/>
  <c r="P363" i="14" s="1"/>
  <c r="H381" i="18"/>
  <c r="I381" s="1"/>
  <c r="P359" i="14" s="1"/>
  <c r="H377" i="18"/>
  <c r="I377" s="1"/>
  <c r="P355" i="14" s="1"/>
  <c r="H373" i="18"/>
  <c r="I373" s="1"/>
  <c r="P351" i="14" s="1"/>
  <c r="H369" i="18"/>
  <c r="I369" s="1"/>
  <c r="P347" i="14" s="1"/>
  <c r="H365" i="18"/>
  <c r="I365" s="1"/>
  <c r="P343" i="14" s="1"/>
  <c r="H361" i="18"/>
  <c r="I361" s="1"/>
  <c r="P339" i="14" s="1"/>
  <c r="H357" i="18"/>
  <c r="I357" s="1"/>
  <c r="P335" i="14" s="1"/>
  <c r="H353" i="18"/>
  <c r="I353" s="1"/>
  <c r="P331" i="14" s="1"/>
  <c r="H349" i="18"/>
  <c r="I349" s="1"/>
  <c r="P327" i="14" s="1"/>
  <c r="H345" i="18"/>
  <c r="I345" s="1"/>
  <c r="P323" i="14" s="1"/>
  <c r="H341" i="18"/>
  <c r="I341" s="1"/>
  <c r="P319" i="14" s="1"/>
  <c r="H337" i="18"/>
  <c r="I337" s="1"/>
  <c r="P315" i="14" s="1"/>
  <c r="H333" i="18"/>
  <c r="I333" s="1"/>
  <c r="P311" i="14" s="1"/>
  <c r="H329" i="18"/>
  <c r="I329" s="1"/>
  <c r="P307" i="14" s="1"/>
  <c r="H325" i="18"/>
  <c r="I325" s="1"/>
  <c r="P303" i="14" s="1"/>
  <c r="H321" i="18"/>
  <c r="I321" s="1"/>
  <c r="P299" i="14" s="1"/>
  <c r="H317" i="18"/>
  <c r="I317" s="1"/>
  <c r="P295" i="14" s="1"/>
  <c r="H313" i="18"/>
  <c r="I313" s="1"/>
  <c r="P291" i="14" s="1"/>
  <c r="H309" i="18"/>
  <c r="I309" s="1"/>
  <c r="P287" i="14" s="1"/>
  <c r="H305" i="18"/>
  <c r="I305" s="1"/>
  <c r="P283" i="14" s="1"/>
  <c r="H301" i="18"/>
  <c r="I301" s="1"/>
  <c r="P279" i="14" s="1"/>
  <c r="H297" i="18"/>
  <c r="I297" s="1"/>
  <c r="P275" i="14" s="1"/>
  <c r="H293" i="18"/>
  <c r="I293" s="1"/>
  <c r="P271" i="14" s="1"/>
  <c r="H289" i="18"/>
  <c r="I289" s="1"/>
  <c r="P267" i="14" s="1"/>
  <c r="H285" i="18"/>
  <c r="I285" s="1"/>
  <c r="P263" i="14" s="1"/>
  <c r="H281" i="18"/>
  <c r="I281" s="1"/>
  <c r="P259" i="14" s="1"/>
  <c r="H277" i="18"/>
  <c r="I277" s="1"/>
  <c r="P255" i="14" s="1"/>
  <c r="H273" i="18"/>
  <c r="I273" s="1"/>
  <c r="P251" i="14" s="1"/>
  <c r="H269" i="18"/>
  <c r="I269" s="1"/>
  <c r="P247" i="14" s="1"/>
  <c r="H265" i="18"/>
  <c r="I265" s="1"/>
  <c r="P243" i="14" s="1"/>
  <c r="H261" i="18"/>
  <c r="I261" s="1"/>
  <c r="P239" i="14" s="1"/>
  <c r="H257" i="18"/>
  <c r="I257" s="1"/>
  <c r="P235" i="14" s="1"/>
  <c r="H253" i="18"/>
  <c r="I253" s="1"/>
  <c r="P231" i="14" s="1"/>
  <c r="H249" i="18"/>
  <c r="I249" s="1"/>
  <c r="P227" i="14" s="1"/>
  <c r="H245" i="18"/>
  <c r="I245" s="1"/>
  <c r="P223" i="14" s="1"/>
  <c r="H241" i="18"/>
  <c r="I241" s="1"/>
  <c r="P219" i="14" s="1"/>
  <c r="H237" i="18"/>
  <c r="I237" s="1"/>
  <c r="P215" i="14" s="1"/>
  <c r="H233" i="18"/>
  <c r="I233" s="1"/>
  <c r="P211" i="14" s="1"/>
  <c r="H229" i="18"/>
  <c r="I229" s="1"/>
  <c r="P207" i="14" s="1"/>
  <c r="H225" i="18"/>
  <c r="I225" s="1"/>
  <c r="P203" i="14" s="1"/>
  <c r="H221" i="18"/>
  <c r="I221" s="1"/>
  <c r="P199" i="14" s="1"/>
  <c r="H217" i="18"/>
  <c r="I217" s="1"/>
  <c r="P195" i="14" s="1"/>
  <c r="H213" i="18"/>
  <c r="I213" s="1"/>
  <c r="P191" i="14" s="1"/>
  <c r="H209" i="18"/>
  <c r="I209" s="1"/>
  <c r="P187" i="14" s="1"/>
  <c r="H205" i="18"/>
  <c r="I205" s="1"/>
  <c r="P183" i="14" s="1"/>
  <c r="H201" i="18"/>
  <c r="I201" s="1"/>
  <c r="P179" i="14" s="1"/>
  <c r="H197" i="18"/>
  <c r="I197" s="1"/>
  <c r="P175" i="14" s="1"/>
  <c r="H193" i="18"/>
  <c r="I193" s="1"/>
  <c r="P171" i="14" s="1"/>
  <c r="H189" i="18"/>
  <c r="I189" s="1"/>
  <c r="P167" i="14" s="1"/>
  <c r="H185" i="18"/>
  <c r="I185" s="1"/>
  <c r="P163" i="14" s="1"/>
  <c r="H181" i="18"/>
  <c r="I181" s="1"/>
  <c r="P159" i="14" s="1"/>
  <c r="H177" i="18"/>
  <c r="I177" s="1"/>
  <c r="P155" i="14" s="1"/>
  <c r="H173" i="18"/>
  <c r="I173" s="1"/>
  <c r="P151" i="14" s="1"/>
  <c r="H169" i="18"/>
  <c r="I169" s="1"/>
  <c r="P147" i="14" s="1"/>
  <c r="H165" i="18"/>
  <c r="I165" s="1"/>
  <c r="P143" i="14" s="1"/>
  <c r="H161" i="18"/>
  <c r="I161" s="1"/>
  <c r="P139" i="14" s="1"/>
  <c r="H157" i="18"/>
  <c r="I157" s="1"/>
  <c r="P135" i="14" s="1"/>
  <c r="H153" i="18"/>
  <c r="I153" s="1"/>
  <c r="P131" i="14" s="1"/>
  <c r="H149" i="18"/>
  <c r="I149" s="1"/>
  <c r="P127" i="14" s="1"/>
  <c r="H145" i="18"/>
  <c r="I145" s="1"/>
  <c r="P123" i="14" s="1"/>
  <c r="H141" i="18"/>
  <c r="I141" s="1"/>
  <c r="P119" i="14" s="1"/>
  <c r="H137" i="18"/>
  <c r="I137" s="1"/>
  <c r="P115" i="14" s="1"/>
  <c r="H133" i="18"/>
  <c r="I133" s="1"/>
  <c r="P111" i="14" s="1"/>
  <c r="H129" i="18"/>
  <c r="I129" s="1"/>
  <c r="P107" i="14" s="1"/>
  <c r="H125" i="18"/>
  <c r="I125" s="1"/>
  <c r="P103" i="14" s="1"/>
  <c r="H121" i="18"/>
  <c r="I121" s="1"/>
  <c r="P99" i="14" s="1"/>
  <c r="H117" i="18"/>
  <c r="I117" s="1"/>
  <c r="P95" i="14" s="1"/>
  <c r="H113" i="18"/>
  <c r="I113" s="1"/>
  <c r="P91" i="14" s="1"/>
  <c r="H109" i="18"/>
  <c r="I109" s="1"/>
  <c r="P87" i="14" s="1"/>
  <c r="H105" i="18"/>
  <c r="I105" s="1"/>
  <c r="P83" i="14" s="1"/>
  <c r="H101" i="18"/>
  <c r="I101" s="1"/>
  <c r="P79" i="14" s="1"/>
  <c r="H97" i="18"/>
  <c r="I97" s="1"/>
  <c r="P75" i="14" s="1"/>
  <c r="H93" i="18"/>
  <c r="I93" s="1"/>
  <c r="P71" i="14" s="1"/>
  <c r="H89" i="18"/>
  <c r="I89" s="1"/>
  <c r="P67" i="14" s="1"/>
  <c r="H85" i="18"/>
  <c r="I85" s="1"/>
  <c r="P63" i="14" s="1"/>
  <c r="H81" i="18"/>
  <c r="I81" s="1"/>
  <c r="P59" i="14" s="1"/>
  <c r="H77" i="18"/>
  <c r="I77" s="1"/>
  <c r="P55" i="14" s="1"/>
  <c r="H73" i="18"/>
  <c r="I73" s="1"/>
  <c r="P51" i="14" s="1"/>
  <c r="H69" i="18"/>
  <c r="I69" s="1"/>
  <c r="P47" i="14" s="1"/>
  <c r="H65" i="18"/>
  <c r="I65" s="1"/>
  <c r="P43" i="14" s="1"/>
  <c r="H29" i="18"/>
  <c r="I29" s="1"/>
  <c r="P7" i="14" s="1"/>
  <c r="H25" i="18"/>
  <c r="H47"/>
  <c r="I47" s="1"/>
  <c r="P25" i="14" s="1"/>
  <c r="H43" i="18"/>
  <c r="I43" s="1"/>
  <c r="P21" i="14" s="1"/>
  <c r="H39" i="18"/>
  <c r="I39" s="1"/>
  <c r="P17" i="14" s="1"/>
  <c r="H35" i="18"/>
  <c r="I35" s="1"/>
  <c r="P13" i="14" s="1"/>
  <c r="H31" i="18"/>
  <c r="I31" s="1"/>
  <c r="P9" i="14" s="1"/>
  <c r="H61" i="18"/>
  <c r="I61" s="1"/>
  <c r="P39" i="14" s="1"/>
  <c r="H57" i="18"/>
  <c r="I57" s="1"/>
  <c r="P35" i="14" s="1"/>
  <c r="H53" i="18"/>
  <c r="I53" s="1"/>
  <c r="P31" i="14" s="1"/>
  <c r="H49" i="18"/>
  <c r="I49" s="1"/>
  <c r="P27" i="14" s="1"/>
  <c r="H408" i="18"/>
  <c r="I408" s="1"/>
  <c r="P386" i="14" s="1"/>
  <c r="H404" i="18"/>
  <c r="I404" s="1"/>
  <c r="P382" i="14" s="1"/>
  <c r="H400" i="18"/>
  <c r="I400" s="1"/>
  <c r="P378" i="14" s="1"/>
  <c r="H396" i="18"/>
  <c r="I396" s="1"/>
  <c r="P374" i="14" s="1"/>
  <c r="H392" i="18"/>
  <c r="I392" s="1"/>
  <c r="P370" i="14" s="1"/>
  <c r="H388" i="18"/>
  <c r="I388" s="1"/>
  <c r="P366" i="14" s="1"/>
  <c r="H384" i="18"/>
  <c r="I384" s="1"/>
  <c r="P362" i="14" s="1"/>
  <c r="H380" i="18"/>
  <c r="I380" s="1"/>
  <c r="P358" i="14" s="1"/>
  <c r="H376" i="18"/>
  <c r="I376" s="1"/>
  <c r="P354" i="14" s="1"/>
  <c r="H372" i="18"/>
  <c r="I372" s="1"/>
  <c r="P350" i="14" s="1"/>
  <c r="H368" i="18"/>
  <c r="I368" s="1"/>
  <c r="P346" i="14" s="1"/>
  <c r="H364" i="18"/>
  <c r="I364" s="1"/>
  <c r="P342" i="14" s="1"/>
  <c r="H360" i="18"/>
  <c r="I360" s="1"/>
  <c r="P338" i="14" s="1"/>
  <c r="H356" i="18"/>
  <c r="I356" s="1"/>
  <c r="P334" i="14" s="1"/>
  <c r="H352" i="18"/>
  <c r="I352" s="1"/>
  <c r="P330" i="14" s="1"/>
  <c r="H348" i="18"/>
  <c r="I348" s="1"/>
  <c r="P326" i="14" s="1"/>
  <c r="H344" i="18"/>
  <c r="I344" s="1"/>
  <c r="P322" i="14" s="1"/>
  <c r="H340" i="18"/>
  <c r="I340" s="1"/>
  <c r="P318" i="14" s="1"/>
  <c r="H336" i="18"/>
  <c r="I336" s="1"/>
  <c r="P314" i="14" s="1"/>
  <c r="H332" i="18"/>
  <c r="I332" s="1"/>
  <c r="P310" i="14" s="1"/>
  <c r="H324" i="18"/>
  <c r="I324" s="1"/>
  <c r="P302" i="14" s="1"/>
  <c r="H320" i="18"/>
  <c r="I320" s="1"/>
  <c r="P298" i="14" s="1"/>
  <c r="H316" i="18"/>
  <c r="I316" s="1"/>
  <c r="P294" i="14" s="1"/>
  <c r="H312" i="18"/>
  <c r="I312" s="1"/>
  <c r="P290" i="14" s="1"/>
  <c r="H308" i="18"/>
  <c r="I308" s="1"/>
  <c r="P286" i="14" s="1"/>
  <c r="H304" i="18"/>
  <c r="I304" s="1"/>
  <c r="P282" i="14" s="1"/>
  <c r="H300" i="18"/>
  <c r="I300" s="1"/>
  <c r="P278" i="14" s="1"/>
  <c r="H296" i="18"/>
  <c r="I296" s="1"/>
  <c r="P274" i="14" s="1"/>
  <c r="H292" i="18"/>
  <c r="I292" s="1"/>
  <c r="P270" i="14" s="1"/>
  <c r="H288" i="18"/>
  <c r="I288" s="1"/>
  <c r="P266" i="14" s="1"/>
  <c r="H284" i="18"/>
  <c r="I284" s="1"/>
  <c r="P262" i="14" s="1"/>
  <c r="H280" i="18"/>
  <c r="I280" s="1"/>
  <c r="P258" i="14" s="1"/>
  <c r="H276" i="18"/>
  <c r="I276" s="1"/>
  <c r="P254" i="14" s="1"/>
  <c r="H272" i="18"/>
  <c r="I272" s="1"/>
  <c r="P250" i="14" s="1"/>
  <c r="H268" i="18"/>
  <c r="I268" s="1"/>
  <c r="P246" i="14" s="1"/>
  <c r="H264" i="18"/>
  <c r="I264" s="1"/>
  <c r="P242" i="14" s="1"/>
  <c r="H260" i="18"/>
  <c r="I260" s="1"/>
  <c r="P238" i="14" s="1"/>
  <c r="H256" i="18"/>
  <c r="I256" s="1"/>
  <c r="P234" i="14" s="1"/>
  <c r="H252" i="18"/>
  <c r="I252" s="1"/>
  <c r="P230" i="14" s="1"/>
  <c r="H248" i="18"/>
  <c r="I248" s="1"/>
  <c r="P226" i="14" s="1"/>
  <c r="H244" i="18"/>
  <c r="I244" s="1"/>
  <c r="P222" i="14" s="1"/>
  <c r="H240" i="18"/>
  <c r="I240" s="1"/>
  <c r="P218" i="14" s="1"/>
  <c r="H236" i="18"/>
  <c r="I236" s="1"/>
  <c r="P214" i="14" s="1"/>
  <c r="H232" i="18"/>
  <c r="I232" s="1"/>
  <c r="P210" i="14" s="1"/>
  <c r="H228" i="18"/>
  <c r="I228" s="1"/>
  <c r="P206" i="14" s="1"/>
  <c r="H224" i="18"/>
  <c r="I224" s="1"/>
  <c r="P202" i="14" s="1"/>
  <c r="H220" i="18"/>
  <c r="I220" s="1"/>
  <c r="P198" i="14" s="1"/>
  <c r="H216" i="18"/>
  <c r="I216" s="1"/>
  <c r="P194" i="14" s="1"/>
  <c r="H212" i="18"/>
  <c r="I212" s="1"/>
  <c r="P190" i="14" s="1"/>
  <c r="H208" i="18"/>
  <c r="I208" s="1"/>
  <c r="P186" i="14" s="1"/>
  <c r="H204" i="18"/>
  <c r="I204" s="1"/>
  <c r="P182" i="14" s="1"/>
  <c r="H200" i="18"/>
  <c r="I200" s="1"/>
  <c r="P178" i="14" s="1"/>
  <c r="H196" i="18"/>
  <c r="I196" s="1"/>
  <c r="P174" i="14" s="1"/>
  <c r="H192" i="18"/>
  <c r="I192" s="1"/>
  <c r="P170" i="14" s="1"/>
  <c r="H188" i="18"/>
  <c r="I188" s="1"/>
  <c r="P166" i="14" s="1"/>
  <c r="H184" i="18"/>
  <c r="I184" s="1"/>
  <c r="P162" i="14" s="1"/>
  <c r="H180" i="18"/>
  <c r="I180" s="1"/>
  <c r="P158" i="14" s="1"/>
  <c r="H176" i="18"/>
  <c r="I176" s="1"/>
  <c r="P154" i="14" s="1"/>
  <c r="H172" i="18"/>
  <c r="I172" s="1"/>
  <c r="P150" i="14" s="1"/>
  <c r="H168" i="18"/>
  <c r="I168" s="1"/>
  <c r="P146" i="14" s="1"/>
  <c r="H164" i="18"/>
  <c r="I164" s="1"/>
  <c r="P142" i="14" s="1"/>
  <c r="H160" i="18"/>
  <c r="I160" s="1"/>
  <c r="P138" i="14" s="1"/>
  <c r="H156" i="18"/>
  <c r="I156" s="1"/>
  <c r="P134" i="14" s="1"/>
  <c r="H152" i="18"/>
  <c r="I152" s="1"/>
  <c r="P130" i="14" s="1"/>
  <c r="H148" i="18"/>
  <c r="I148" s="1"/>
  <c r="P126" i="14" s="1"/>
  <c r="H144" i="18"/>
  <c r="I144" s="1"/>
  <c r="P122" i="14" s="1"/>
  <c r="H140" i="18"/>
  <c r="I140" s="1"/>
  <c r="P118" i="14" s="1"/>
  <c r="H136" i="18"/>
  <c r="I136" s="1"/>
  <c r="P114" i="14" s="1"/>
  <c r="H132" i="18"/>
  <c r="I132" s="1"/>
  <c r="P110" i="14" s="1"/>
  <c r="H128" i="18"/>
  <c r="I128" s="1"/>
  <c r="P106" i="14" s="1"/>
  <c r="H124" i="18"/>
  <c r="I124" s="1"/>
  <c r="P102" i="14" s="1"/>
  <c r="H120" i="18"/>
  <c r="I120" s="1"/>
  <c r="P98" i="14" s="1"/>
  <c r="H116" i="18"/>
  <c r="I116" s="1"/>
  <c r="P94" i="14" s="1"/>
  <c r="H112" i="18"/>
  <c r="I112" s="1"/>
  <c r="P90" i="14" s="1"/>
  <c r="H108" i="18"/>
  <c r="I108" s="1"/>
  <c r="P86" i="14" s="1"/>
  <c r="H104" i="18"/>
  <c r="I104" s="1"/>
  <c r="P82" i="14" s="1"/>
  <c r="H100" i="18"/>
  <c r="I100" s="1"/>
  <c r="P78" i="14" s="1"/>
  <c r="H96" i="18"/>
  <c r="I96" s="1"/>
  <c r="P74" i="14" s="1"/>
  <c r="H92" i="18"/>
  <c r="I92" s="1"/>
  <c r="P70" i="14" s="1"/>
  <c r="H88" i="18"/>
  <c r="I88" s="1"/>
  <c r="P66" i="14" s="1"/>
  <c r="H84" i="18"/>
  <c r="I84" s="1"/>
  <c r="P62" i="14" s="1"/>
  <c r="H80" i="18"/>
  <c r="I80" s="1"/>
  <c r="P58" i="14" s="1"/>
  <c r="H76" i="18"/>
  <c r="I76" s="1"/>
  <c r="P54" i="14" s="1"/>
  <c r="H72" i="18"/>
  <c r="I72" s="1"/>
  <c r="P50" i="14" s="1"/>
  <c r="H68" i="18"/>
  <c r="I68" s="1"/>
  <c r="P46" i="14" s="1"/>
  <c r="H28" i="18"/>
  <c r="I28" s="1"/>
  <c r="P6" i="14" s="1"/>
  <c r="H24" i="18"/>
  <c r="I24" s="1"/>
  <c r="H46"/>
  <c r="I46" s="1"/>
  <c r="P24" i="14" s="1"/>
  <c r="H42" i="18"/>
  <c r="I42" s="1"/>
  <c r="P20" i="14" s="1"/>
  <c r="H38" i="18"/>
  <c r="I38" s="1"/>
  <c r="P16" i="14" s="1"/>
  <c r="H34" i="18"/>
  <c r="I34" s="1"/>
  <c r="P12" i="14" s="1"/>
  <c r="H64" i="18"/>
  <c r="I64" s="1"/>
  <c r="P42" i="14" s="1"/>
  <c r="H60" i="18"/>
  <c r="I60" s="1"/>
  <c r="P38" i="14" s="1"/>
  <c r="H56" i="18"/>
  <c r="I56" s="1"/>
  <c r="P34" i="14" s="1"/>
  <c r="H52" i="18"/>
  <c r="I52" s="1"/>
  <c r="P30" i="14" s="1"/>
  <c r="H407" i="18"/>
  <c r="I407" s="1"/>
  <c r="P385" i="14" s="1"/>
  <c r="H403" i="18"/>
  <c r="I403" s="1"/>
  <c r="P381" i="14" s="1"/>
  <c r="H395" i="18"/>
  <c r="I395" s="1"/>
  <c r="P373" i="14" s="1"/>
  <c r="H391" i="18"/>
  <c r="I391" s="1"/>
  <c r="P369" i="14" s="1"/>
  <c r="H387" i="18"/>
  <c r="I387" s="1"/>
  <c r="P365" i="14" s="1"/>
  <c r="H383" i="18"/>
  <c r="I383" s="1"/>
  <c r="P361" i="14" s="1"/>
  <c r="H379" i="18"/>
  <c r="I379" s="1"/>
  <c r="P357" i="14" s="1"/>
  <c r="H375" i="18"/>
  <c r="I375" s="1"/>
  <c r="P353" i="14" s="1"/>
  <c r="H367" i="18"/>
  <c r="I367" s="1"/>
  <c r="P345" i="14" s="1"/>
  <c r="H363" i="18"/>
  <c r="I363" s="1"/>
  <c r="P341" i="14" s="1"/>
  <c r="H359" i="18"/>
  <c r="I359" s="1"/>
  <c r="P337" i="14" s="1"/>
  <c r="H355" i="18"/>
  <c r="I355" s="1"/>
  <c r="P333" i="14" s="1"/>
  <c r="H351" i="18"/>
  <c r="I351" s="1"/>
  <c r="P329" i="14" s="1"/>
  <c r="H347" i="18"/>
  <c r="I347" s="1"/>
  <c r="P325" i="14" s="1"/>
  <c r="H343" i="18"/>
  <c r="I343" s="1"/>
  <c r="P321" i="14" s="1"/>
  <c r="H339" i="18"/>
  <c r="I339" s="1"/>
  <c r="P317" i="14" s="1"/>
  <c r="H335" i="18"/>
  <c r="I335" s="1"/>
  <c r="P313" i="14" s="1"/>
  <c r="H331" i="18"/>
  <c r="I331" s="1"/>
  <c r="P309" i="14" s="1"/>
  <c r="H323" i="18"/>
  <c r="I323" s="1"/>
  <c r="P301" i="14" s="1"/>
  <c r="H319" i="18"/>
  <c r="I319" s="1"/>
  <c r="P297" i="14" s="1"/>
  <c r="H315" i="18"/>
  <c r="I315" s="1"/>
  <c r="P293" i="14" s="1"/>
  <c r="H311" i="18"/>
  <c r="I311" s="1"/>
  <c r="P289" i="14" s="1"/>
  <c r="H307" i="18"/>
  <c r="I307" s="1"/>
  <c r="P285" i="14" s="1"/>
  <c r="H303" i="18"/>
  <c r="I303" s="1"/>
  <c r="P281" i="14" s="1"/>
  <c r="H299" i="18"/>
  <c r="I299" s="1"/>
  <c r="P277" i="14" s="1"/>
  <c r="H295" i="18"/>
  <c r="I295" s="1"/>
  <c r="P273" i="14" s="1"/>
  <c r="H291" i="18"/>
  <c r="I291" s="1"/>
  <c r="P269" i="14" s="1"/>
  <c r="H287" i="18"/>
  <c r="I287" s="1"/>
  <c r="P265" i="14" s="1"/>
  <c r="H283" i="18"/>
  <c r="I283" s="1"/>
  <c r="P261" i="14" s="1"/>
  <c r="H279" i="18"/>
  <c r="I279" s="1"/>
  <c r="P257" i="14" s="1"/>
  <c r="H275" i="18"/>
  <c r="I275" s="1"/>
  <c r="P253" i="14" s="1"/>
  <c r="H271" i="18"/>
  <c r="I271" s="1"/>
  <c r="P249" i="14" s="1"/>
  <c r="H267" i="18"/>
  <c r="I267" s="1"/>
  <c r="P245" i="14" s="1"/>
  <c r="H263" i="18"/>
  <c r="I263" s="1"/>
  <c r="P241" i="14" s="1"/>
  <c r="H259" i="18"/>
  <c r="I259" s="1"/>
  <c r="P237" i="14" s="1"/>
  <c r="H255" i="18"/>
  <c r="I255" s="1"/>
  <c r="P233" i="14" s="1"/>
  <c r="H251" i="18"/>
  <c r="I251" s="1"/>
  <c r="P229" i="14" s="1"/>
  <c r="H247" i="18"/>
  <c r="I247" s="1"/>
  <c r="P225" i="14" s="1"/>
  <c r="H243" i="18"/>
  <c r="I243" s="1"/>
  <c r="P221" i="14" s="1"/>
  <c r="H239" i="18"/>
  <c r="I239" s="1"/>
  <c r="P217" i="14" s="1"/>
  <c r="H235" i="18"/>
  <c r="I235" s="1"/>
  <c r="P213" i="14" s="1"/>
  <c r="H231" i="18"/>
  <c r="I231" s="1"/>
  <c r="P209" i="14" s="1"/>
  <c r="H227" i="18"/>
  <c r="I227" s="1"/>
  <c r="P205" i="14" s="1"/>
  <c r="H223" i="18"/>
  <c r="I223" s="1"/>
  <c r="P201" i="14" s="1"/>
  <c r="H219" i="18"/>
  <c r="I219" s="1"/>
  <c r="P197" i="14" s="1"/>
  <c r="H215" i="18"/>
  <c r="I215" s="1"/>
  <c r="P193" i="14" s="1"/>
  <c r="H211" i="18"/>
  <c r="I211" s="1"/>
  <c r="P189" i="14" s="1"/>
  <c r="H207" i="18"/>
  <c r="I207" s="1"/>
  <c r="P185" i="14" s="1"/>
  <c r="H203" i="18"/>
  <c r="I203" s="1"/>
  <c r="P181" i="14" s="1"/>
  <c r="H199" i="18"/>
  <c r="I199" s="1"/>
  <c r="P177" i="14" s="1"/>
  <c r="H195" i="18"/>
  <c r="I195" s="1"/>
  <c r="P173" i="14" s="1"/>
  <c r="H191" i="18"/>
  <c r="I191" s="1"/>
  <c r="P169" i="14" s="1"/>
  <c r="H187" i="18"/>
  <c r="I187" s="1"/>
  <c r="P165" i="14" s="1"/>
  <c r="H183" i="18"/>
  <c r="I183" s="1"/>
  <c r="P161" i="14" s="1"/>
  <c r="H179" i="18"/>
  <c r="I179" s="1"/>
  <c r="P157" i="14" s="1"/>
  <c r="H175" i="18"/>
  <c r="I175" s="1"/>
  <c r="P153" i="14" s="1"/>
  <c r="H171" i="18"/>
  <c r="I171" s="1"/>
  <c r="P149" i="14" s="1"/>
  <c r="H167" i="18"/>
  <c r="I167" s="1"/>
  <c r="P145" i="14" s="1"/>
  <c r="H163" i="18"/>
  <c r="I163" s="1"/>
  <c r="P141" i="14" s="1"/>
  <c r="H159" i="18"/>
  <c r="I159" s="1"/>
  <c r="P137" i="14" s="1"/>
  <c r="H155" i="18"/>
  <c r="I155" s="1"/>
  <c r="P133" i="14" s="1"/>
  <c r="H151" i="18"/>
  <c r="I151" s="1"/>
  <c r="P129" i="14" s="1"/>
  <c r="H147" i="18"/>
  <c r="I147" s="1"/>
  <c r="P125" i="14" s="1"/>
  <c r="H143" i="18"/>
  <c r="I143" s="1"/>
  <c r="P121" i="14" s="1"/>
  <c r="H139" i="18"/>
  <c r="I139" s="1"/>
  <c r="P117" i="14" s="1"/>
  <c r="H135" i="18"/>
  <c r="I135" s="1"/>
  <c r="P113" i="14" s="1"/>
  <c r="H131" i="18"/>
  <c r="I131" s="1"/>
  <c r="P109" i="14" s="1"/>
  <c r="H127" i="18"/>
  <c r="I127" s="1"/>
  <c r="P105" i="14" s="1"/>
  <c r="H123" i="18"/>
  <c r="I123" s="1"/>
  <c r="P101" i="14" s="1"/>
  <c r="H119" i="18"/>
  <c r="I119" s="1"/>
  <c r="P97" i="14" s="1"/>
  <c r="H115" i="18"/>
  <c r="I115" s="1"/>
  <c r="P93" i="14" s="1"/>
  <c r="H111" i="18"/>
  <c r="I111" s="1"/>
  <c r="P89" i="14" s="1"/>
  <c r="H107" i="18"/>
  <c r="I107" s="1"/>
  <c r="P85" i="14" s="1"/>
  <c r="H103" i="18"/>
  <c r="I103" s="1"/>
  <c r="P81" i="14" s="1"/>
  <c r="H99" i="18"/>
  <c r="I99" s="1"/>
  <c r="P77" i="14" s="1"/>
  <c r="H95" i="18"/>
  <c r="I95" s="1"/>
  <c r="P73" i="14" s="1"/>
  <c r="H91" i="18"/>
  <c r="I91" s="1"/>
  <c r="P69" i="14" s="1"/>
  <c r="H87" i="18"/>
  <c r="I87" s="1"/>
  <c r="P65" i="14" s="1"/>
  <c r="H83" i="18"/>
  <c r="I83" s="1"/>
  <c r="P61" i="14" s="1"/>
  <c r="H79" i="18"/>
  <c r="I79" s="1"/>
  <c r="P57" i="14" s="1"/>
  <c r="H75" i="18"/>
  <c r="I75" s="1"/>
  <c r="P53" i="14" s="1"/>
  <c r="H71" i="18"/>
  <c r="I71" s="1"/>
  <c r="P49" i="14" s="1"/>
  <c r="H67" i="18"/>
  <c r="I67" s="1"/>
  <c r="P45" i="14" s="1"/>
  <c r="H27" i="18"/>
  <c r="I27" s="1"/>
  <c r="P5" i="14" s="1"/>
  <c r="H45" i="18"/>
  <c r="I45" s="1"/>
  <c r="P23" i="14" s="1"/>
  <c r="H41" i="18"/>
  <c r="I41" s="1"/>
  <c r="P19" i="14" s="1"/>
  <c r="H37" i="18"/>
  <c r="I37" s="1"/>
  <c r="P15" i="14" s="1"/>
  <c r="H33" i="18"/>
  <c r="I33" s="1"/>
  <c r="P11" i="14" s="1"/>
  <c r="H63" i="18"/>
  <c r="I63" s="1"/>
  <c r="P41" i="14" s="1"/>
  <c r="H59" i="18"/>
  <c r="I59" s="1"/>
  <c r="P37" i="14" s="1"/>
  <c r="H55" i="18"/>
  <c r="I55" s="1"/>
  <c r="P33" i="14" s="1"/>
  <c r="H51" i="18"/>
  <c r="I51" s="1"/>
  <c r="P29" i="14" s="1"/>
  <c r="H406" i="18"/>
  <c r="I406" s="1"/>
  <c r="P384" i="14" s="1"/>
  <c r="H402" i="18"/>
  <c r="I402" s="1"/>
  <c r="P380" i="14" s="1"/>
  <c r="H398" i="18"/>
  <c r="I398" s="1"/>
  <c r="P376" i="14" s="1"/>
  <c r="H390" i="18"/>
  <c r="I390" s="1"/>
  <c r="P368" i="14" s="1"/>
  <c r="H386" i="18"/>
  <c r="I386" s="1"/>
  <c r="P364" i="14" s="1"/>
  <c r="H382" i="18"/>
  <c r="I382" s="1"/>
  <c r="P360" i="14" s="1"/>
  <c r="H378" i="18"/>
  <c r="I378" s="1"/>
  <c r="P356" i="14" s="1"/>
  <c r="H374" i="18"/>
  <c r="I374" s="1"/>
  <c r="P352" i="14" s="1"/>
  <c r="H370" i="18"/>
  <c r="I370" s="1"/>
  <c r="P348" i="14" s="1"/>
  <c r="H366" i="18"/>
  <c r="I366" s="1"/>
  <c r="P344" i="14" s="1"/>
  <c r="H362" i="18"/>
  <c r="I362" s="1"/>
  <c r="P340" i="14" s="1"/>
  <c r="H358" i="18"/>
  <c r="I358" s="1"/>
  <c r="P336" i="14" s="1"/>
  <c r="H354" i="18"/>
  <c r="I354" s="1"/>
  <c r="P332" i="14" s="1"/>
  <c r="H350" i="18"/>
  <c r="I350" s="1"/>
  <c r="P328" i="14" s="1"/>
  <c r="H346" i="18"/>
  <c r="I346" s="1"/>
  <c r="P324" i="14" s="1"/>
  <c r="H342" i="18"/>
  <c r="I342" s="1"/>
  <c r="P320" i="14" s="1"/>
  <c r="H338" i="18"/>
  <c r="I338" s="1"/>
  <c r="P316" i="14" s="1"/>
  <c r="H334" i="18"/>
  <c r="I334" s="1"/>
  <c r="P312" i="14" s="1"/>
  <c r="H330" i="18"/>
  <c r="I330" s="1"/>
  <c r="P308" i="14" s="1"/>
  <c r="H326" i="18"/>
  <c r="I326" s="1"/>
  <c r="P304" i="14" s="1"/>
  <c r="H322" i="18"/>
  <c r="I322" s="1"/>
  <c r="P300" i="14" s="1"/>
  <c r="H318" i="18"/>
  <c r="I318" s="1"/>
  <c r="P296" i="14" s="1"/>
  <c r="H314" i="18"/>
  <c r="I314" s="1"/>
  <c r="P292" i="14" s="1"/>
  <c r="H310" i="18"/>
  <c r="I310" s="1"/>
  <c r="P288" i="14" s="1"/>
  <c r="H306" i="18"/>
  <c r="I306" s="1"/>
  <c r="P284" i="14" s="1"/>
  <c r="H302" i="18"/>
  <c r="I302" s="1"/>
  <c r="P280" i="14" s="1"/>
  <c r="H298" i="18"/>
  <c r="I298" s="1"/>
  <c r="P276" i="14" s="1"/>
  <c r="H294" i="18"/>
  <c r="I294" s="1"/>
  <c r="P272" i="14" s="1"/>
  <c r="H290" i="18"/>
  <c r="I290" s="1"/>
  <c r="P268" i="14" s="1"/>
  <c r="H286" i="18"/>
  <c r="I286" s="1"/>
  <c r="P264" i="14" s="1"/>
  <c r="H282" i="18"/>
  <c r="I282" s="1"/>
  <c r="P260" i="14" s="1"/>
  <c r="H278" i="18"/>
  <c r="I278" s="1"/>
  <c r="P256" i="14" s="1"/>
  <c r="H274" i="18"/>
  <c r="I274" s="1"/>
  <c r="P252" i="14" s="1"/>
  <c r="H270" i="18"/>
  <c r="I270" s="1"/>
  <c r="P248" i="14" s="1"/>
  <c r="H266" i="18"/>
  <c r="I266" s="1"/>
  <c r="P244" i="14" s="1"/>
  <c r="H262" i="18"/>
  <c r="I262" s="1"/>
  <c r="P240" i="14" s="1"/>
  <c r="H258" i="18"/>
  <c r="I258" s="1"/>
  <c r="P236" i="14" s="1"/>
  <c r="H254" i="18"/>
  <c r="I254" s="1"/>
  <c r="P232" i="14" s="1"/>
  <c r="H250" i="18"/>
  <c r="I250" s="1"/>
  <c r="P228" i="14" s="1"/>
  <c r="H246" i="18"/>
  <c r="I246" s="1"/>
  <c r="P224" i="14" s="1"/>
  <c r="H242" i="18"/>
  <c r="I242" s="1"/>
  <c r="P220" i="14" s="1"/>
  <c r="H238" i="18"/>
  <c r="I238" s="1"/>
  <c r="P216" i="14" s="1"/>
  <c r="H234" i="18"/>
  <c r="I234" s="1"/>
  <c r="P212" i="14" s="1"/>
  <c r="H230" i="18"/>
  <c r="I230" s="1"/>
  <c r="P208" i="14" s="1"/>
  <c r="H226" i="18"/>
  <c r="I226" s="1"/>
  <c r="P204" i="14" s="1"/>
  <c r="H222" i="18"/>
  <c r="I222" s="1"/>
  <c r="P200" i="14" s="1"/>
  <c r="H218" i="18"/>
  <c r="I218" s="1"/>
  <c r="P196" i="14" s="1"/>
  <c r="H214" i="18"/>
  <c r="I214" s="1"/>
  <c r="P192" i="14" s="1"/>
  <c r="H210" i="18"/>
  <c r="I210" s="1"/>
  <c r="P188" i="14" s="1"/>
  <c r="H206" i="18"/>
  <c r="I206" s="1"/>
  <c r="P184" i="14" s="1"/>
  <c r="H202" i="18"/>
  <c r="I202" s="1"/>
  <c r="P180" i="14" s="1"/>
  <c r="H198" i="18"/>
  <c r="I198" s="1"/>
  <c r="P176" i="14" s="1"/>
  <c r="H194" i="18"/>
  <c r="I194" s="1"/>
  <c r="P172" i="14" s="1"/>
  <c r="H190" i="18"/>
  <c r="I190" s="1"/>
  <c r="P168" i="14" s="1"/>
  <c r="H186" i="18"/>
  <c r="I186" s="1"/>
  <c r="P164" i="14" s="1"/>
  <c r="H182" i="18"/>
  <c r="I182" s="1"/>
  <c r="P160" i="14" s="1"/>
  <c r="H178" i="18"/>
  <c r="I178" s="1"/>
  <c r="P156" i="14" s="1"/>
  <c r="H174" i="18"/>
  <c r="I174" s="1"/>
  <c r="P152" i="14" s="1"/>
  <c r="H170" i="18"/>
  <c r="I170" s="1"/>
  <c r="P148" i="14" s="1"/>
  <c r="H166" i="18"/>
  <c r="I166" s="1"/>
  <c r="P144" i="14" s="1"/>
  <c r="H162" i="18"/>
  <c r="I162" s="1"/>
  <c r="P140" i="14" s="1"/>
  <c r="H158" i="18"/>
  <c r="I158" s="1"/>
  <c r="P136" i="14" s="1"/>
  <c r="H154" i="18"/>
  <c r="I154" s="1"/>
  <c r="P132" i="14" s="1"/>
  <c r="H150" i="18"/>
  <c r="I150" s="1"/>
  <c r="P128" i="14" s="1"/>
  <c r="H146" i="18"/>
  <c r="I146" s="1"/>
  <c r="P124" i="14" s="1"/>
  <c r="H142" i="18"/>
  <c r="I142" s="1"/>
  <c r="P120" i="14" s="1"/>
  <c r="H138" i="18"/>
  <c r="I138" s="1"/>
  <c r="P116" i="14" s="1"/>
  <c r="H134" i="18"/>
  <c r="I134" s="1"/>
  <c r="P112" i="14" s="1"/>
  <c r="H130" i="18"/>
  <c r="I130" s="1"/>
  <c r="P108" i="14" s="1"/>
  <c r="H126" i="18"/>
  <c r="I126" s="1"/>
  <c r="P104" i="14" s="1"/>
  <c r="H122" i="18"/>
  <c r="I122" s="1"/>
  <c r="P100" i="14" s="1"/>
  <c r="H118" i="18"/>
  <c r="I118" s="1"/>
  <c r="P96" i="14" s="1"/>
  <c r="H114" i="18"/>
  <c r="I114" s="1"/>
  <c r="P92" i="14" s="1"/>
  <c r="H110" i="18"/>
  <c r="I110" s="1"/>
  <c r="P88" i="14" s="1"/>
  <c r="H106" i="18"/>
  <c r="I106" s="1"/>
  <c r="P84" i="14" s="1"/>
  <c r="H102" i="18"/>
  <c r="I102" s="1"/>
  <c r="P80" i="14" s="1"/>
  <c r="H98" i="18"/>
  <c r="I98" s="1"/>
  <c r="P76" i="14" s="1"/>
  <c r="H94" i="18"/>
  <c r="I94" s="1"/>
  <c r="P72" i="14" s="1"/>
  <c r="H90" i="18"/>
  <c r="I90" s="1"/>
  <c r="P68" i="14" s="1"/>
  <c r="H86" i="18"/>
  <c r="I86" s="1"/>
  <c r="P64" i="14" s="1"/>
  <c r="H82" i="18"/>
  <c r="I82" s="1"/>
  <c r="P60" i="14" s="1"/>
  <c r="H78" i="18"/>
  <c r="I78" s="1"/>
  <c r="P56" i="14" s="1"/>
  <c r="H74" i="18"/>
  <c r="I74" s="1"/>
  <c r="P52" i="14" s="1"/>
  <c r="H70" i="18"/>
  <c r="I70" s="1"/>
  <c r="P48" i="14" s="1"/>
  <c r="H66" i="18"/>
  <c r="I66" s="1"/>
  <c r="P44" i="14" s="1"/>
  <c r="M45" i="9"/>
  <c r="I4" i="18"/>
  <c r="I4" i="17"/>
  <c r="F5" i="18"/>
  <c r="S4" i="14" s="1"/>
  <c r="I251" i="17"/>
  <c r="I233" i="14" s="1"/>
  <c r="I253" i="17"/>
  <c r="I235" i="14" s="1"/>
  <c r="I255" i="17"/>
  <c r="I237" i="14" s="1"/>
  <c r="I299" i="17"/>
  <c r="I281" i="14" s="1"/>
  <c r="I301" i="17"/>
  <c r="I283" i="14" s="1"/>
  <c r="I303" i="17"/>
  <c r="I285" i="14" s="1"/>
  <c r="I305" i="17"/>
  <c r="I287" i="14" s="1"/>
  <c r="I307" i="17"/>
  <c r="I289" i="14" s="1"/>
  <c r="I23" i="17"/>
  <c r="I5" i="14" s="1"/>
  <c r="I27" i="17"/>
  <c r="I9" i="14" s="1"/>
  <c r="I35" i="17"/>
  <c r="I17" i="14" s="1"/>
  <c r="I39" i="17"/>
  <c r="I21" i="14" s="1"/>
  <c r="I43" i="17"/>
  <c r="I25" i="14" s="1"/>
  <c r="I47" i="17"/>
  <c r="I29" i="14" s="1"/>
  <c r="I51" i="17"/>
  <c r="I33" i="14" s="1"/>
  <c r="I55" i="17"/>
  <c r="I37" i="14" s="1"/>
  <c r="I59" i="17"/>
  <c r="I41" i="14" s="1"/>
  <c r="I63" i="17"/>
  <c r="I45" i="14" s="1"/>
  <c r="I67" i="17"/>
  <c r="I49" i="14" s="1"/>
  <c r="I71" i="17"/>
  <c r="I53" i="14" s="1"/>
  <c r="I75" i="17"/>
  <c r="I57" i="14" s="1"/>
  <c r="I79" i="17"/>
  <c r="I61" i="14" s="1"/>
  <c r="I83" i="17"/>
  <c r="I65" i="14" s="1"/>
  <c r="I87" i="17"/>
  <c r="I69" i="14" s="1"/>
  <c r="I91" i="17"/>
  <c r="I73" i="14" s="1"/>
  <c r="I95" i="17"/>
  <c r="I77" i="14" s="1"/>
  <c r="I99" i="17"/>
  <c r="I81" i="14" s="1"/>
  <c r="I103" i="17"/>
  <c r="I85" i="14" s="1"/>
  <c r="I107" i="17"/>
  <c r="I89" i="14" s="1"/>
  <c r="I111" i="17"/>
  <c r="I93" i="14" s="1"/>
  <c r="I115" i="17"/>
  <c r="I97" i="14" s="1"/>
  <c r="I119" i="17"/>
  <c r="I101" i="14" s="1"/>
  <c r="I123" i="17"/>
  <c r="I105" i="14" s="1"/>
  <c r="I127" i="17"/>
  <c r="I109" i="14" s="1"/>
  <c r="I131" i="17"/>
  <c r="I113" i="14" s="1"/>
  <c r="I135" i="17"/>
  <c r="I117" i="14" s="1"/>
  <c r="I139" i="17"/>
  <c r="I121" i="14" s="1"/>
  <c r="I143" i="17"/>
  <c r="I125" i="14" s="1"/>
  <c r="I147" i="17"/>
  <c r="I129" i="14" s="1"/>
  <c r="I151" i="17"/>
  <c r="I133" i="14" s="1"/>
  <c r="I155" i="17"/>
  <c r="I137" i="14" s="1"/>
  <c r="I159" i="17"/>
  <c r="I141" i="14" s="1"/>
  <c r="I163" i="17"/>
  <c r="I145" i="14" s="1"/>
  <c r="I167" i="17"/>
  <c r="I149" i="14" s="1"/>
  <c r="I171" i="17"/>
  <c r="I153" i="14" s="1"/>
  <c r="I178" i="17"/>
  <c r="I160" i="14" s="1"/>
  <c r="I209" i="17"/>
  <c r="I191" i="14" s="1"/>
  <c r="I249" i="17"/>
  <c r="I231" i="14" s="1"/>
  <c r="I262" i="17"/>
  <c r="I244" i="14" s="1"/>
  <c r="I297" i="17"/>
  <c r="I279" i="14" s="1"/>
  <c r="I327" i="17"/>
  <c r="I309" i="14" s="1"/>
  <c r="I331" i="17"/>
  <c r="I313" i="14" s="1"/>
  <c r="I341" i="17"/>
  <c r="I323" i="14" s="1"/>
  <c r="I347" i="17"/>
  <c r="I329" i="14" s="1"/>
  <c r="I351" i="17"/>
  <c r="I333" i="14" s="1"/>
  <c r="I355" i="17"/>
  <c r="I337" i="14" s="1"/>
  <c r="I373" i="17"/>
  <c r="I355" i="14" s="1"/>
  <c r="I383" i="17"/>
  <c r="I365" i="14" s="1"/>
  <c r="I387" i="17"/>
  <c r="I369" i="14" s="1"/>
  <c r="I391" i="17"/>
  <c r="I373" i="14" s="1"/>
  <c r="I395" i="17"/>
  <c r="I377" i="14" s="1"/>
  <c r="I399" i="17"/>
  <c r="I381" i="14" s="1"/>
  <c r="I403" i="17"/>
  <c r="I385" i="14" s="1"/>
  <c r="I407" i="17"/>
  <c r="I389" i="14" s="1"/>
  <c r="I411" i="17"/>
  <c r="I393" i="14" s="1"/>
  <c r="I415" i="17"/>
  <c r="I397" i="14" s="1"/>
  <c r="I419" i="17"/>
  <c r="I401" i="14" s="1"/>
  <c r="I423" i="17"/>
  <c r="I405" i="14" s="1"/>
  <c r="I427" i="17"/>
  <c r="I409" i="14" s="1"/>
  <c r="I431" i="17"/>
  <c r="I413" i="14" s="1"/>
  <c r="I6" i="17"/>
  <c r="I7"/>
  <c r="I8"/>
  <c r="I9"/>
  <c r="I10"/>
  <c r="I11"/>
  <c r="I12"/>
  <c r="I13"/>
  <c r="I16"/>
  <c r="I17"/>
  <c r="I18"/>
  <c r="I19"/>
  <c r="I20"/>
  <c r="I21"/>
  <c r="I3" i="14" s="1"/>
  <c r="I22" i="17"/>
  <c r="I4" i="14" s="1"/>
  <c r="I25" i="17"/>
  <c r="I7" i="14" s="1"/>
  <c r="I29" i="17"/>
  <c r="I11" i="14" s="1"/>
  <c r="I33" i="17"/>
  <c r="I15" i="14" s="1"/>
  <c r="I37" i="17"/>
  <c r="I19" i="14" s="1"/>
  <c r="I41" i="17"/>
  <c r="I23" i="14" s="1"/>
  <c r="I45" i="17"/>
  <c r="I27" i="14" s="1"/>
  <c r="I49" i="17"/>
  <c r="I31" i="14" s="1"/>
  <c r="I53" i="17"/>
  <c r="I35" i="14" s="1"/>
  <c r="I57" i="17"/>
  <c r="I39" i="14" s="1"/>
  <c r="I61" i="17"/>
  <c r="I43" i="14" s="1"/>
  <c r="I65" i="17"/>
  <c r="I47" i="14" s="1"/>
  <c r="I69" i="17"/>
  <c r="I51" i="14" s="1"/>
  <c r="I73" i="17"/>
  <c r="I55" i="14" s="1"/>
  <c r="I77" i="17"/>
  <c r="I59" i="14" s="1"/>
  <c r="I81" i="17"/>
  <c r="I63" i="14" s="1"/>
  <c r="I85" i="17"/>
  <c r="I67" i="14" s="1"/>
  <c r="I89" i="17"/>
  <c r="I71" i="14" s="1"/>
  <c r="I93" i="17"/>
  <c r="I75" i="14" s="1"/>
  <c r="I97" i="17"/>
  <c r="I79" i="14" s="1"/>
  <c r="I101" i="17"/>
  <c r="I83" i="14" s="1"/>
  <c r="I105" i="17"/>
  <c r="I87" i="14" s="1"/>
  <c r="I109" i="17"/>
  <c r="I91" i="14" s="1"/>
  <c r="I113" i="17"/>
  <c r="I95" i="14" s="1"/>
  <c r="I117" i="17"/>
  <c r="I99" i="14" s="1"/>
  <c r="I121" i="17"/>
  <c r="I103" i="14" s="1"/>
  <c r="I125" i="17"/>
  <c r="I107" i="14" s="1"/>
  <c r="I129" i="17"/>
  <c r="I111" i="14" s="1"/>
  <c r="I133" i="17"/>
  <c r="I115" i="14" s="1"/>
  <c r="I137" i="17"/>
  <c r="I119" i="14" s="1"/>
  <c r="I141" i="17"/>
  <c r="I123" i="14" s="1"/>
  <c r="I145" i="17"/>
  <c r="I127" i="14" s="1"/>
  <c r="I149" i="17"/>
  <c r="I131" i="14" s="1"/>
  <c r="I153" i="17"/>
  <c r="I135" i="14" s="1"/>
  <c r="I157" i="17"/>
  <c r="I139" i="14" s="1"/>
  <c r="I161" i="17"/>
  <c r="I143" i="14" s="1"/>
  <c r="I165" i="17"/>
  <c r="I147" i="14" s="1"/>
  <c r="I169" i="17"/>
  <c r="I151" i="14" s="1"/>
  <c r="I173" i="17"/>
  <c r="I155" i="14" s="1"/>
  <c r="I174" i="17"/>
  <c r="I156" i="14" s="1"/>
  <c r="I175" i="17"/>
  <c r="I157" i="14" s="1"/>
  <c r="I176" i="17"/>
  <c r="I158" i="14" s="1"/>
  <c r="I177" i="17"/>
  <c r="I159" i="14" s="1"/>
  <c r="I180" i="17"/>
  <c r="I162" i="14" s="1"/>
  <c r="I181" i="17"/>
  <c r="I163" i="14" s="1"/>
  <c r="I182" i="17"/>
  <c r="I164" i="14" s="1"/>
  <c r="I183" i="17"/>
  <c r="I165" i="14" s="1"/>
  <c r="I184" i="17"/>
  <c r="I166" i="14" s="1"/>
  <c r="I185" i="17"/>
  <c r="I167" i="14" s="1"/>
  <c r="I186" i="17"/>
  <c r="I168" i="14" s="1"/>
  <c r="I187" i="17"/>
  <c r="I169" i="14" s="1"/>
  <c r="I188" i="17"/>
  <c r="I170" i="14" s="1"/>
  <c r="I189" i="17"/>
  <c r="I171" i="14" s="1"/>
  <c r="I190" i="17"/>
  <c r="I172" i="14" s="1"/>
  <c r="I191" i="17"/>
  <c r="I173" i="14" s="1"/>
  <c r="I192" i="17"/>
  <c r="I174" i="14" s="1"/>
  <c r="I193" i="17"/>
  <c r="I175" i="14" s="1"/>
  <c r="I194" i="17"/>
  <c r="I176" i="14" s="1"/>
  <c r="I195" i="17"/>
  <c r="I177" i="14" s="1"/>
  <c r="I196" i="17"/>
  <c r="I178" i="14" s="1"/>
  <c r="I197" i="17"/>
  <c r="I179" i="14" s="1"/>
  <c r="I198" i="17"/>
  <c r="I180" i="14" s="1"/>
  <c r="I199" i="17"/>
  <c r="I181" i="14" s="1"/>
  <c r="I200" i="17"/>
  <c r="I182" i="14" s="1"/>
  <c r="I201" i="17"/>
  <c r="I183" i="14" s="1"/>
  <c r="I202" i="17"/>
  <c r="I184" i="14" s="1"/>
  <c r="I203" i="17"/>
  <c r="I185" i="14" s="1"/>
  <c r="I204" i="17"/>
  <c r="I186" i="14" s="1"/>
  <c r="I205" i="17"/>
  <c r="I187" i="14" s="1"/>
  <c r="I206" i="17"/>
  <c r="I188" i="14" s="1"/>
  <c r="I207" i="17"/>
  <c r="I189" i="14" s="1"/>
  <c r="I208" i="17"/>
  <c r="I190" i="14" s="1"/>
  <c r="I227" i="17"/>
  <c r="I209" i="14" s="1"/>
  <c r="I229" i="17"/>
  <c r="I211" i="14" s="1"/>
  <c r="I230" i="17"/>
  <c r="I212" i="14" s="1"/>
  <c r="I231" i="17"/>
  <c r="I213" i="14" s="1"/>
  <c r="I232" i="17"/>
  <c r="I214" i="14" s="1"/>
  <c r="I233" i="17"/>
  <c r="I215" i="14" s="1"/>
  <c r="I234" i="17"/>
  <c r="I216" i="14" s="1"/>
  <c r="I235" i="17"/>
  <c r="I217" i="14" s="1"/>
  <c r="I236" i="17"/>
  <c r="I218" i="14" s="1"/>
  <c r="I237" i="17"/>
  <c r="I219" i="14" s="1"/>
  <c r="I238" i="17"/>
  <c r="I220" i="14" s="1"/>
  <c r="I239" i="17"/>
  <c r="I221" i="14" s="1"/>
  <c r="I240" i="17"/>
  <c r="I222" i="14" s="1"/>
  <c r="I241" i="17"/>
  <c r="I223" i="14" s="1"/>
  <c r="I242" i="17"/>
  <c r="I224" i="14" s="1"/>
  <c r="I243" i="17"/>
  <c r="I225" i="14" s="1"/>
  <c r="I244" i="17"/>
  <c r="I226" i="14" s="1"/>
  <c r="I245" i="17"/>
  <c r="I227" i="14" s="1"/>
  <c r="I246" i="17"/>
  <c r="I228" i="14" s="1"/>
  <c r="I247" i="17"/>
  <c r="I229" i="14" s="1"/>
  <c r="I248" i="17"/>
  <c r="I230" i="14" s="1"/>
  <c r="I258" i="17"/>
  <c r="I240" i="14" s="1"/>
  <c r="I259" i="17"/>
  <c r="I241" i="14" s="1"/>
  <c r="I260" i="17"/>
  <c r="I242" i="14" s="1"/>
  <c r="I261" i="17"/>
  <c r="I243" i="14" s="1"/>
  <c r="I269" i="17"/>
  <c r="I251" i="14" s="1"/>
  <c r="I270" i="17"/>
  <c r="I252" i="14" s="1"/>
  <c r="I271" i="17"/>
  <c r="I253" i="14" s="1"/>
  <c r="I272" i="17"/>
  <c r="I254" i="14" s="1"/>
  <c r="I273" i="17"/>
  <c r="I255" i="14" s="1"/>
  <c r="I274" i="17"/>
  <c r="I256" i="14" s="1"/>
  <c r="I275" i="17"/>
  <c r="I257" i="14" s="1"/>
  <c r="I276" i="17"/>
  <c r="I258" i="14" s="1"/>
  <c r="I277" i="17"/>
  <c r="I259" i="14" s="1"/>
  <c r="I278" i="17"/>
  <c r="I260" i="14" s="1"/>
  <c r="I279" i="17"/>
  <c r="I261" i="14" s="1"/>
  <c r="I280" i="17"/>
  <c r="I262" i="14" s="1"/>
  <c r="I281" i="17"/>
  <c r="I263" i="14" s="1"/>
  <c r="I282" i="17"/>
  <c r="I264" i="14" s="1"/>
  <c r="I283" i="17"/>
  <c r="I265" i="14" s="1"/>
  <c r="I284" i="17"/>
  <c r="I266" i="14" s="1"/>
  <c r="I285" i="17"/>
  <c r="I267" i="14" s="1"/>
  <c r="I286" i="17"/>
  <c r="I268" i="14" s="1"/>
  <c r="I287" i="17"/>
  <c r="I269" i="14" s="1"/>
  <c r="I288" i="17"/>
  <c r="I270" i="14" s="1"/>
  <c r="I289" i="17"/>
  <c r="I271" i="14" s="1"/>
  <c r="I290" i="17"/>
  <c r="I272" i="14" s="1"/>
  <c r="I291" i="17"/>
  <c r="I273" i="14" s="1"/>
  <c r="I292" i="17"/>
  <c r="I274" i="14" s="1"/>
  <c r="I293" i="17"/>
  <c r="I275" i="14" s="1"/>
  <c r="I294" i="17"/>
  <c r="I276" i="14" s="1"/>
  <c r="I295" i="17"/>
  <c r="I277" i="14" s="1"/>
  <c r="I296" i="17"/>
  <c r="I278" i="14" s="1"/>
  <c r="I308" i="17"/>
  <c r="I290" i="14" s="1"/>
  <c r="I309" i="17"/>
  <c r="I291" i="14" s="1"/>
  <c r="I310" i="17"/>
  <c r="I292" i="14" s="1"/>
  <c r="I311" i="17"/>
  <c r="I293" i="14" s="1"/>
  <c r="I312" i="17"/>
  <c r="I294" i="14" s="1"/>
  <c r="I313" i="17"/>
  <c r="I295" i="14" s="1"/>
  <c r="I314" i="17"/>
  <c r="I296" i="14" s="1"/>
  <c r="I315" i="17"/>
  <c r="I297" i="14" s="1"/>
  <c r="I316" i="17"/>
  <c r="I298" i="14" s="1"/>
  <c r="I317" i="17"/>
  <c r="I299" i="14" s="1"/>
  <c r="I318" i="17"/>
  <c r="I300" i="14" s="1"/>
  <c r="I319" i="17"/>
  <c r="I301" i="14" s="1"/>
  <c r="I320" i="17"/>
  <c r="I302" i="14" s="1"/>
  <c r="I321" i="17"/>
  <c r="I303" i="14" s="1"/>
  <c r="I322" i="17"/>
  <c r="I304" i="14" s="1"/>
  <c r="I323" i="17"/>
  <c r="I305" i="14" s="1"/>
  <c r="I324" i="17"/>
  <c r="I306" i="14" s="1"/>
  <c r="I325" i="17"/>
  <c r="I307" i="14" s="1"/>
  <c r="I329" i="17"/>
  <c r="I311" i="14" s="1"/>
  <c r="I337" i="17"/>
  <c r="I319" i="14" s="1"/>
  <c r="I338" i="17"/>
  <c r="I320" i="14" s="1"/>
  <c r="I339" i="17"/>
  <c r="I321" i="14" s="1"/>
  <c r="I340" i="17"/>
  <c r="I322" i="14" s="1"/>
  <c r="I343" i="17"/>
  <c r="I325" i="14" s="1"/>
  <c r="I344" i="17"/>
  <c r="I326" i="14" s="1"/>
  <c r="I345" i="17"/>
  <c r="I327" i="14" s="1"/>
  <c r="I349" i="17"/>
  <c r="I331" i="14" s="1"/>
  <c r="I353" i="17"/>
  <c r="I335" i="14" s="1"/>
  <c r="I357" i="17"/>
  <c r="I339" i="14" s="1"/>
  <c r="I359" i="17"/>
  <c r="I341" i="14" s="1"/>
  <c r="I360" i="17"/>
  <c r="I342" i="14" s="1"/>
  <c r="I361" i="17"/>
  <c r="I343" i="14" s="1"/>
  <c r="I362" i="17"/>
  <c r="I344" i="14" s="1"/>
  <c r="I363" i="17"/>
  <c r="I345" i="14" s="1"/>
  <c r="I364" i="17"/>
  <c r="I346" i="14" s="1"/>
  <c r="I365" i="17"/>
  <c r="I347" i="14" s="1"/>
  <c r="I366" i="17"/>
  <c r="I348" i="14" s="1"/>
  <c r="I367" i="17"/>
  <c r="I349" i="14" s="1"/>
  <c r="I368" i="17"/>
  <c r="I350" i="14" s="1"/>
  <c r="I369" i="17"/>
  <c r="I351" i="14" s="1"/>
  <c r="I370" i="17"/>
  <c r="I352" i="14" s="1"/>
  <c r="I371" i="17"/>
  <c r="I353" i="14" s="1"/>
  <c r="I372" i="17"/>
  <c r="I354" i="14" s="1"/>
  <c r="I381" i="17"/>
  <c r="I363" i="14" s="1"/>
  <c r="I385" i="17"/>
  <c r="I367" i="14" s="1"/>
  <c r="I389" i="17"/>
  <c r="I371" i="14" s="1"/>
  <c r="I393" i="17"/>
  <c r="I375" i="14" s="1"/>
  <c r="I397" i="17"/>
  <c r="I379" i="14" s="1"/>
  <c r="I401" i="17"/>
  <c r="I383" i="14" s="1"/>
  <c r="I405" i="17"/>
  <c r="I387" i="14" s="1"/>
  <c r="I409" i="17"/>
  <c r="I391" i="14" s="1"/>
  <c r="I413" i="17"/>
  <c r="I395" i="14" s="1"/>
  <c r="I417" i="17"/>
  <c r="I399" i="14" s="1"/>
  <c r="I421" i="17"/>
  <c r="I403" i="14" s="1"/>
  <c r="I429" i="17"/>
  <c r="I411" i="14" s="1"/>
  <c r="I38" i="17"/>
  <c r="I20" i="14" s="1"/>
  <c r="I42" i="17"/>
  <c r="I24" i="14" s="1"/>
  <c r="I50" i="17"/>
  <c r="I32" i="14" s="1"/>
  <c r="I54" i="17"/>
  <c r="I36" i="14" s="1"/>
  <c r="I58" i="17"/>
  <c r="I40" i="14" s="1"/>
  <c r="I62" i="17"/>
  <c r="I44" i="14" s="1"/>
  <c r="I66" i="17"/>
  <c r="I48" i="14" s="1"/>
  <c r="I70" i="17"/>
  <c r="I52" i="14" s="1"/>
  <c r="I74" i="17"/>
  <c r="I56" i="14" s="1"/>
  <c r="I78" i="17"/>
  <c r="I60" i="14" s="1"/>
  <c r="I82" i="17"/>
  <c r="I64" i="14" s="1"/>
  <c r="I86" i="17"/>
  <c r="I68" i="14" s="1"/>
  <c r="I90" i="17"/>
  <c r="I72" i="14" s="1"/>
  <c r="I94" i="17"/>
  <c r="I76" i="14" s="1"/>
  <c r="I98" i="17"/>
  <c r="I80" i="14" s="1"/>
  <c r="I102" i="17"/>
  <c r="I84" i="14" s="1"/>
  <c r="I106" i="17"/>
  <c r="I88" i="14" s="1"/>
  <c r="I110" i="17"/>
  <c r="I92" i="14" s="1"/>
  <c r="I114" i="17"/>
  <c r="I96" i="14" s="1"/>
  <c r="I118" i="17"/>
  <c r="I100" i="14" s="1"/>
  <c r="I122" i="17"/>
  <c r="I104" i="14" s="1"/>
  <c r="I126" i="17"/>
  <c r="I108" i="14" s="1"/>
  <c r="I130" i="17"/>
  <c r="I112" i="14" s="1"/>
  <c r="I134" i="17"/>
  <c r="I116" i="14" s="1"/>
  <c r="I138" i="17"/>
  <c r="I120" i="14" s="1"/>
  <c r="I142" i="17"/>
  <c r="I124" i="14" s="1"/>
  <c r="I146" i="17"/>
  <c r="I128" i="14" s="1"/>
  <c r="I150" i="17"/>
  <c r="I132" i="14" s="1"/>
  <c r="I154" i="17"/>
  <c r="I136" i="14" s="1"/>
  <c r="I158" i="17"/>
  <c r="I140" i="14" s="1"/>
  <c r="I162" i="17"/>
  <c r="I144" i="14" s="1"/>
  <c r="I166" i="17"/>
  <c r="I148" i="14" s="1"/>
  <c r="I170" i="17"/>
  <c r="I152" i="14" s="1"/>
  <c r="I28" i="17"/>
  <c r="I10" i="14" s="1"/>
  <c r="I44" i="17"/>
  <c r="I26" i="14" s="1"/>
  <c r="I48" i="17"/>
  <c r="I30" i="14" s="1"/>
  <c r="F5" i="17"/>
  <c r="F7"/>
  <c r="F9"/>
  <c r="F11"/>
  <c r="F13"/>
  <c r="F15"/>
  <c r="L4" i="14" s="1"/>
  <c r="F17" i="17"/>
  <c r="F19"/>
  <c r="F21"/>
  <c r="F24"/>
  <c r="F26"/>
  <c r="F28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82"/>
  <c r="F184"/>
  <c r="F186"/>
  <c r="F188"/>
  <c r="F190"/>
  <c r="F192"/>
  <c r="F194"/>
  <c r="F196"/>
  <c r="F198"/>
  <c r="F200"/>
  <c r="F202"/>
  <c r="F204"/>
  <c r="F206"/>
  <c r="F208"/>
  <c r="F210"/>
  <c r="F212"/>
  <c r="F214"/>
  <c r="F216"/>
  <c r="F218"/>
  <c r="F220"/>
  <c r="F222"/>
  <c r="F224"/>
  <c r="F226"/>
  <c r="F228"/>
  <c r="I228"/>
  <c r="I210" i="14" s="1"/>
  <c r="F230" i="17"/>
  <c r="F232"/>
  <c r="F234"/>
  <c r="F236"/>
  <c r="F238"/>
  <c r="F240"/>
  <c r="F242"/>
  <c r="F244"/>
  <c r="F246"/>
  <c r="F248"/>
  <c r="F250"/>
  <c r="F252"/>
  <c r="F254"/>
  <c r="F256"/>
  <c r="F260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10"/>
  <c r="F312"/>
  <c r="F314"/>
  <c r="F316"/>
  <c r="F318"/>
  <c r="F320"/>
  <c r="F322"/>
  <c r="F324"/>
  <c r="F326"/>
  <c r="I326"/>
  <c r="I308" i="14" s="1"/>
  <c r="F328" i="17"/>
  <c r="I328"/>
  <c r="I310" i="14" s="1"/>
  <c r="F330" i="17"/>
  <c r="I330"/>
  <c r="I312" i="14" s="1"/>
  <c r="F332" i="17"/>
  <c r="F334"/>
  <c r="F336"/>
  <c r="I336"/>
  <c r="I318" i="14" s="1"/>
  <c r="F338" i="17"/>
  <c r="F340"/>
  <c r="F342"/>
  <c r="F344"/>
  <c r="F346"/>
  <c r="I346"/>
  <c r="I328" i="14" s="1"/>
  <c r="F348" i="17"/>
  <c r="F350"/>
  <c r="I350"/>
  <c r="I332" i="14" s="1"/>
  <c r="F352" i="17"/>
  <c r="F354"/>
  <c r="I354"/>
  <c r="I336" i="14" s="1"/>
  <c r="F356" i="17"/>
  <c r="I356"/>
  <c r="I338" i="14" s="1"/>
  <c r="F358" i="17"/>
  <c r="I358"/>
  <c r="I340" i="14" s="1"/>
  <c r="F360" i="17"/>
  <c r="F362"/>
  <c r="F364"/>
  <c r="F366"/>
  <c r="F368"/>
  <c r="F370"/>
  <c r="F372"/>
  <c r="F374"/>
  <c r="I374"/>
  <c r="I356" i="14" s="1"/>
  <c r="F376" i="17"/>
  <c r="F378"/>
  <c r="F380"/>
  <c r="F382"/>
  <c r="I382"/>
  <c r="I364" i="14" s="1"/>
  <c r="F384" i="17"/>
  <c r="I384"/>
  <c r="I366" i="14" s="1"/>
  <c r="F386" i="17"/>
  <c r="I386"/>
  <c r="I368" i="14" s="1"/>
  <c r="F388" i="17"/>
  <c r="I388"/>
  <c r="I370" i="14" s="1"/>
  <c r="F390" i="17"/>
  <c r="I390"/>
  <c r="I372" i="14" s="1"/>
  <c r="F392" i="17"/>
  <c r="I392"/>
  <c r="I374" i="14" s="1"/>
  <c r="F394" i="17"/>
  <c r="I394"/>
  <c r="I376" i="14" s="1"/>
  <c r="F396" i="17"/>
  <c r="I396"/>
  <c r="I378" i="14" s="1"/>
  <c r="F398" i="17"/>
  <c r="I398"/>
  <c r="I380" i="14" s="1"/>
  <c r="F400" i="17"/>
  <c r="I400"/>
  <c r="I382" i="14" s="1"/>
  <c r="F402" i="17"/>
  <c r="I402"/>
  <c r="I384" i="14" s="1"/>
  <c r="F404" i="17"/>
  <c r="I404"/>
  <c r="I386" i="14" s="1"/>
  <c r="F406" i="17"/>
  <c r="I406"/>
  <c r="I388" i="14" s="1"/>
  <c r="F408" i="17"/>
  <c r="I408"/>
  <c r="I390" i="14" s="1"/>
  <c r="F410" i="17"/>
  <c r="I410"/>
  <c r="I392" i="14" s="1"/>
  <c r="F412" i="17"/>
  <c r="I412"/>
  <c r="I394" i="14" s="1"/>
  <c r="F414" i="17"/>
  <c r="I414"/>
  <c r="I396" i="14" s="1"/>
  <c r="F416" i="17"/>
  <c r="I416"/>
  <c r="I398" i="14" s="1"/>
  <c r="F418" i="17"/>
  <c r="I418"/>
  <c r="I400" i="14" s="1"/>
  <c r="F420" i="17"/>
  <c r="I420"/>
  <c r="I402" i="14" s="1"/>
  <c r="F422" i="17"/>
  <c r="I422"/>
  <c r="I404" i="14" s="1"/>
  <c r="F424" i="17"/>
  <c r="I424"/>
  <c r="I406" i="14" s="1"/>
  <c r="F426" i="17"/>
  <c r="F428"/>
  <c r="I428"/>
  <c r="I410" i="14" s="1"/>
  <c r="F430" i="17"/>
  <c r="I430"/>
  <c r="I412" i="14" s="1"/>
  <c r="L421"/>
  <c r="F179" i="17"/>
  <c r="F257"/>
  <c r="I7" i="15"/>
  <c r="I9"/>
  <c r="I11"/>
  <c r="I13"/>
  <c r="I15"/>
  <c r="I19"/>
  <c r="I21"/>
  <c r="AA8" i="14" s="1"/>
  <c r="I23" i="15"/>
  <c r="I8"/>
  <c r="I10"/>
  <c r="I12"/>
  <c r="I14"/>
  <c r="I16"/>
  <c r="I18"/>
  <c r="I20"/>
  <c r="I22"/>
  <c r="P12" i="13"/>
  <c r="R44" i="9" s="1"/>
  <c r="P11" i="13"/>
  <c r="R43" i="9" s="1"/>
  <c r="P10" i="13"/>
  <c r="R42" i="9" s="1"/>
  <c r="K12" i="13"/>
  <c r="R41" i="9" s="1"/>
  <c r="K11" i="13"/>
  <c r="R40" i="9" s="1"/>
  <c r="K10" i="13"/>
  <c r="R39" i="9" s="1"/>
  <c r="F11" i="13"/>
  <c r="R37" i="9" s="1"/>
  <c r="F12" i="13"/>
  <c r="R38" i="9" s="1"/>
  <c r="F10" i="13"/>
  <c r="R36" i="9" s="1"/>
  <c r="AA7" i="14" l="1"/>
  <c r="AA10"/>
  <c r="J239"/>
  <c r="L239" s="1"/>
  <c r="L419"/>
  <c r="J412"/>
  <c r="L412" s="1"/>
  <c r="L369"/>
  <c r="J362"/>
  <c r="L362" s="1"/>
  <c r="L363"/>
  <c r="J356"/>
  <c r="L356" s="1"/>
  <c r="L355"/>
  <c r="J348"/>
  <c r="L348" s="1"/>
  <c r="L339"/>
  <c r="J332"/>
  <c r="L332" s="1"/>
  <c r="L333"/>
  <c r="J326"/>
  <c r="L326" s="1"/>
  <c r="L309"/>
  <c r="J302"/>
  <c r="L302" s="1"/>
  <c r="L301"/>
  <c r="J294"/>
  <c r="L294" s="1"/>
  <c r="L291"/>
  <c r="J284"/>
  <c r="L284" s="1"/>
  <c r="L283"/>
  <c r="J276"/>
  <c r="L276" s="1"/>
  <c r="L275"/>
  <c r="J268"/>
  <c r="L268" s="1"/>
  <c r="L267"/>
  <c r="J260"/>
  <c r="L260" s="1"/>
  <c r="L259"/>
  <c r="J252"/>
  <c r="L252" s="1"/>
  <c r="L249"/>
  <c r="J242"/>
  <c r="L242" s="1"/>
  <c r="J232"/>
  <c r="L232" s="1"/>
  <c r="L231"/>
  <c r="J224"/>
  <c r="L224" s="1"/>
  <c r="L223"/>
  <c r="J216"/>
  <c r="L216" s="1"/>
  <c r="L217"/>
  <c r="J210"/>
  <c r="L210" s="1"/>
  <c r="L209"/>
  <c r="J202"/>
  <c r="L202" s="1"/>
  <c r="L201"/>
  <c r="J194"/>
  <c r="L194" s="1"/>
  <c r="L193"/>
  <c r="J186"/>
  <c r="L186" s="1"/>
  <c r="L185"/>
  <c r="J178"/>
  <c r="L178" s="1"/>
  <c r="L177"/>
  <c r="J170"/>
  <c r="L170" s="1"/>
  <c r="L165"/>
  <c r="J158"/>
  <c r="L158" s="1"/>
  <c r="L157"/>
  <c r="J150"/>
  <c r="L150" s="1"/>
  <c r="L149"/>
  <c r="J142"/>
  <c r="L142" s="1"/>
  <c r="L141"/>
  <c r="J134"/>
  <c r="L134" s="1"/>
  <c r="L133"/>
  <c r="J126"/>
  <c r="L126" s="1"/>
  <c r="L125"/>
  <c r="J118"/>
  <c r="L118" s="1"/>
  <c r="L117"/>
  <c r="J110"/>
  <c r="L110" s="1"/>
  <c r="L109"/>
  <c r="J102"/>
  <c r="L102" s="1"/>
  <c r="L101"/>
  <c r="J94"/>
  <c r="L94" s="1"/>
  <c r="L93"/>
  <c r="J86"/>
  <c r="L86" s="1"/>
  <c r="L85"/>
  <c r="J78"/>
  <c r="L78" s="1"/>
  <c r="L77"/>
  <c r="J70"/>
  <c r="L70" s="1"/>
  <c r="L69"/>
  <c r="J62"/>
  <c r="L62" s="1"/>
  <c r="L61"/>
  <c r="J54"/>
  <c r="L54" s="1"/>
  <c r="L53"/>
  <c r="J46"/>
  <c r="L46" s="1"/>
  <c r="L45"/>
  <c r="J38"/>
  <c r="L38" s="1"/>
  <c r="L37"/>
  <c r="J30"/>
  <c r="L30" s="1"/>
  <c r="L29"/>
  <c r="J22"/>
  <c r="L22" s="1"/>
  <c r="L17"/>
  <c r="J10"/>
  <c r="L10" s="1"/>
  <c r="L415"/>
  <c r="J408"/>
  <c r="L408" s="1"/>
  <c r="L411"/>
  <c r="J404"/>
  <c r="L404" s="1"/>
  <c r="L407"/>
  <c r="J400"/>
  <c r="L400" s="1"/>
  <c r="L403"/>
  <c r="J396"/>
  <c r="L396" s="1"/>
  <c r="L399"/>
  <c r="J392"/>
  <c r="L392" s="1"/>
  <c r="L395"/>
  <c r="J388"/>
  <c r="L388" s="1"/>
  <c r="L391"/>
  <c r="J384"/>
  <c r="L384" s="1"/>
  <c r="L387"/>
  <c r="J380"/>
  <c r="L380" s="1"/>
  <c r="L383"/>
  <c r="J376"/>
  <c r="L376" s="1"/>
  <c r="L379"/>
  <c r="J372"/>
  <c r="L372" s="1"/>
  <c r="L375"/>
  <c r="J368"/>
  <c r="L368" s="1"/>
  <c r="L371"/>
  <c r="J364"/>
  <c r="L364" s="1"/>
  <c r="L357"/>
  <c r="J350"/>
  <c r="L350" s="1"/>
  <c r="L349"/>
  <c r="J342"/>
  <c r="L342" s="1"/>
  <c r="L345"/>
  <c r="J338"/>
  <c r="L338" s="1"/>
  <c r="L335"/>
  <c r="J328"/>
  <c r="L328" s="1"/>
  <c r="L327"/>
  <c r="J320"/>
  <c r="L320" s="1"/>
  <c r="L321"/>
  <c r="J314"/>
  <c r="L314" s="1"/>
  <c r="L317"/>
  <c r="J310"/>
  <c r="L310" s="1"/>
  <c r="L311"/>
  <c r="J304"/>
  <c r="L304" s="1"/>
  <c r="L303"/>
  <c r="J296"/>
  <c r="L296" s="1"/>
  <c r="L293"/>
  <c r="J286"/>
  <c r="L286" s="1"/>
  <c r="L285"/>
  <c r="J278"/>
  <c r="L278" s="1"/>
  <c r="L277"/>
  <c r="J270"/>
  <c r="L270" s="1"/>
  <c r="L269"/>
  <c r="J262"/>
  <c r="L262" s="1"/>
  <c r="L261"/>
  <c r="J254"/>
  <c r="L254" s="1"/>
  <c r="L253"/>
  <c r="J246"/>
  <c r="L246" s="1"/>
  <c r="L241"/>
  <c r="J234"/>
  <c r="L234" s="1"/>
  <c r="L233"/>
  <c r="J226"/>
  <c r="L226" s="1"/>
  <c r="L225"/>
  <c r="J218"/>
  <c r="L218" s="1"/>
  <c r="L211"/>
  <c r="J204"/>
  <c r="L204" s="1"/>
  <c r="L203"/>
  <c r="J196"/>
  <c r="L196" s="1"/>
  <c r="L195"/>
  <c r="J188"/>
  <c r="L188" s="1"/>
  <c r="L187"/>
  <c r="J180"/>
  <c r="L180" s="1"/>
  <c r="L179"/>
  <c r="J172"/>
  <c r="L172" s="1"/>
  <c r="L171"/>
  <c r="J164"/>
  <c r="L164" s="1"/>
  <c r="L159"/>
  <c r="J152"/>
  <c r="L152" s="1"/>
  <c r="L151"/>
  <c r="J144"/>
  <c r="L144" s="1"/>
  <c r="L143"/>
  <c r="J136"/>
  <c r="L136" s="1"/>
  <c r="L135"/>
  <c r="J128"/>
  <c r="L128" s="1"/>
  <c r="L127"/>
  <c r="J120"/>
  <c r="L120" s="1"/>
  <c r="L119"/>
  <c r="J112"/>
  <c r="L112" s="1"/>
  <c r="L111"/>
  <c r="J104"/>
  <c r="L104" s="1"/>
  <c r="L103"/>
  <c r="J96"/>
  <c r="L96" s="1"/>
  <c r="L95"/>
  <c r="J88"/>
  <c r="L88" s="1"/>
  <c r="L87"/>
  <c r="J80"/>
  <c r="L80" s="1"/>
  <c r="L79"/>
  <c r="J72"/>
  <c r="L72" s="1"/>
  <c r="L71"/>
  <c r="J64"/>
  <c r="L64" s="1"/>
  <c r="L63"/>
  <c r="J56"/>
  <c r="L56" s="1"/>
  <c r="L55"/>
  <c r="J48"/>
  <c r="L48" s="1"/>
  <c r="L47"/>
  <c r="J40"/>
  <c r="L40" s="1"/>
  <c r="L39"/>
  <c r="J32"/>
  <c r="L32" s="1"/>
  <c r="L31"/>
  <c r="J24"/>
  <c r="L24" s="1"/>
  <c r="L23"/>
  <c r="J16"/>
  <c r="L16" s="1"/>
  <c r="J3"/>
  <c r="L3" s="1"/>
  <c r="L417"/>
  <c r="J410"/>
  <c r="L410" s="1"/>
  <c r="L365"/>
  <c r="J358"/>
  <c r="L358" s="1"/>
  <c r="L359"/>
  <c r="J352"/>
  <c r="L352" s="1"/>
  <c r="L351"/>
  <c r="J344"/>
  <c r="L344" s="1"/>
  <c r="L341"/>
  <c r="J334"/>
  <c r="L334" s="1"/>
  <c r="L329"/>
  <c r="J322"/>
  <c r="L322" s="1"/>
  <c r="L323"/>
  <c r="J316"/>
  <c r="L316" s="1"/>
  <c r="L313"/>
  <c r="J306"/>
  <c r="L306" s="1"/>
  <c r="L305"/>
  <c r="J298"/>
  <c r="L298" s="1"/>
  <c r="L295"/>
  <c r="J288"/>
  <c r="L288" s="1"/>
  <c r="L287"/>
  <c r="J280"/>
  <c r="L280" s="1"/>
  <c r="L279"/>
  <c r="J272"/>
  <c r="L272" s="1"/>
  <c r="L271"/>
  <c r="J264"/>
  <c r="L264" s="1"/>
  <c r="L263"/>
  <c r="J256"/>
  <c r="L256" s="1"/>
  <c r="L255"/>
  <c r="J248"/>
  <c r="L248" s="1"/>
  <c r="L243"/>
  <c r="J236"/>
  <c r="L236" s="1"/>
  <c r="L235"/>
  <c r="J228"/>
  <c r="L228" s="1"/>
  <c r="L227"/>
  <c r="J220"/>
  <c r="L220" s="1"/>
  <c r="L219"/>
  <c r="J212"/>
  <c r="L212" s="1"/>
  <c r="L213"/>
  <c r="J206"/>
  <c r="L206" s="1"/>
  <c r="L205"/>
  <c r="J198"/>
  <c r="L198" s="1"/>
  <c r="L197"/>
  <c r="J190"/>
  <c r="L190" s="1"/>
  <c r="L189"/>
  <c r="J182"/>
  <c r="L182" s="1"/>
  <c r="L181"/>
  <c r="J174"/>
  <c r="L174" s="1"/>
  <c r="L173"/>
  <c r="J166"/>
  <c r="L166" s="1"/>
  <c r="J154"/>
  <c r="L154" s="1"/>
  <c r="L153"/>
  <c r="J146"/>
  <c r="L146" s="1"/>
  <c r="L145"/>
  <c r="J138"/>
  <c r="L138" s="1"/>
  <c r="L137"/>
  <c r="J130"/>
  <c r="L130" s="1"/>
  <c r="L129"/>
  <c r="J122"/>
  <c r="L122" s="1"/>
  <c r="L121"/>
  <c r="J114"/>
  <c r="L114" s="1"/>
  <c r="L113"/>
  <c r="J106"/>
  <c r="L106" s="1"/>
  <c r="L105"/>
  <c r="J98"/>
  <c r="L98" s="1"/>
  <c r="L97"/>
  <c r="J90"/>
  <c r="L90" s="1"/>
  <c r="L89"/>
  <c r="J82"/>
  <c r="L82" s="1"/>
  <c r="L81"/>
  <c r="J74"/>
  <c r="L74" s="1"/>
  <c r="L73"/>
  <c r="J66"/>
  <c r="L66" s="1"/>
  <c r="L65"/>
  <c r="J58"/>
  <c r="L58" s="1"/>
  <c r="L57"/>
  <c r="J50"/>
  <c r="L50" s="1"/>
  <c r="L49"/>
  <c r="J42"/>
  <c r="L42" s="1"/>
  <c r="L41"/>
  <c r="J34"/>
  <c r="L34" s="1"/>
  <c r="L33"/>
  <c r="J26"/>
  <c r="L26" s="1"/>
  <c r="L25"/>
  <c r="J18"/>
  <c r="L18" s="1"/>
  <c r="L13"/>
  <c r="J6"/>
  <c r="J161"/>
  <c r="L161" s="1"/>
  <c r="L413"/>
  <c r="J406"/>
  <c r="L406" s="1"/>
  <c r="L409"/>
  <c r="J402"/>
  <c r="L402" s="1"/>
  <c r="L405"/>
  <c r="J398"/>
  <c r="L398" s="1"/>
  <c r="L401"/>
  <c r="J394"/>
  <c r="L394" s="1"/>
  <c r="L397"/>
  <c r="J390"/>
  <c r="L390" s="1"/>
  <c r="L393"/>
  <c r="J386"/>
  <c r="L386" s="1"/>
  <c r="L389"/>
  <c r="J382"/>
  <c r="L382" s="1"/>
  <c r="L385"/>
  <c r="J378"/>
  <c r="L378" s="1"/>
  <c r="L381"/>
  <c r="J374"/>
  <c r="L374" s="1"/>
  <c r="L377"/>
  <c r="J370"/>
  <c r="L370" s="1"/>
  <c r="L373"/>
  <c r="J366"/>
  <c r="L366" s="1"/>
  <c r="L367"/>
  <c r="J360"/>
  <c r="L360" s="1"/>
  <c r="L361"/>
  <c r="J354"/>
  <c r="L354" s="1"/>
  <c r="L353"/>
  <c r="J346"/>
  <c r="L346" s="1"/>
  <c r="L347"/>
  <c r="J340"/>
  <c r="L340" s="1"/>
  <c r="L343"/>
  <c r="J336"/>
  <c r="L336" s="1"/>
  <c r="L337"/>
  <c r="J330"/>
  <c r="L330" s="1"/>
  <c r="L331"/>
  <c r="J324"/>
  <c r="L324" s="1"/>
  <c r="L325"/>
  <c r="J318"/>
  <c r="L318" s="1"/>
  <c r="L319"/>
  <c r="J312"/>
  <c r="L312" s="1"/>
  <c r="L315"/>
  <c r="J308"/>
  <c r="L308" s="1"/>
  <c r="L307"/>
  <c r="J300"/>
  <c r="L300" s="1"/>
  <c r="L299"/>
  <c r="J292"/>
  <c r="L292" s="1"/>
  <c r="L289"/>
  <c r="J282"/>
  <c r="L282" s="1"/>
  <c r="L281"/>
  <c r="J274"/>
  <c r="L274" s="1"/>
  <c r="L273"/>
  <c r="J266"/>
  <c r="L266" s="1"/>
  <c r="L265"/>
  <c r="J258"/>
  <c r="L258" s="1"/>
  <c r="L257"/>
  <c r="J250"/>
  <c r="L250" s="1"/>
  <c r="L245"/>
  <c r="J238"/>
  <c r="L238" s="1"/>
  <c r="L237"/>
  <c r="J230"/>
  <c r="L230" s="1"/>
  <c r="L229"/>
  <c r="J222"/>
  <c r="L222" s="1"/>
  <c r="L221"/>
  <c r="J214"/>
  <c r="L214" s="1"/>
  <c r="L215"/>
  <c r="J208"/>
  <c r="L208" s="1"/>
  <c r="L207"/>
  <c r="J200"/>
  <c r="L200" s="1"/>
  <c r="L199"/>
  <c r="J192"/>
  <c r="L192" s="1"/>
  <c r="L191"/>
  <c r="J184"/>
  <c r="L184" s="1"/>
  <c r="L183"/>
  <c r="J176"/>
  <c r="L176" s="1"/>
  <c r="L175"/>
  <c r="J168"/>
  <c r="L168" s="1"/>
  <c r="L163"/>
  <c r="J156"/>
  <c r="L156" s="1"/>
  <c r="L155"/>
  <c r="J148"/>
  <c r="L148" s="1"/>
  <c r="L147"/>
  <c r="J140"/>
  <c r="L140" s="1"/>
  <c r="L139"/>
  <c r="J132"/>
  <c r="L132" s="1"/>
  <c r="L131"/>
  <c r="J124"/>
  <c r="L124" s="1"/>
  <c r="L123"/>
  <c r="J116"/>
  <c r="L116" s="1"/>
  <c r="L115"/>
  <c r="J108"/>
  <c r="L108" s="1"/>
  <c r="L107"/>
  <c r="J100"/>
  <c r="L100" s="1"/>
  <c r="L99"/>
  <c r="J92"/>
  <c r="L92" s="1"/>
  <c r="L91"/>
  <c r="J84"/>
  <c r="L84" s="1"/>
  <c r="L83"/>
  <c r="J76"/>
  <c r="L76" s="1"/>
  <c r="L75"/>
  <c r="J68"/>
  <c r="L68" s="1"/>
  <c r="L67"/>
  <c r="J60"/>
  <c r="L60" s="1"/>
  <c r="L59"/>
  <c r="J52"/>
  <c r="L52" s="1"/>
  <c r="L51"/>
  <c r="J44"/>
  <c r="L44" s="1"/>
  <c r="L43"/>
  <c r="J36"/>
  <c r="L36" s="1"/>
  <c r="L35"/>
  <c r="J28"/>
  <c r="L28" s="1"/>
  <c r="L27"/>
  <c r="J20"/>
  <c r="L20" s="1"/>
  <c r="L15"/>
  <c r="J8"/>
  <c r="L8" s="1"/>
  <c r="I25" i="18"/>
  <c r="P3" i="14" s="1"/>
  <c r="J42" i="9"/>
  <c r="J45" s="1"/>
  <c r="W35" s="1"/>
  <c r="AA9" i="14"/>
  <c r="J8" i="15"/>
  <c r="AA5" i="14"/>
  <c r="AA6"/>
  <c r="L6"/>
  <c r="AA14"/>
  <c r="B4"/>
  <c r="AA3" s="1"/>
  <c r="AA13"/>
  <c r="B3"/>
  <c r="AA2" s="1"/>
  <c r="J5" i="18"/>
  <c r="J8"/>
  <c r="J5" i="15"/>
  <c r="J5" i="17"/>
  <c r="W37" i="9"/>
  <c r="L45"/>
  <c r="K45"/>
  <c r="W36" s="1"/>
  <c r="R45"/>
  <c r="P13" i="13"/>
  <c r="W41" i="9" s="1"/>
  <c r="K13" i="13"/>
  <c r="W40" i="9" s="1"/>
  <c r="F13" i="13"/>
  <c r="W39" i="9" s="1"/>
  <c r="G35" i="13" l="1"/>
  <c r="G41"/>
  <c r="G47"/>
  <c r="G26"/>
  <c r="G19"/>
  <c r="W38" i="9" s="1"/>
</calcChain>
</file>

<file path=xl/sharedStrings.xml><?xml version="1.0" encoding="utf-8"?>
<sst xmlns="http://schemas.openxmlformats.org/spreadsheetml/2006/main" count="139" uniqueCount="93">
  <si>
    <t>Força(N)</t>
  </si>
  <si>
    <t>Deslocamento (mm)</t>
  </si>
  <si>
    <r>
      <t xml:space="preserve">Ensaio de tração                             </t>
    </r>
    <r>
      <rPr>
        <sz val="10"/>
        <color theme="0"/>
        <rFont val="Calibri"/>
        <family val="2"/>
        <scheme val="minor"/>
      </rPr>
      <t>(com extensômetro)</t>
    </r>
  </si>
  <si>
    <r>
      <t xml:space="preserve">Área inicial (mm2)  </t>
    </r>
    <r>
      <rPr>
        <sz val="12"/>
        <color theme="1"/>
        <rFont val="Times New Roman"/>
        <family val="1"/>
      </rPr>
      <t>(S</t>
    </r>
    <r>
      <rPr>
        <sz val="8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)</t>
    </r>
  </si>
  <si>
    <r>
      <t xml:space="preserve">Tensão de Eng. (Mpa)  </t>
    </r>
    <r>
      <rPr>
        <sz val="13"/>
        <color theme="1"/>
        <rFont val="Times New Roman"/>
        <family val="1"/>
      </rPr>
      <t>[σ]</t>
    </r>
  </si>
  <si>
    <r>
      <t xml:space="preserve">Deformação Eng. (%) </t>
    </r>
    <r>
      <rPr>
        <sz val="13"/>
        <color theme="1"/>
        <rFont val="Times New Roman"/>
        <family val="1"/>
      </rPr>
      <t>[e]</t>
    </r>
  </si>
  <si>
    <t>Transforme o deslocamento em deformação percentual</t>
  </si>
  <si>
    <t>Curva após tratamento</t>
  </si>
  <si>
    <t>CP 1      (45°)</t>
  </si>
  <si>
    <t>0°</t>
  </si>
  <si>
    <t>45°</t>
  </si>
  <si>
    <t>90°</t>
  </si>
  <si>
    <t>CP</t>
  </si>
  <si>
    <t xml:space="preserve">Ou </t>
  </si>
  <si>
    <t>W0</t>
  </si>
  <si>
    <t>Wf</t>
  </si>
  <si>
    <t>L0</t>
  </si>
  <si>
    <t>Lf</t>
  </si>
  <si>
    <t>Resultado</t>
  </si>
  <si>
    <t>Média</t>
  </si>
  <si>
    <t>Coeficiente de anisotropia normal</t>
  </si>
  <si>
    <t>Coeficiente de anisotropia planar</t>
  </si>
  <si>
    <t>Parâmetros de anisotropia de HILL'48</t>
  </si>
  <si>
    <t>Steel          (coating)</t>
  </si>
  <si>
    <t>Rolling Dir.</t>
  </si>
  <si>
    <t>Gauge       (mm)</t>
  </si>
  <si>
    <t>UE              (%)</t>
  </si>
  <si>
    <t>TE              (%)</t>
  </si>
  <si>
    <t xml:space="preserve"> </t>
  </si>
  <si>
    <t>Average</t>
  </si>
  <si>
    <r>
      <t xml:space="preserve">Tensão Verdadeira (Mpa)  </t>
    </r>
    <r>
      <rPr>
        <sz val="13"/>
        <color theme="0"/>
        <rFont val="Times New Roman"/>
        <family val="1"/>
      </rPr>
      <t>[σ]</t>
    </r>
  </si>
  <si>
    <t>True stress</t>
  </si>
  <si>
    <t>True strain</t>
  </si>
  <si>
    <t>Power Law</t>
  </si>
  <si>
    <t>n</t>
  </si>
  <si>
    <t>CP 1      (90°)</t>
  </si>
  <si>
    <t>UTS Eng</t>
  </si>
  <si>
    <t>UTS Verd</t>
  </si>
  <si>
    <t>UTS verd</t>
  </si>
  <si>
    <t>K</t>
  </si>
  <si>
    <t>Power law</t>
  </si>
  <si>
    <t>media</t>
  </si>
  <si>
    <t>Coificiênte de Poisson</t>
  </si>
  <si>
    <r>
      <t xml:space="preserve">Deformação Verd. (%)      </t>
    </r>
    <r>
      <rPr>
        <sz val="13"/>
        <color theme="0"/>
        <rFont val="Calibri"/>
        <family val="2"/>
        <scheme val="minor"/>
      </rPr>
      <t>[</t>
    </r>
    <r>
      <rPr>
        <sz val="13"/>
        <color theme="0"/>
        <rFont val="Times New Roman"/>
        <family val="1"/>
      </rPr>
      <t>ɛ]</t>
    </r>
  </si>
  <si>
    <t>Encruamento medido entre 5 e 12%</t>
  </si>
  <si>
    <t>R-Manual                            (12%)</t>
  </si>
  <si>
    <t>LE</t>
  </si>
  <si>
    <t>LR</t>
  </si>
  <si>
    <t>Al</t>
  </si>
  <si>
    <t xml:space="preserve">CP 1      (0°)               </t>
  </si>
  <si>
    <t>0-1</t>
  </si>
  <si>
    <t>0-2</t>
  </si>
  <si>
    <t>0-3</t>
  </si>
  <si>
    <t>45-1</t>
  </si>
  <si>
    <t>45-2</t>
  </si>
  <si>
    <t>45-3</t>
  </si>
  <si>
    <t>90-1</t>
  </si>
  <si>
    <t>90-2</t>
  </si>
  <si>
    <t>90-3</t>
  </si>
  <si>
    <t>Width (mm)</t>
  </si>
  <si>
    <t>Lo (mm)</t>
  </si>
  <si>
    <t>Lf (mm)</t>
  </si>
  <si>
    <t>Along</t>
  </si>
  <si>
    <t>LE 0.2 % (MPa)</t>
  </si>
  <si>
    <t>LR           (MPa)</t>
  </si>
  <si>
    <t>Usiminas</t>
  </si>
  <si>
    <r>
      <t>r</t>
    </r>
    <r>
      <rPr>
        <b/>
        <vertAlign val="subscript"/>
        <sz val="14"/>
        <color theme="1"/>
        <rFont val="Verdana"/>
        <family val="2"/>
      </rPr>
      <t>medio</t>
    </r>
  </si>
  <si>
    <r>
      <t>r</t>
    </r>
    <r>
      <rPr>
        <b/>
        <vertAlign val="subscript"/>
        <sz val="14"/>
        <color theme="1"/>
        <rFont val="Verdana"/>
        <family val="2"/>
      </rPr>
      <t>0º</t>
    </r>
  </si>
  <si>
    <r>
      <t>r</t>
    </r>
    <r>
      <rPr>
        <b/>
        <vertAlign val="subscript"/>
        <sz val="14"/>
        <color theme="1"/>
        <rFont val="Verdana"/>
        <family val="2"/>
      </rPr>
      <t>45º</t>
    </r>
  </si>
  <si>
    <r>
      <t>r</t>
    </r>
    <r>
      <rPr>
        <b/>
        <vertAlign val="subscript"/>
        <sz val="14"/>
        <color theme="1"/>
        <rFont val="Verdana"/>
        <family val="2"/>
      </rPr>
      <t>90º</t>
    </r>
  </si>
  <si>
    <r>
      <t>n</t>
    </r>
    <r>
      <rPr>
        <b/>
        <vertAlign val="subscript"/>
        <sz val="14"/>
        <color theme="1"/>
        <rFont val="Verdana"/>
        <family val="2"/>
      </rPr>
      <t>medio</t>
    </r>
  </si>
  <si>
    <r>
      <t>n</t>
    </r>
    <r>
      <rPr>
        <b/>
        <vertAlign val="subscript"/>
        <sz val="14"/>
        <color theme="1"/>
        <rFont val="Verdana"/>
        <family val="2"/>
      </rPr>
      <t>0º</t>
    </r>
  </si>
  <si>
    <r>
      <t>n</t>
    </r>
    <r>
      <rPr>
        <b/>
        <vertAlign val="subscript"/>
        <sz val="14"/>
        <color theme="1"/>
        <rFont val="Verdana"/>
        <family val="2"/>
      </rPr>
      <t>45º</t>
    </r>
  </si>
  <si>
    <r>
      <t>n</t>
    </r>
    <r>
      <rPr>
        <b/>
        <vertAlign val="subscript"/>
        <sz val="14"/>
        <color theme="1"/>
        <rFont val="Verdana"/>
        <family val="2"/>
      </rPr>
      <t>90º</t>
    </r>
  </si>
  <si>
    <t>Legenda</t>
  </si>
  <si>
    <t>Direto da máquina</t>
  </si>
  <si>
    <r>
      <t xml:space="preserve">Área inicial (mm2)  </t>
    </r>
    <r>
      <rPr>
        <sz val="10"/>
        <color theme="1"/>
        <rFont val="Times New Roman"/>
        <family val="1"/>
      </rPr>
      <t>(S0)</t>
    </r>
  </si>
  <si>
    <r>
      <t xml:space="preserve">Deformação Eng. (%) </t>
    </r>
    <r>
      <rPr>
        <sz val="10"/>
        <color theme="1"/>
        <rFont val="Times New Roman"/>
        <family val="1"/>
      </rPr>
      <t>[e]</t>
    </r>
  </si>
  <si>
    <r>
      <t>Deformação Verd.   (%)      [</t>
    </r>
    <r>
      <rPr>
        <sz val="10"/>
        <color theme="0"/>
        <rFont val="Times New Roman"/>
        <family val="1"/>
      </rPr>
      <t>ɛ]</t>
    </r>
  </si>
  <si>
    <r>
      <t xml:space="preserve">Tensão de Eng. (Mpa)  </t>
    </r>
    <r>
      <rPr>
        <sz val="10"/>
        <color theme="1"/>
        <rFont val="Times New Roman"/>
        <family val="1"/>
      </rPr>
      <t>[σ]</t>
    </r>
  </si>
  <si>
    <r>
      <t xml:space="preserve">Tensão Verdadeira (Mpa)  </t>
    </r>
    <r>
      <rPr>
        <sz val="10"/>
        <color theme="0"/>
        <rFont val="Times New Roman"/>
        <family val="1"/>
      </rPr>
      <t>[σ]</t>
    </r>
  </si>
  <si>
    <t>Calculado / medido</t>
  </si>
  <si>
    <t>Fornecedor</t>
  </si>
  <si>
    <t>n   power law</t>
  </si>
  <si>
    <t xml:space="preserve">K        power law           </t>
  </si>
  <si>
    <t>calculado</t>
  </si>
  <si>
    <t>medido paquímetro digital</t>
  </si>
  <si>
    <t>Average Properties</t>
  </si>
  <si>
    <t>Curva do abaqus 0°</t>
  </si>
  <si>
    <t xml:space="preserve">n      (Ensaio) </t>
  </si>
  <si>
    <t>K                   (Ensaio)</t>
  </si>
  <si>
    <t xml:space="preserve">Manual                            </t>
  </si>
  <si>
    <t>trip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</si>
</sst>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30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3"/>
      <color theme="0"/>
      <name val="Times New Roman"/>
      <family val="1"/>
    </font>
    <font>
      <sz val="3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Verdana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vertAlign val="subscript"/>
      <sz val="14"/>
      <color theme="1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24" fillId="0" borderId="0" xfId="0" applyFont="1" applyAlignment="1">
      <alignment horizontal="center" vertical="center" wrapText="1"/>
    </xf>
    <xf numFmtId="0" fontId="26" fillId="0" borderId="0" xfId="0" applyFont="1"/>
    <xf numFmtId="0" fontId="0" fillId="0" borderId="0" xfId="0" applyFill="1"/>
    <xf numFmtId="0" fontId="0" fillId="0" borderId="0" xfId="0" applyFill="1" applyAlignment="1"/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47" borderId="0" xfId="0" applyFont="1" applyFill="1" applyBorder="1" applyAlignment="1">
      <alignment horizontal="center"/>
    </xf>
    <xf numFmtId="0" fontId="28" fillId="47" borderId="0" xfId="0" applyFont="1" applyFill="1" applyBorder="1" applyAlignment="1">
      <alignment horizontal="center"/>
    </xf>
    <xf numFmtId="0" fontId="17" fillId="39" borderId="0" xfId="0" applyFont="1" applyFill="1" applyBorder="1" applyAlignment="1">
      <alignment horizontal="center"/>
    </xf>
    <xf numFmtId="0" fontId="28" fillId="39" borderId="0" xfId="0" applyFont="1" applyFill="1" applyBorder="1" applyAlignment="1">
      <alignment horizontal="center"/>
    </xf>
    <xf numFmtId="0" fontId="17" fillId="44" borderId="0" xfId="0" applyFont="1" applyFill="1" applyBorder="1" applyAlignment="1">
      <alignment horizontal="center"/>
    </xf>
    <xf numFmtId="0" fontId="17" fillId="44" borderId="0" xfId="0" applyFont="1" applyFill="1" applyBorder="1"/>
    <xf numFmtId="0" fontId="32" fillId="0" borderId="0" xfId="0" applyFont="1"/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17" fillId="47" borderId="0" xfId="0" applyFont="1" applyFill="1" applyAlignment="1">
      <alignment horizontal="center" vertical="center" wrapText="1"/>
    </xf>
    <xf numFmtId="0" fontId="13" fillId="4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5" borderId="0" xfId="0" applyFill="1" applyAlignment="1">
      <alignment horizontal="center" vertical="center" wrapText="1"/>
    </xf>
    <xf numFmtId="0" fontId="35" fillId="0" borderId="0" xfId="0" applyFont="1"/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1" fontId="31" fillId="0" borderId="0" xfId="0" applyNumberFormat="1" applyFont="1" applyAlignment="1"/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48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5" fontId="28" fillId="47" borderId="0" xfId="0" applyNumberFormat="1" applyFont="1" applyFill="1" applyBorder="1" applyAlignment="1">
      <alignment horizontal="center"/>
    </xf>
    <xf numFmtId="165" fontId="37" fillId="48" borderId="0" xfId="0" applyNumberFormat="1" applyFont="1" applyFill="1" applyAlignment="1">
      <alignment horizontal="center" vertical="center"/>
    </xf>
    <xf numFmtId="165" fontId="28" fillId="39" borderId="0" xfId="0" applyNumberFormat="1" applyFont="1" applyFill="1" applyBorder="1" applyAlignment="1">
      <alignment horizontal="center"/>
    </xf>
    <xf numFmtId="165" fontId="28" fillId="44" borderId="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52" borderId="10" xfId="0" applyNumberForma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17" fillId="5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57" borderId="10" xfId="0" applyFont="1" applyFill="1" applyBorder="1" applyAlignment="1">
      <alignment horizontal="center" vertical="center" wrapText="1"/>
    </xf>
    <xf numFmtId="0" fontId="40" fillId="57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64" fontId="31" fillId="56" borderId="10" xfId="0" applyNumberFormat="1" applyFont="1" applyFill="1" applyBorder="1" applyAlignment="1">
      <alignment horizontal="center" vertical="center" wrapText="1"/>
    </xf>
    <xf numFmtId="165" fontId="33" fillId="56" borderId="10" xfId="0" applyNumberFormat="1" applyFont="1" applyFill="1" applyBorder="1" applyAlignment="1">
      <alignment horizontal="center" vertical="center" wrapText="1"/>
    </xf>
    <xf numFmtId="164" fontId="42" fillId="56" borderId="10" xfId="0" applyNumberFormat="1" applyFont="1" applyFill="1" applyBorder="1" applyAlignment="1">
      <alignment horizontal="center"/>
    </xf>
    <xf numFmtId="165" fontId="42" fillId="56" borderId="10" xfId="0" applyNumberFormat="1" applyFont="1" applyFill="1" applyBorder="1" applyAlignment="1">
      <alignment horizontal="center"/>
    </xf>
    <xf numFmtId="0" fontId="46" fillId="0" borderId="0" xfId="0" applyFont="1"/>
    <xf numFmtId="0" fontId="0" fillId="52" borderId="10" xfId="0" applyFill="1" applyBorder="1"/>
    <xf numFmtId="0" fontId="0" fillId="38" borderId="10" xfId="0" applyFill="1" applyBorder="1"/>
    <xf numFmtId="0" fontId="0" fillId="55" borderId="10" xfId="0" applyFill="1" applyBorder="1"/>
    <xf numFmtId="2" fontId="42" fillId="0" borderId="10" xfId="0" applyNumberFormat="1" applyFont="1" applyFill="1" applyBorder="1" applyAlignment="1">
      <alignment horizontal="center"/>
    </xf>
    <xf numFmtId="2" fontId="31" fillId="56" borderId="10" xfId="0" applyNumberFormat="1" applyFont="1" applyFill="1" applyBorder="1" applyAlignment="1">
      <alignment horizontal="center" vertical="center" wrapText="1"/>
    </xf>
    <xf numFmtId="2" fontId="42" fillId="56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7" fillId="0" borderId="0" xfId="0" applyFont="1" applyAlignment="1">
      <alignment horizontal="left" vertical="center"/>
    </xf>
    <xf numFmtId="166" fontId="0" fillId="0" borderId="0" xfId="0" applyNumberFormat="1" applyAlignment="1">
      <alignment horizontal="center"/>
    </xf>
    <xf numFmtId="165" fontId="0" fillId="4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8" borderId="0" xfId="0" applyNumberFormat="1" applyFill="1" applyAlignment="1">
      <alignment horizontal="center"/>
    </xf>
    <xf numFmtId="165" fontId="0" fillId="54" borderId="0" xfId="0" applyNumberFormat="1" applyFill="1" applyAlignment="1">
      <alignment horizontal="center"/>
    </xf>
    <xf numFmtId="165" fontId="0" fillId="36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5" fontId="0" fillId="50" borderId="0" xfId="0" applyNumberForma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45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7" borderId="0" xfId="0" applyFont="1" applyFill="1" applyAlignment="1">
      <alignment horizontal="center" vertical="center" wrapText="1"/>
    </xf>
    <xf numFmtId="0" fontId="19" fillId="53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19" fillId="47" borderId="0" xfId="0" applyFont="1" applyFill="1" applyAlignment="1">
      <alignment horizontal="center" vertical="center" wrapText="1"/>
    </xf>
    <xf numFmtId="165" fontId="47" fillId="0" borderId="0" xfId="0" applyNumberFormat="1" applyFont="1"/>
    <xf numFmtId="165" fontId="47" fillId="0" borderId="0" xfId="0" applyNumberFormat="1" applyFont="1" applyAlignment="1">
      <alignment horizontal="center"/>
    </xf>
    <xf numFmtId="0" fontId="47" fillId="0" borderId="0" xfId="0" applyFont="1" applyFill="1"/>
    <xf numFmtId="0" fontId="48" fillId="51" borderId="0" xfId="0" applyFont="1" applyFill="1" applyAlignment="1">
      <alignment horizontal="center" wrapText="1"/>
    </xf>
    <xf numFmtId="1" fontId="0" fillId="50" borderId="0" xfId="0" applyNumberFormat="1" applyFill="1" applyAlignment="1">
      <alignment horizontal="center"/>
    </xf>
    <xf numFmtId="0" fontId="48" fillId="51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47" fillId="0" borderId="0" xfId="0" applyNumberFormat="1" applyFont="1" applyAlignment="1">
      <alignment horizontal="center" vertical="center" wrapText="1"/>
    </xf>
    <xf numFmtId="165" fontId="0" fillId="51" borderId="0" xfId="0" applyNumberFormat="1" applyFill="1" applyAlignment="1">
      <alignment horizontal="center"/>
    </xf>
    <xf numFmtId="165" fontId="47" fillId="0" borderId="0" xfId="0" applyNumberFormat="1" applyFont="1" applyFill="1" applyAlignment="1">
      <alignment horizontal="center" vertical="center" wrapText="1"/>
    </xf>
    <xf numFmtId="166" fontId="0" fillId="38" borderId="0" xfId="0" applyNumberFormat="1" applyFill="1" applyAlignment="1">
      <alignment horizontal="center"/>
    </xf>
    <xf numFmtId="166" fontId="0" fillId="54" borderId="0" xfId="0" applyNumberFormat="1" applyFill="1" applyAlignment="1">
      <alignment horizontal="center"/>
    </xf>
    <xf numFmtId="2" fontId="0" fillId="36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51" borderId="0" xfId="0" applyNumberFormat="1" applyFill="1" applyAlignment="1">
      <alignment horizontal="center"/>
    </xf>
    <xf numFmtId="2" fontId="31" fillId="0" borderId="19" xfId="0" applyNumberFormat="1" applyFont="1" applyFill="1" applyBorder="1" applyAlignment="1">
      <alignment horizontal="center" vertical="center" wrapText="1"/>
    </xf>
    <xf numFmtId="2" fontId="39" fillId="56" borderId="23" xfId="0" applyNumberFormat="1" applyFont="1" applyFill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/>
    </xf>
    <xf numFmtId="2" fontId="42" fillId="56" borderId="23" xfId="0" applyNumberFormat="1" applyFont="1" applyFill="1" applyBorder="1" applyAlignment="1">
      <alignment horizontal="center"/>
    </xf>
    <xf numFmtId="164" fontId="31" fillId="56" borderId="19" xfId="0" applyNumberFormat="1" applyFont="1" applyFill="1" applyBorder="1" applyAlignment="1">
      <alignment horizontal="center" vertical="center" wrapText="1"/>
    </xf>
    <xf numFmtId="164" fontId="33" fillId="56" borderId="23" xfId="0" applyNumberFormat="1" applyFont="1" applyFill="1" applyBorder="1" applyAlignment="1">
      <alignment horizontal="center" vertical="center" wrapText="1"/>
    </xf>
    <xf numFmtId="164" fontId="42" fillId="56" borderId="23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center" wrapText="1"/>
    </xf>
    <xf numFmtId="2" fontId="31" fillId="0" borderId="24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13" xfId="0" applyNumberFormat="1" applyFont="1" applyFill="1" applyBorder="1" applyAlignment="1">
      <alignment horizontal="center"/>
    </xf>
    <xf numFmtId="2" fontId="42" fillId="56" borderId="13" xfId="0" applyNumberFormat="1" applyFont="1" applyFill="1" applyBorder="1" applyAlignment="1">
      <alignment horizontal="center"/>
    </xf>
    <xf numFmtId="2" fontId="42" fillId="56" borderId="26" xfId="0" applyNumberFormat="1" applyFont="1" applyFill="1" applyBorder="1" applyAlignment="1">
      <alignment horizontal="center"/>
    </xf>
    <xf numFmtId="164" fontId="42" fillId="56" borderId="13" xfId="0" applyNumberFormat="1" applyFont="1" applyFill="1" applyBorder="1" applyAlignment="1">
      <alignment horizontal="center"/>
    </xf>
    <xf numFmtId="165" fontId="42" fillId="56" borderId="13" xfId="0" applyNumberFormat="1" applyFont="1" applyFill="1" applyBorder="1" applyAlignment="1">
      <alignment horizontal="center"/>
    </xf>
    <xf numFmtId="164" fontId="42" fillId="56" borderId="26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49" borderId="28" xfId="0" applyFont="1" applyFill="1" applyBorder="1" applyAlignment="1">
      <alignment horizontal="center"/>
    </xf>
    <xf numFmtId="2" fontId="42" fillId="49" borderId="27" xfId="0" applyNumberFormat="1" applyFont="1" applyFill="1" applyBorder="1" applyAlignment="1">
      <alignment horizontal="center"/>
    </xf>
    <xf numFmtId="2" fontId="42" fillId="49" borderId="29" xfId="0" applyNumberFormat="1" applyFont="1" applyFill="1" applyBorder="1" applyAlignment="1">
      <alignment horizontal="center"/>
    </xf>
    <xf numFmtId="2" fontId="42" fillId="49" borderId="28" xfId="0" applyNumberFormat="1" applyFont="1" applyFill="1" applyBorder="1" applyAlignment="1">
      <alignment horizontal="center"/>
    </xf>
    <xf numFmtId="164" fontId="42" fillId="49" borderId="27" xfId="0" applyNumberFormat="1" applyFont="1" applyFill="1" applyBorder="1" applyAlignment="1">
      <alignment horizontal="center"/>
    </xf>
    <xf numFmtId="164" fontId="42" fillId="49" borderId="29" xfId="0" applyNumberFormat="1" applyFont="1" applyFill="1" applyBorder="1" applyAlignment="1">
      <alignment horizontal="center"/>
    </xf>
    <xf numFmtId="165" fontId="42" fillId="49" borderId="29" xfId="0" applyNumberFormat="1" applyFont="1" applyFill="1" applyBorder="1" applyAlignment="1">
      <alignment horizontal="center"/>
    </xf>
    <xf numFmtId="164" fontId="42" fillId="49" borderId="28" xfId="0" applyNumberFormat="1" applyFont="1" applyFill="1" applyBorder="1" applyAlignment="1">
      <alignment horizontal="center"/>
    </xf>
    <xf numFmtId="165" fontId="33" fillId="52" borderId="17" xfId="0" applyNumberFormat="1" applyFont="1" applyFill="1" applyBorder="1" applyAlignment="1">
      <alignment horizontal="center" vertical="center" wrapText="1"/>
    </xf>
    <xf numFmtId="164" fontId="33" fillId="52" borderId="24" xfId="0" applyNumberFormat="1" applyFont="1" applyFill="1" applyBorder="1" applyAlignment="1">
      <alignment horizontal="center" vertical="center" wrapText="1"/>
    </xf>
    <xf numFmtId="165" fontId="42" fillId="52" borderId="19" xfId="0" applyNumberFormat="1" applyFont="1" applyFill="1" applyBorder="1" applyAlignment="1">
      <alignment horizontal="center"/>
    </xf>
    <xf numFmtId="164" fontId="42" fillId="52" borderId="23" xfId="0" applyNumberFormat="1" applyFont="1" applyFill="1" applyBorder="1" applyAlignment="1">
      <alignment horizontal="center"/>
    </xf>
    <xf numFmtId="165" fontId="42" fillId="52" borderId="25" xfId="0" applyNumberFormat="1" applyFont="1" applyFill="1" applyBorder="1" applyAlignment="1">
      <alignment horizontal="center"/>
    </xf>
    <xf numFmtId="164" fontId="42" fillId="52" borderId="26" xfId="0" applyNumberFormat="1" applyFont="1" applyFill="1" applyBorder="1" applyAlignment="1">
      <alignment horizontal="center"/>
    </xf>
    <xf numFmtId="165" fontId="42" fillId="49" borderId="27" xfId="0" applyNumberFormat="1" applyFont="1" applyFill="1" applyBorder="1" applyAlignment="1">
      <alignment horizontal="center"/>
    </xf>
    <xf numFmtId="0" fontId="33" fillId="56" borderId="18" xfId="0" applyFont="1" applyFill="1" applyBorder="1" applyAlignment="1">
      <alignment horizontal="center" vertical="center" wrapText="1"/>
    </xf>
    <xf numFmtId="165" fontId="42" fillId="56" borderId="15" xfId="0" applyNumberFormat="1" applyFont="1" applyFill="1" applyBorder="1" applyAlignment="1">
      <alignment horizontal="center"/>
    </xf>
    <xf numFmtId="165" fontId="42" fillId="56" borderId="31" xfId="0" applyNumberFormat="1" applyFont="1" applyFill="1" applyBorder="1" applyAlignment="1">
      <alignment horizontal="center"/>
    </xf>
    <xf numFmtId="165" fontId="42" fillId="49" borderId="14" xfId="0" applyNumberFormat="1" applyFont="1" applyFill="1" applyBorder="1" applyAlignment="1">
      <alignment horizontal="center"/>
    </xf>
    <xf numFmtId="1" fontId="42" fillId="56" borderId="19" xfId="0" applyNumberFormat="1" applyFont="1" applyFill="1" applyBorder="1" applyAlignment="1">
      <alignment horizontal="center"/>
    </xf>
    <xf numFmtId="1" fontId="42" fillId="56" borderId="10" xfId="0" applyNumberFormat="1" applyFont="1" applyFill="1" applyBorder="1" applyAlignment="1">
      <alignment horizontal="center"/>
    </xf>
    <xf numFmtId="1" fontId="42" fillId="56" borderId="25" xfId="0" applyNumberFormat="1" applyFont="1" applyFill="1" applyBorder="1" applyAlignment="1">
      <alignment horizontal="center"/>
    </xf>
    <xf numFmtId="1" fontId="42" fillId="56" borderId="13" xfId="0" applyNumberFormat="1" applyFont="1" applyFill="1" applyBorder="1" applyAlignment="1">
      <alignment horizontal="center"/>
    </xf>
    <xf numFmtId="166" fontId="0" fillId="40" borderId="0" xfId="0" applyNumberFormat="1" applyFill="1"/>
    <xf numFmtId="1" fontId="0" fillId="0" borderId="10" xfId="0" applyNumberFormat="1" applyFont="1" applyBorder="1" applyAlignment="1">
      <alignment horizontal="center"/>
    </xf>
    <xf numFmtId="1" fontId="0" fillId="52" borderId="10" xfId="0" applyNumberForma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165" fontId="0" fillId="5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51" fillId="51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6" fillId="0" borderId="0" xfId="0" applyFont="1" applyFill="1"/>
    <xf numFmtId="0" fontId="36" fillId="0" borderId="0" xfId="0" applyFont="1" applyFill="1" applyAlignment="1">
      <alignment horizontal="center" vertical="center" wrapText="1"/>
    </xf>
    <xf numFmtId="0" fontId="52" fillId="51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34" borderId="0" xfId="0" applyNumberFormat="1" applyFill="1" applyAlignment="1">
      <alignment horizontal="center" vertical="center" wrapText="1"/>
    </xf>
    <xf numFmtId="165" fontId="0" fillId="0" borderId="0" xfId="0" applyNumberFormat="1" applyFill="1"/>
    <xf numFmtId="1" fontId="32" fillId="56" borderId="10" xfId="0" applyNumberFormat="1" applyFont="1" applyFill="1" applyBorder="1" applyAlignment="1">
      <alignment horizontal="center" vertical="center"/>
    </xf>
    <xf numFmtId="164" fontId="32" fillId="56" borderId="10" xfId="0" applyNumberFormat="1" applyFont="1" applyFill="1" applyBorder="1" applyAlignment="1">
      <alignment horizontal="center" vertical="center"/>
    </xf>
    <xf numFmtId="2" fontId="32" fillId="56" borderId="10" xfId="0" applyNumberFormat="1" applyFont="1" applyFill="1" applyBorder="1" applyAlignment="1">
      <alignment horizontal="center" vertical="center"/>
    </xf>
    <xf numFmtId="165" fontId="32" fillId="56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51" borderId="0" xfId="0" applyNumberFormat="1" applyFill="1" applyAlignment="1">
      <alignment horizontal="center"/>
    </xf>
    <xf numFmtId="165" fontId="0" fillId="51" borderId="0" xfId="0" applyNumberFormat="1" applyFill="1" applyAlignment="1">
      <alignment horizontal="center" vertical="center"/>
    </xf>
    <xf numFmtId="1" fontId="0" fillId="50" borderId="0" xfId="0" applyNumberFormat="1" applyFill="1" applyAlignment="1">
      <alignment horizontal="center" vertical="center"/>
    </xf>
    <xf numFmtId="1" fontId="0" fillId="51" borderId="0" xfId="0" applyNumberFormat="1" applyFill="1" applyAlignment="1">
      <alignment horizontal="center" vertical="center"/>
    </xf>
    <xf numFmtId="0" fontId="0" fillId="51" borderId="0" xfId="0" applyFill="1" applyAlignment="1">
      <alignment horizontal="center"/>
    </xf>
    <xf numFmtId="166" fontId="0" fillId="51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7" fontId="0" fillId="40" borderId="0" xfId="0" applyNumberFormat="1" applyFill="1"/>
    <xf numFmtId="167" fontId="0" fillId="0" borderId="0" xfId="0" applyNumberFormat="1"/>
    <xf numFmtId="166" fontId="0" fillId="0" borderId="0" xfId="0" applyNumberFormat="1"/>
    <xf numFmtId="0" fontId="0" fillId="51" borderId="0" xfId="0" applyFill="1"/>
    <xf numFmtId="166" fontId="0" fillId="51" borderId="0" xfId="0" applyNumberFormat="1" applyFill="1"/>
    <xf numFmtId="167" fontId="0" fillId="51" borderId="0" xfId="0" applyNumberFormat="1" applyFill="1"/>
    <xf numFmtId="0" fontId="25" fillId="34" borderId="0" xfId="0" applyFont="1" applyFill="1" applyAlignment="1">
      <alignment horizontal="center" vertical="center"/>
    </xf>
    <xf numFmtId="0" fontId="18" fillId="41" borderId="0" xfId="0" applyFont="1" applyFill="1" applyAlignment="1">
      <alignment horizontal="center" vertical="center" wrapText="1"/>
    </xf>
    <xf numFmtId="0" fontId="13" fillId="42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25" fillId="44" borderId="0" xfId="0" applyFont="1" applyFill="1" applyAlignment="1">
      <alignment horizontal="center" vertical="center"/>
    </xf>
    <xf numFmtId="0" fontId="16" fillId="58" borderId="0" xfId="0" applyFont="1" applyFill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166" fontId="16" fillId="0" borderId="32" xfId="0" applyNumberFormat="1" applyFont="1" applyBorder="1" applyAlignment="1">
      <alignment horizontal="center" vertical="center"/>
    </xf>
    <xf numFmtId="166" fontId="16" fillId="0" borderId="33" xfId="0" applyNumberFormat="1" applyFont="1" applyBorder="1" applyAlignment="1">
      <alignment horizontal="center" vertical="center"/>
    </xf>
    <xf numFmtId="166" fontId="16" fillId="0" borderId="30" xfId="0" applyNumberFormat="1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29" fillId="37" borderId="0" xfId="0" applyFont="1" applyFill="1" applyAlignment="1">
      <alignment horizontal="center"/>
    </xf>
    <xf numFmtId="0" fontId="17" fillId="43" borderId="10" xfId="0" applyFont="1" applyFill="1" applyBorder="1" applyAlignment="1">
      <alignment horizontal="center"/>
    </xf>
    <xf numFmtId="0" fontId="29" fillId="46" borderId="0" xfId="0" applyFont="1" applyFill="1" applyAlignment="1">
      <alignment horizontal="center"/>
    </xf>
    <xf numFmtId="165" fontId="30" fillId="48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29" fillId="35" borderId="0" xfId="0" applyFont="1" applyFill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0" fontId="33" fillId="56" borderId="10" xfId="0" applyFont="1" applyFill="1" applyBorder="1" applyAlignment="1">
      <alignment horizontal="center" vertical="center" wrapText="1"/>
    </xf>
    <xf numFmtId="164" fontId="32" fillId="0" borderId="20" xfId="0" applyNumberFormat="1" applyFont="1" applyBorder="1" applyAlignment="1">
      <alignment horizontal="center"/>
    </xf>
    <xf numFmtId="164" fontId="32" fillId="0" borderId="21" xfId="0" applyNumberFormat="1" applyFont="1" applyBorder="1" applyAlignment="1">
      <alignment horizontal="center"/>
    </xf>
    <xf numFmtId="164" fontId="32" fillId="0" borderId="22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0" fontId="43" fillId="57" borderId="16" xfId="0" applyFont="1" applyFill="1" applyBorder="1" applyAlignment="1">
      <alignment horizontal="center" vertical="center"/>
    </xf>
    <xf numFmtId="0" fontId="43" fillId="57" borderId="34" xfId="0" applyFont="1" applyFill="1" applyBorder="1" applyAlignment="1">
      <alignment horizontal="center" vertical="center"/>
    </xf>
    <xf numFmtId="0" fontId="43" fillId="57" borderId="35" xfId="0" applyFont="1" applyFill="1" applyBorder="1" applyAlignment="1">
      <alignment horizontal="center" vertical="center"/>
    </xf>
    <xf numFmtId="0" fontId="43" fillId="57" borderId="3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99"/>
      <color rgb="FFFF5050"/>
      <color rgb="FFFF9933"/>
      <color rgb="FF33CC33"/>
      <color rgb="FF339933"/>
      <color rgb="FF99FF66"/>
      <color rgb="FFFF7C8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096935804319868"/>
          <c:y val="6.6200762388818293E-2"/>
          <c:w val="0.8327128315298824"/>
          <c:h val="0.77378011929694168"/>
        </c:manualLayout>
      </c:layout>
      <c:scatterChart>
        <c:scatterStyle val="smoothMarker"/>
        <c:ser>
          <c:idx val="0"/>
          <c:order val="0"/>
          <c:tx>
            <c:v>CP1</c:v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'0°'!$F$4:$F$1080</c:f>
              <c:numCache>
                <c:formatCode>0.0000</c:formatCode>
                <c:ptCount val="1077"/>
                <c:pt idx="0">
                  <c:v>0</c:v>
                </c:pt>
                <c:pt idx="1">
                  <c:v>1.7877151941953393E-4</c:v>
                </c:pt>
                <c:pt idx="2">
                  <c:v>2.9049530215368569E-4</c:v>
                </c:pt>
                <c:pt idx="3">
                  <c:v>3.5752358082718892E-4</c:v>
                </c:pt>
                <c:pt idx="4">
                  <c:v>4.5805757560882454E-4</c:v>
                </c:pt>
                <c:pt idx="5">
                  <c:v>5.6973766866705734E-4</c:v>
                </c:pt>
                <c:pt idx="6">
                  <c:v>6.4791505769996893E-4</c:v>
                </c:pt>
                <c:pt idx="7">
                  <c:v>7.5958644116199824E-4</c:v>
                </c:pt>
                <c:pt idx="8">
                  <c:v>8.7124535551879429E-4</c:v>
                </c:pt>
                <c:pt idx="9">
                  <c:v>1.0163708201467586E-3</c:v>
                </c:pt>
                <c:pt idx="10">
                  <c:v>1.2507175266505183E-3</c:v>
                </c:pt>
                <c:pt idx="11">
                  <c:v>1.4628045795060554E-3</c:v>
                </c:pt>
                <c:pt idx="12">
                  <c:v>1.7193959911669188E-3</c:v>
                </c:pt>
                <c:pt idx="13">
                  <c:v>2.0316847301564476E-3</c:v>
                </c:pt>
                <c:pt idx="14">
                  <c:v>2.3661983433773408E-3</c:v>
                </c:pt>
                <c:pt idx="15">
                  <c:v>2.745228409986289E-3</c:v>
                </c:pt>
                <c:pt idx="16">
                  <c:v>2.9680908571652919E-3</c:v>
                </c:pt>
                <c:pt idx="17">
                  <c:v>3.1201273362436777E-3</c:v>
                </c:pt>
                <c:pt idx="18">
                  <c:v>3.2870915900833852E-3</c:v>
                </c:pt>
                <c:pt idx="19">
                  <c:v>3.4527822808257157E-3</c:v>
                </c:pt>
                <c:pt idx="20">
                  <c:v>3.6184455227110043E-3</c:v>
                </c:pt>
                <c:pt idx="21">
                  <c:v>3.7853266028934837E-3</c:v>
                </c:pt>
                <c:pt idx="22">
                  <c:v>3.9608952871209753E-3</c:v>
                </c:pt>
                <c:pt idx="23">
                  <c:v>4.1376779917593398E-3</c:v>
                </c:pt>
                <c:pt idx="24">
                  <c:v>4.3144294497966008E-3</c:v>
                </c:pt>
                <c:pt idx="25">
                  <c:v>4.4911496722770143E-3</c:v>
                </c:pt>
                <c:pt idx="26">
                  <c:v>4.6665944906657047E-3</c:v>
                </c:pt>
                <c:pt idx="27">
                  <c:v>4.8420085335694162E-3</c:v>
                </c:pt>
                <c:pt idx="28">
                  <c:v>5.019879296624956E-3</c:v>
                </c:pt>
                <c:pt idx="29">
                  <c:v>5.2051795177122263E-3</c:v>
                </c:pt>
                <c:pt idx="30">
                  <c:v>5.3916886882870805E-3</c:v>
                </c:pt>
                <c:pt idx="31">
                  <c:v>5.5769200321977462E-3</c:v>
                </c:pt>
                <c:pt idx="32">
                  <c:v>5.7646027048527072E-3</c:v>
                </c:pt>
                <c:pt idx="33">
                  <c:v>5.951007576773101E-3</c:v>
                </c:pt>
                <c:pt idx="34">
                  <c:v>6.1373777083928785E-3</c:v>
                </c:pt>
                <c:pt idx="35">
                  <c:v>6.322470991588002E-3</c:v>
                </c:pt>
                <c:pt idx="36">
                  <c:v>6.508771912826004E-3</c:v>
                </c:pt>
                <c:pt idx="37">
                  <c:v>6.7049713563978285E-3</c:v>
                </c:pt>
                <c:pt idx="38">
                  <c:v>6.9023737158108384E-3</c:v>
                </c:pt>
                <c:pt idx="39">
                  <c:v>7.0984959576947289E-3</c:v>
                </c:pt>
                <c:pt idx="40">
                  <c:v>7.2945797431866683E-3</c:v>
                </c:pt>
                <c:pt idx="41">
                  <c:v>7.4906250873654897E-3</c:v>
                </c:pt>
                <c:pt idx="42">
                  <c:v>7.6878724330743759E-3</c:v>
                </c:pt>
                <c:pt idx="43">
                  <c:v>7.8937621191004642E-3</c:v>
                </c:pt>
                <c:pt idx="44">
                  <c:v>8.1008493389010897E-3</c:v>
                </c:pt>
                <c:pt idx="45">
                  <c:v>8.30789368246386E-3</c:v>
                </c:pt>
                <c:pt idx="46">
                  <c:v>8.5136557652047418E-3</c:v>
                </c:pt>
                <c:pt idx="47">
                  <c:v>8.7206146660125314E-3</c:v>
                </c:pt>
                <c:pt idx="48">
                  <c:v>8.9262918526771227E-3</c:v>
                </c:pt>
                <c:pt idx="49">
                  <c:v>9.1331653812218409E-3</c:v>
                </c:pt>
                <c:pt idx="50">
                  <c:v>9.3486647398927092E-3</c:v>
                </c:pt>
                <c:pt idx="51">
                  <c:v>9.5653557696700284E-3</c:v>
                </c:pt>
                <c:pt idx="52">
                  <c:v>9.7832376859614961E-3</c:v>
                </c:pt>
                <c:pt idx="53">
                  <c:v>9.9985970150707638E-3</c:v>
                </c:pt>
                <c:pt idx="54">
                  <c:v>1.0215147271353435E-2</c:v>
                </c:pt>
                <c:pt idx="55">
                  <c:v>1.043165064377536E-2</c:v>
                </c:pt>
                <c:pt idx="56">
                  <c:v>1.0658001187519243E-2</c:v>
                </c:pt>
                <c:pt idx="57">
                  <c:v>1.0885536975923088E-2</c:v>
                </c:pt>
                <c:pt idx="58">
                  <c:v>1.1111784817179466E-2</c:v>
                </c:pt>
                <c:pt idx="59">
                  <c:v>1.1337981481928527E-2</c:v>
                </c:pt>
                <c:pt idx="60">
                  <c:v>1.1564126993316947E-2</c:v>
                </c:pt>
                <c:pt idx="61">
                  <c:v>1.1801339451542634E-2</c:v>
                </c:pt>
                <c:pt idx="62">
                  <c:v>1.2037260610503414E-2</c:v>
                </c:pt>
                <c:pt idx="63">
                  <c:v>1.2274360875388222E-2</c:v>
                </c:pt>
                <c:pt idx="64">
                  <c:v>1.2511404937062733E-2</c:v>
                </c:pt>
                <c:pt idx="65">
                  <c:v>1.2747158655750383E-2</c:v>
                </c:pt>
                <c:pt idx="66">
                  <c:v>1.2984090683281421E-2</c:v>
                </c:pt>
                <c:pt idx="67">
                  <c:v>1.3229601627948928E-2</c:v>
                </c:pt>
                <c:pt idx="68">
                  <c:v>1.3476285580189016E-2</c:v>
                </c:pt>
                <c:pt idx="69">
                  <c:v>1.3724141657230142E-2</c:v>
                </c:pt>
                <c:pt idx="70">
                  <c:v>1.3969471000774459E-2</c:v>
                </c:pt>
                <c:pt idx="71">
                  <c:v>1.4215972529099683E-2</c:v>
                </c:pt>
                <c:pt idx="72">
                  <c:v>1.4472269677471969E-2</c:v>
                </c:pt>
                <c:pt idx="73">
                  <c:v>1.4728501154446804E-2</c:v>
                </c:pt>
                <c:pt idx="74">
                  <c:v>1.4984666993669946E-2</c:v>
                </c:pt>
                <c:pt idx="75">
                  <c:v>1.524199832148531E-2</c:v>
                </c:pt>
                <c:pt idx="76">
                  <c:v>1.5498032670876433E-2</c:v>
                </c:pt>
                <c:pt idx="77">
                  <c:v>1.5765075578382387E-2</c:v>
                </c:pt>
                <c:pt idx="78">
                  <c:v>1.6030817072527619E-2</c:v>
                </c:pt>
                <c:pt idx="79">
                  <c:v>1.6297717760612521E-2</c:v>
                </c:pt>
                <c:pt idx="80">
                  <c:v>1.6563317766108906E-2</c:v>
                </c:pt>
                <c:pt idx="81">
                  <c:v>1.6830076386176122E-2</c:v>
                </c:pt>
                <c:pt idx="82">
                  <c:v>1.7105365502933959E-2</c:v>
                </c:pt>
                <c:pt idx="83">
                  <c:v>1.7381807317685637E-2</c:v>
                </c:pt>
                <c:pt idx="84">
                  <c:v>1.7658172733480193E-2</c:v>
                </c:pt>
                <c:pt idx="85">
                  <c:v>1.7935689573534017E-2</c:v>
                </c:pt>
                <c:pt idx="86">
                  <c:v>1.8210674537026766E-2</c:v>
                </c:pt>
                <c:pt idx="87">
                  <c:v>1.8496627791141109E-2</c:v>
                </c:pt>
                <c:pt idx="88">
                  <c:v>1.8783726039605403E-2</c:v>
                </c:pt>
                <c:pt idx="89">
                  <c:v>1.9069515498127299E-2</c:v>
                </c:pt>
                <c:pt idx="90">
                  <c:v>1.9355223304369611E-2</c:v>
                </c:pt>
                <c:pt idx="91">
                  <c:v>1.9640849504976191E-2</c:v>
                </c:pt>
                <c:pt idx="92">
                  <c:v>1.9937422132516317E-2</c:v>
                </c:pt>
                <c:pt idx="93">
                  <c:v>2.0233906830809584E-2</c:v>
                </c:pt>
                <c:pt idx="94">
                  <c:v>2.0529079052470117E-2</c:v>
                </c:pt>
                <c:pt idx="95">
                  <c:v>2.0824164173199572E-2</c:v>
                </c:pt>
                <c:pt idx="96">
                  <c:v>2.1128953219310739E-2</c:v>
                </c:pt>
                <c:pt idx="97">
                  <c:v>2.1437319869698972E-2</c:v>
                </c:pt>
                <c:pt idx="98">
                  <c:v>2.1741922118403707E-2</c:v>
                </c:pt>
                <c:pt idx="99">
                  <c:v>2.2047654355602353E-2</c:v>
                </c:pt>
                <c:pt idx="100">
                  <c:v>2.2363072048259602E-2</c:v>
                </c:pt>
                <c:pt idx="101">
                  <c:v>2.2678390283965448E-2</c:v>
                </c:pt>
                <c:pt idx="102">
                  <c:v>2.2993609125421959E-2</c:v>
                </c:pt>
                <c:pt idx="103">
                  <c:v>2.330994983555169E-2</c:v>
                </c:pt>
                <c:pt idx="104">
                  <c:v>2.3624969691733659E-2</c:v>
                </c:pt>
                <c:pt idx="105">
                  <c:v>2.3949653737951923E-2</c:v>
                </c:pt>
                <c:pt idx="106">
                  <c:v>2.4274232398656604E-2</c:v>
                </c:pt>
                <c:pt idx="107">
                  <c:v>2.4599925368214322E-2</c:v>
                </c:pt>
                <c:pt idx="108">
                  <c:v>2.4925512296397612E-2</c:v>
                </c:pt>
                <c:pt idx="109">
                  <c:v>2.5260743856163548E-2</c:v>
                </c:pt>
                <c:pt idx="110">
                  <c:v>2.5594644661480627E-2</c:v>
                </c:pt>
                <c:pt idx="111">
                  <c:v>2.5930870023349411E-2</c:v>
                </c:pt>
                <c:pt idx="112">
                  <c:v>2.6275505495595843E-2</c:v>
                </c:pt>
                <c:pt idx="113">
                  <c:v>2.6620022235151437E-2</c:v>
                </c:pt>
                <c:pt idx="114">
                  <c:v>2.6964420323799677E-2</c:v>
                </c:pt>
                <c:pt idx="115">
                  <c:v>2.7308699843238072E-2</c:v>
                </c:pt>
                <c:pt idx="116">
                  <c:v>2.7662588087565665E-2</c:v>
                </c:pt>
                <c:pt idx="117">
                  <c:v>2.8017566604152031E-2</c:v>
                </c:pt>
                <c:pt idx="118">
                  <c:v>2.8371204122093898E-2</c:v>
                </c:pt>
                <c:pt idx="119">
                  <c:v>2.87259312289081E-2</c:v>
                </c:pt>
                <c:pt idx="120">
                  <c:v>2.9090245884215604E-2</c:v>
                </c:pt>
                <c:pt idx="121">
                  <c:v>2.9454427862689689E-2</c:v>
                </c:pt>
                <c:pt idx="122">
                  <c:v>2.9818477260932192E-2</c:v>
                </c:pt>
                <c:pt idx="123">
                  <c:v>3.0192096813829363E-2</c:v>
                </c:pt>
                <c:pt idx="124">
                  <c:v>3.0565576827289484E-2</c:v>
                </c:pt>
                <c:pt idx="125">
                  <c:v>3.0938917405503807E-2</c:v>
                </c:pt>
                <c:pt idx="126">
                  <c:v>3.1310907185527051E-2</c:v>
                </c:pt>
                <c:pt idx="127">
                  <c:v>3.1696079742747615E-2</c:v>
                </c:pt>
                <c:pt idx="128">
                  <c:v>3.2079893463411648E-2</c:v>
                </c:pt>
                <c:pt idx="129">
                  <c:v>3.2462349854732273E-2</c:v>
                </c:pt>
                <c:pt idx="130">
                  <c:v>3.2855546469596354E-2</c:v>
                </c:pt>
                <c:pt idx="131">
                  <c:v>3.3247379418327165E-2</c:v>
                </c:pt>
                <c:pt idx="132">
                  <c:v>3.364147619231779E-2</c:v>
                </c:pt>
                <c:pt idx="133">
                  <c:v>3.4033001369125085E-2</c:v>
                </c:pt>
                <c:pt idx="134">
                  <c:v>3.4435242570690902E-2</c:v>
                </c:pt>
                <c:pt idx="135">
                  <c:v>3.4838529241736707E-2</c:v>
                </c:pt>
                <c:pt idx="136">
                  <c:v>3.5239239905036294E-2</c:v>
                </c:pt>
                <c:pt idx="137">
                  <c:v>3.5651852338728286E-2</c:v>
                </c:pt>
                <c:pt idx="138">
                  <c:v>3.6063088870045584E-2</c:v>
                </c:pt>
                <c:pt idx="139">
                  <c:v>3.6474156355393687E-2</c:v>
                </c:pt>
                <c:pt idx="140">
                  <c:v>3.6897102197519446E-2</c:v>
                </c:pt>
                <c:pt idx="141">
                  <c:v>3.7317460809347176E-2</c:v>
                </c:pt>
                <c:pt idx="142">
                  <c:v>3.7738846500268305E-2</c:v>
                </c:pt>
                <c:pt idx="143">
                  <c:v>3.8169680242417375E-2</c:v>
                </c:pt>
                <c:pt idx="144">
                  <c:v>3.8600328446786139E-2</c:v>
                </c:pt>
                <c:pt idx="145">
                  <c:v>3.9030791273108836E-2</c:v>
                </c:pt>
                <c:pt idx="146">
                  <c:v>3.947188353043788E-2</c:v>
                </c:pt>
                <c:pt idx="147">
                  <c:v>3.9911580218893149E-2</c:v>
                </c:pt>
                <c:pt idx="148">
                  <c:v>4.0352284223643668E-2</c:v>
                </c:pt>
                <c:pt idx="149">
                  <c:v>4.0802394328172509E-2</c:v>
                </c:pt>
                <c:pt idx="150">
                  <c:v>4.1251102440281288E-2</c:v>
                </c:pt>
                <c:pt idx="151">
                  <c:v>4.1700808250324198E-2</c:v>
                </c:pt>
                <c:pt idx="152">
                  <c:v>4.2161097521484621E-2</c:v>
                </c:pt>
                <c:pt idx="153">
                  <c:v>4.2619977180261205E-2</c:v>
                </c:pt>
                <c:pt idx="154">
                  <c:v>4.3088224679770526E-2</c:v>
                </c:pt>
                <c:pt idx="155">
                  <c:v>4.3556253026172949E-2</c:v>
                </c:pt>
                <c:pt idx="156">
                  <c:v>4.4025258587460904E-2</c:v>
                </c:pt>
                <c:pt idx="157">
                  <c:v>4.4494044285645115E-2</c:v>
                </c:pt>
                <c:pt idx="158">
                  <c:v>4.4970975582513506E-2</c:v>
                </c:pt>
                <c:pt idx="159">
                  <c:v>4.5448873985631591E-2</c:v>
                </c:pt>
                <c:pt idx="160">
                  <c:v>4.5934901307068114E-2</c:v>
                </c:pt>
                <c:pt idx="161">
                  <c:v>4.642307911851884E-2</c:v>
                </c:pt>
                <c:pt idx="162">
                  <c:v>4.6909826012590999E-2</c:v>
                </c:pt>
                <c:pt idx="163">
                  <c:v>4.7407065271825755E-2</c:v>
                </c:pt>
                <c:pt idx="164">
                  <c:v>4.7901674341121081E-2</c:v>
                </c:pt>
                <c:pt idx="165">
                  <c:v>4.8398420781343043E-2</c:v>
                </c:pt>
                <c:pt idx="166">
                  <c:v>4.8894920587048675E-2</c:v>
                </c:pt>
                <c:pt idx="167">
                  <c:v>4.939117400302484E-2</c:v>
                </c:pt>
                <c:pt idx="168">
                  <c:v>4.9885992102052711E-2</c:v>
                </c:pt>
                <c:pt idx="169">
                  <c:v>5.038056547721826E-2</c:v>
                </c:pt>
                <c:pt idx="170">
                  <c:v>5.0874894370469444E-2</c:v>
                </c:pt>
                <c:pt idx="171">
                  <c:v>5.1370166432819095E-2</c:v>
                </c:pt>
                <c:pt idx="172">
                  <c:v>5.1864006500406921E-2</c:v>
                </c:pt>
                <c:pt idx="173">
                  <c:v>5.2357602810354731E-2</c:v>
                </c:pt>
                <c:pt idx="174">
                  <c:v>5.2852141254193595E-2</c:v>
                </c:pt>
                <c:pt idx="175">
                  <c:v>5.3345250185545347E-2</c:v>
                </c:pt>
                <c:pt idx="176">
                  <c:v>5.3839300561482138E-2</c:v>
                </c:pt>
                <c:pt idx="177">
                  <c:v>5.4331923075766841E-2</c:v>
                </c:pt>
                <c:pt idx="178">
                  <c:v>5.4825486346215369E-2</c:v>
                </c:pt>
                <c:pt idx="179">
                  <c:v>5.531880613213247E-2</c:v>
                </c:pt>
                <c:pt idx="180">
                  <c:v>5.5810700526650485E-2</c:v>
                </c:pt>
                <c:pt idx="181">
                  <c:v>5.6302353080028573E-2</c:v>
                </c:pt>
                <c:pt idx="182">
                  <c:v>5.6794945015379933E-2</c:v>
                </c:pt>
                <c:pt idx="183">
                  <c:v>5.7287294423378425E-2</c:v>
                </c:pt>
                <c:pt idx="184">
                  <c:v>5.7778221719354338E-2</c:v>
                </c:pt>
                <c:pt idx="185">
                  <c:v>5.827008736856349E-2</c:v>
                </c:pt>
                <c:pt idx="186">
                  <c:v>5.8760532539905291E-2</c:v>
                </c:pt>
                <c:pt idx="187">
                  <c:v>5.9250737292688309E-2</c:v>
                </c:pt>
                <c:pt idx="188">
                  <c:v>5.9740701862505484E-2</c:v>
                </c:pt>
                <c:pt idx="189">
                  <c:v>6.0230426484604069E-2</c:v>
                </c:pt>
                <c:pt idx="190">
                  <c:v>6.0719911393885849E-2</c:v>
                </c:pt>
                <c:pt idx="191">
                  <c:v>6.1210332607317099E-2</c:v>
                </c:pt>
                <c:pt idx="192">
                  <c:v>6.1699338219467006E-2</c:v>
                </c:pt>
                <c:pt idx="193">
                  <c:v>6.2188104822000698E-2</c:v>
                </c:pt>
                <c:pt idx="194">
                  <c:v>6.2677806706687475E-2</c:v>
                </c:pt>
                <c:pt idx="195">
                  <c:v>6.3167268900810508E-2</c:v>
                </c:pt>
                <c:pt idx="196">
                  <c:v>6.3655318729121863E-2</c:v>
                </c:pt>
                <c:pt idx="197">
                  <c:v>6.4144302818739563E-2</c:v>
                </c:pt>
                <c:pt idx="198">
                  <c:v>6.4631876154856077E-2</c:v>
                </c:pt>
                <c:pt idx="199">
                  <c:v>6.5120383073077492E-2</c:v>
                </c:pt>
                <c:pt idx="200">
                  <c:v>6.5607480846508207E-2</c:v>
                </c:pt>
                <c:pt idx="201">
                  <c:v>6.609551152371404E-2</c:v>
                </c:pt>
                <c:pt idx="202">
                  <c:v>6.6582134661250819E-2</c:v>
                </c:pt>
                <c:pt idx="203">
                  <c:v>6.7069690025102477E-2</c:v>
                </c:pt>
                <c:pt idx="204">
                  <c:v>6.755583945083056E-2</c:v>
                </c:pt>
                <c:pt idx="205">
                  <c:v>6.8042920426282474E-2</c:v>
                </c:pt>
                <c:pt idx="206">
                  <c:v>6.852859706159084E-2</c:v>
                </c:pt>
                <c:pt idx="207">
                  <c:v>6.9014037929607364E-2</c:v>
                </c:pt>
                <c:pt idx="208">
                  <c:v>6.9499243259122934E-2</c:v>
                </c:pt>
                <c:pt idx="209">
                  <c:v>6.998537878859086E-2</c:v>
                </c:pt>
                <c:pt idx="210">
                  <c:v>7.0470113161320611E-2</c:v>
                </c:pt>
                <c:pt idx="211">
                  <c:v>7.0955777060009592E-2</c:v>
                </c:pt>
                <c:pt idx="212">
                  <c:v>7.1441205203769106E-2</c:v>
                </c:pt>
                <c:pt idx="213">
                  <c:v>7.1925234571461244E-2</c:v>
                </c:pt>
                <c:pt idx="214">
                  <c:v>7.2410192455338668E-2</c:v>
                </c:pt>
                <c:pt idx="215">
                  <c:v>7.2893753145233317E-2</c:v>
                </c:pt>
                <c:pt idx="216">
                  <c:v>7.337824167947761E-2</c:v>
                </c:pt>
                <c:pt idx="217">
                  <c:v>7.3861334598323253E-2</c:v>
                </c:pt>
                <c:pt idx="218">
                  <c:v>7.4344194251085113E-2</c:v>
                </c:pt>
                <c:pt idx="219">
                  <c:v>7.4826820862924442E-2</c:v>
                </c:pt>
                <c:pt idx="220">
                  <c:v>7.5310373978827477E-2</c:v>
                </c:pt>
                <c:pt idx="221">
                  <c:v>7.5792534624156777E-2</c:v>
                </c:pt>
                <c:pt idx="222">
                  <c:v>7.627446290263204E-2</c:v>
                </c:pt>
                <c:pt idx="223">
                  <c:v>7.6757316682007123E-2</c:v>
                </c:pt>
                <c:pt idx="224">
                  <c:v>7.7239937426127392E-2</c:v>
                </c:pt>
                <c:pt idx="225">
                  <c:v>7.7721168832524182E-2</c:v>
                </c:pt>
                <c:pt idx="226">
                  <c:v>7.8203324737781701E-2</c:v>
                </c:pt>
                <c:pt idx="227">
                  <c:v>7.8684092866568439E-2</c:v>
                </c:pt>
                <c:pt idx="228">
                  <c:v>7.9164629968427255E-2</c:v>
                </c:pt>
                <c:pt idx="229">
                  <c:v>7.9644936265285723E-2</c:v>
                </c:pt>
                <c:pt idx="230">
                  <c:v>8.0126165729277665E-2</c:v>
                </c:pt>
                <c:pt idx="231">
                  <c:v>8.0606010527151023E-2</c:v>
                </c:pt>
                <c:pt idx="232">
                  <c:v>8.1086777827172343E-2</c:v>
                </c:pt>
                <c:pt idx="233">
                  <c:v>8.1566162012065721E-2</c:v>
                </c:pt>
                <c:pt idx="234">
                  <c:v>8.2046468034972564E-2</c:v>
                </c:pt>
                <c:pt idx="235">
                  <c:v>8.2526543474749595E-2</c:v>
                </c:pt>
                <c:pt idx="236">
                  <c:v>8.3005238120439473E-2</c:v>
                </c:pt>
                <c:pt idx="237">
                  <c:v>8.3483703727200875E-2</c:v>
                </c:pt>
                <c:pt idx="238">
                  <c:v>8.3963089846255071E-2</c:v>
                </c:pt>
                <c:pt idx="239">
                  <c:v>8.4441097482795879E-2</c:v>
                </c:pt>
                <c:pt idx="240">
                  <c:v>8.4920024970041058E-2</c:v>
                </c:pt>
                <c:pt idx="241">
                  <c:v>8.5397575512228457E-2</c:v>
                </c:pt>
                <c:pt idx="242">
                  <c:v>8.5876045244377516E-2</c:v>
                </c:pt>
                <c:pt idx="243">
                  <c:v>8.6354286152723309E-2</c:v>
                </c:pt>
                <c:pt idx="244">
                  <c:v>8.6830006376307764E-2</c:v>
                </c:pt>
                <c:pt idx="245">
                  <c:v>8.7307791387874312E-2</c:v>
                </c:pt>
                <c:pt idx="246">
                  <c:v>8.7784203282445614E-2</c:v>
                </c:pt>
                <c:pt idx="247">
                  <c:v>8.8260388316798249E-2</c:v>
                </c:pt>
                <c:pt idx="248">
                  <c:v>8.8736346706884267E-2</c:v>
                </c:pt>
                <c:pt idx="249">
                  <c:v>8.9213221982162541E-2</c:v>
                </c:pt>
                <c:pt idx="250">
                  <c:v>8.9688727186816308E-2</c:v>
                </c:pt>
                <c:pt idx="251">
                  <c:v>9.0164006393729484E-2</c:v>
                </c:pt>
                <c:pt idx="252">
                  <c:v>9.0641343183304787E-2</c:v>
                </c:pt>
                <c:pt idx="253">
                  <c:v>9.1116169954649273E-2</c:v>
                </c:pt>
                <c:pt idx="254">
                  <c:v>9.1590771372530799E-2</c:v>
                </c:pt>
                <c:pt idx="255">
                  <c:v>9.2066287707266409E-2</c:v>
                </c:pt>
                <c:pt idx="256">
                  <c:v>9.2540438518900633E-2</c:v>
                </c:pt>
                <c:pt idx="257">
                  <c:v>9.3015503592951701E-2</c:v>
                </c:pt>
                <c:pt idx="258">
                  <c:v>9.3489204653175312E-2</c:v>
                </c:pt>
                <c:pt idx="259">
                  <c:v>9.396381932221462E-2</c:v>
                </c:pt>
                <c:pt idx="260">
                  <c:v>9.4437071483434443E-2</c:v>
                </c:pt>
                <c:pt idx="261">
                  <c:v>9.4911236600702692E-2</c:v>
                </c:pt>
                <c:pt idx="262">
                  <c:v>9.5384040712904544E-2</c:v>
                </c:pt>
                <c:pt idx="263">
                  <c:v>9.5857757129220608E-2</c:v>
                </c:pt>
                <c:pt idx="264">
                  <c:v>9.6330114039977988E-2</c:v>
                </c:pt>
                <c:pt idx="265">
                  <c:v>9.6802247935023109E-2</c:v>
                </c:pt>
                <c:pt idx="266">
                  <c:v>9.7274159024842932E-2</c:v>
                </c:pt>
                <c:pt idx="267">
                  <c:v>9.7746981118184764E-2</c:v>
                </c:pt>
                <c:pt idx="268">
                  <c:v>9.8218446693498287E-2</c:v>
                </c:pt>
                <c:pt idx="269">
                  <c:v>9.8690822622891236E-2</c:v>
                </c:pt>
                <c:pt idx="270">
                  <c:v>9.9161843524093726E-2</c:v>
                </c:pt>
                <c:pt idx="271">
                  <c:v>9.9633774130761438E-2</c:v>
                </c:pt>
                <c:pt idx="272">
                  <c:v>0.10010435119587272</c:v>
                </c:pt>
                <c:pt idx="273">
                  <c:v>0.10057470692236259</c:v>
                </c:pt>
                <c:pt idx="274">
                  <c:v>0.10104597138333568</c:v>
                </c:pt>
                <c:pt idx="275">
                  <c:v>0.10151588452582884</c:v>
                </c:pt>
                <c:pt idx="276">
                  <c:v>0.1019878345575654</c:v>
                </c:pt>
                <c:pt idx="277">
                  <c:v>0.10245053577031082</c:v>
                </c:pt>
                <c:pt idx="278">
                  <c:v>0.10292430049407865</c:v>
                </c:pt>
                <c:pt idx="279">
                  <c:v>0.10339784087111657</c:v>
                </c:pt>
                <c:pt idx="280">
                  <c:v>0.10385989028256049</c:v>
                </c:pt>
                <c:pt idx="281">
                  <c:v>0.10433298793197918</c:v>
                </c:pt>
                <c:pt idx="282">
                  <c:v>0.10480586186584691</c:v>
                </c:pt>
                <c:pt idx="283">
                  <c:v>0.10526726130977468</c:v>
                </c:pt>
                <c:pt idx="284">
                  <c:v>0.10573969376072249</c:v>
                </c:pt>
                <c:pt idx="285">
                  <c:v>0.106211903124639</c:v>
                </c:pt>
                <c:pt idx="286">
                  <c:v>0.10667265442710788</c:v>
                </c:pt>
                <c:pt idx="287">
                  <c:v>0.10714442354756146</c:v>
                </c:pt>
                <c:pt idx="288">
                  <c:v>0.1076159702068584</c:v>
                </c:pt>
                <c:pt idx="289">
                  <c:v>0.1080760751862411</c:v>
                </c:pt>
                <c:pt idx="290">
                  <c:v>0.10854718283632037</c:v>
                </c:pt>
                <c:pt idx="291">
                  <c:v>0.10901806864848691</c:v>
                </c:pt>
                <c:pt idx="292">
                  <c:v>0.10947752911551482</c:v>
                </c:pt>
                <c:pt idx="293">
                  <c:v>0.10994797714752563</c:v>
                </c:pt>
                <c:pt idx="294">
                  <c:v>0.11040701065495498</c:v>
                </c:pt>
                <c:pt idx="295">
                  <c:v>0.11087702172005817</c:v>
                </c:pt>
                <c:pt idx="296">
                  <c:v>0.11134681197853753</c:v>
                </c:pt>
                <c:pt idx="297">
                  <c:v>0.11180520396984725</c:v>
                </c:pt>
                <c:pt idx="298">
                  <c:v>0.11227455848191993</c:v>
                </c:pt>
                <c:pt idx="299">
                  <c:v>0.11274369280367807</c:v>
                </c:pt>
                <c:pt idx="300">
                  <c:v>0.11320144506945029</c:v>
                </c:pt>
                <c:pt idx="301">
                  <c:v>0.11367014486019689</c:v>
                </c:pt>
                <c:pt idx="302">
                  <c:v>0.11413862507436093</c:v>
                </c:pt>
                <c:pt idx="303">
                  <c:v>0.11459573939769166</c:v>
                </c:pt>
                <c:pt idx="304">
                  <c:v>0.11506378629116117</c:v>
                </c:pt>
                <c:pt idx="305">
                  <c:v>0.11553161421921847</c:v>
                </c:pt>
                <c:pt idx="306">
                  <c:v>0.11598809237575854</c:v>
                </c:pt>
                <c:pt idx="307">
                  <c:v>0.11645548818838863</c:v>
                </c:pt>
                <c:pt idx="308">
                  <c:v>0.11691154490750127</c:v>
                </c:pt>
                <c:pt idx="309">
                  <c:v>0.11737850940222554</c:v>
                </c:pt>
                <c:pt idx="310">
                  <c:v>0.11784525594288352</c:v>
                </c:pt>
                <c:pt idx="311">
                  <c:v>0.11830067943350064</c:v>
                </c:pt>
                <c:pt idx="312">
                  <c:v>0.11876699585317971</c:v>
                </c:pt>
                <c:pt idx="313">
                  <c:v>0.11923309492320511</c:v>
                </c:pt>
                <c:pt idx="314">
                  <c:v>0.11968788694134687</c:v>
                </c:pt>
                <c:pt idx="315">
                  <c:v>0.12015355708234471</c:v>
                </c:pt>
                <c:pt idx="316">
                  <c:v>0.12061901047559156</c:v>
                </c:pt>
                <c:pt idx="317">
                  <c:v>0.12107317276998317</c:v>
                </c:pt>
                <c:pt idx="318">
                  <c:v>0.12153819842120596</c:v>
                </c:pt>
                <c:pt idx="319">
                  <c:v>0.1220030079240829</c:v>
                </c:pt>
                <c:pt idx="320">
                  <c:v>0.12245654223619612</c:v>
                </c:pt>
                <c:pt idx="321">
                  <c:v>0.12292092517913218</c:v>
                </c:pt>
                <c:pt idx="322">
                  <c:v>0.12337404346954442</c:v>
                </c:pt>
                <c:pt idx="323">
                  <c:v>0.12383800063473754</c:v>
                </c:pt>
                <c:pt idx="324">
                  <c:v>0.12430174264349883</c:v>
                </c:pt>
                <c:pt idx="325">
                  <c:v>0.12475423583347173</c:v>
                </c:pt>
                <c:pt idx="326">
                  <c:v>0.12521755323844547</c:v>
                </c:pt>
                <c:pt idx="327">
                  <c:v>0.12568065607980886</c:v>
                </c:pt>
                <c:pt idx="328">
                  <c:v>0.12613252589168367</c:v>
                </c:pt>
                <c:pt idx="329">
                  <c:v>0.12659520529836632</c:v>
                </c:pt>
                <c:pt idx="330">
                  <c:v>0.12705767073181259</c:v>
                </c:pt>
                <c:pt idx="331">
                  <c:v>0.12750891888082255</c:v>
                </c:pt>
                <c:pt idx="332">
                  <c:v>0.1279709620438732</c:v>
                </c:pt>
                <c:pt idx="333">
                  <c:v>0.12843279182162876</c:v>
                </c:pt>
                <c:pt idx="334">
                  <c:v>0.12888342001593744</c:v>
                </c:pt>
                <c:pt idx="335">
                  <c:v>0.12934482868278649</c:v>
                </c:pt>
                <c:pt idx="336">
                  <c:v>0.1297950461673946</c:v>
                </c:pt>
                <c:pt idx="337">
                  <c:v>0.13025603449060202</c:v>
                </c:pt>
                <c:pt idx="338">
                  <c:v>0.13071681040149136</c:v>
                </c:pt>
                <c:pt idx="339">
                  <c:v>0.13116641075821789</c:v>
                </c:pt>
                <c:pt idx="340">
                  <c:v>0.13162676747703372</c:v>
                </c:pt>
                <c:pt idx="341">
                  <c:v>0.13208691236505482</c:v>
                </c:pt>
                <c:pt idx="342">
                  <c:v>0.13253589728341897</c:v>
                </c:pt>
                <c:pt idx="343">
                  <c:v>0.13299562412620913</c:v>
                </c:pt>
                <c:pt idx="344">
                  <c:v>0.13345513971734366</c:v>
                </c:pt>
                <c:pt idx="345">
                  <c:v>0.13390351087993579</c:v>
                </c:pt>
                <c:pt idx="346">
                  <c:v>0.13436260956798143</c:v>
                </c:pt>
                <c:pt idx="347">
                  <c:v>0.13482149758113876</c:v>
                </c:pt>
                <c:pt idx="348">
                  <c:v>0.13526925666365852</c:v>
                </c:pt>
                <c:pt idx="349">
                  <c:v>0.13572772891119531</c:v>
                </c:pt>
                <c:pt idx="350">
                  <c:v>0.13618599105825169</c:v>
                </c:pt>
                <c:pt idx="351">
                  <c:v>0.13663313972954558</c:v>
                </c:pt>
                <c:pt idx="352">
                  <c:v>0.13709098724380073</c:v>
                </c:pt>
                <c:pt idx="353">
                  <c:v>0.13753773152064608</c:v>
                </c:pt>
                <c:pt idx="354">
                  <c:v>0.13799516515173621</c:v>
                </c:pt>
                <c:pt idx="355">
                  <c:v>0.13845238963296821</c:v>
                </c:pt>
                <c:pt idx="356">
                  <c:v>0.1388985262604589</c:v>
                </c:pt>
                <c:pt idx="357">
                  <c:v>0.1393553379836652</c:v>
                </c:pt>
                <c:pt idx="358">
                  <c:v>0.13981194112520032</c:v>
                </c:pt>
                <c:pt idx="359">
                  <c:v>0.14025747175410713</c:v>
                </c:pt>
                <c:pt idx="360">
                  <c:v>0.14071366325817458</c:v>
                </c:pt>
                <c:pt idx="361">
                  <c:v>0.14116964674644511</c:v>
                </c:pt>
                <c:pt idx="362">
                  <c:v>0.14161457302082109</c:v>
                </c:pt>
                <c:pt idx="363">
                  <c:v>0.14207014598762505</c:v>
                </c:pt>
                <c:pt idx="364">
                  <c:v>0.14251467187556718</c:v>
                </c:pt>
                <c:pt idx="365">
                  <c:v>0.14296983505942401</c:v>
                </c:pt>
                <c:pt idx="366">
                  <c:v>0.143424791164008</c:v>
                </c:pt>
                <c:pt idx="367">
                  <c:v>0.14386871541833252</c:v>
                </c:pt>
                <c:pt idx="368">
                  <c:v>0.14432326284844194</c:v>
                </c:pt>
                <c:pt idx="369">
                  <c:v>0.14477760375905449</c:v>
                </c:pt>
                <c:pt idx="370">
                  <c:v>0.1452209280060954</c:v>
                </c:pt>
                <c:pt idx="371">
                  <c:v>0.14567486134621471</c:v>
                </c:pt>
                <c:pt idx="372">
                  <c:v>0.14612858872434584</c:v>
                </c:pt>
                <c:pt idx="373">
                  <c:v>0.14657131458385164</c:v>
                </c:pt>
                <c:pt idx="374">
                  <c:v>0.1470246354910035</c:v>
                </c:pt>
                <c:pt idx="375">
                  <c:v>0.14746696491279787</c:v>
                </c:pt>
                <c:pt idx="376">
                  <c:v>0.14791988007659107</c:v>
                </c:pt>
                <c:pt idx="377">
                  <c:v>0.14837259020110041</c:v>
                </c:pt>
                <c:pt idx="378">
                  <c:v>0.14881432391612076</c:v>
                </c:pt>
                <c:pt idx="379">
                  <c:v>0.14926662938940483</c:v>
                </c:pt>
                <c:pt idx="380">
                  <c:v>0.14971873037493535</c:v>
                </c:pt>
                <c:pt idx="381">
                  <c:v>0.15015986998555855</c:v>
                </c:pt>
                <c:pt idx="382">
                  <c:v>0.1506115674075936</c:v>
                </c:pt>
                <c:pt idx="383">
                  <c:v>0.15106306089118238</c:v>
                </c:pt>
                <c:pt idx="384">
                  <c:v>0.15150360799332918</c:v>
                </c:pt>
                <c:pt idx="385">
                  <c:v>0.15195469899677252</c:v>
                </c:pt>
                <c:pt idx="386">
                  <c:v>0.15240558660886702</c:v>
                </c:pt>
                <c:pt idx="387">
                  <c:v>0.1528455427920361</c:v>
                </c:pt>
                <c:pt idx="388">
                  <c:v>0.15329602900297812</c:v>
                </c:pt>
                <c:pt idx="389">
                  <c:v>0.15374631236747019</c:v>
                </c:pt>
                <c:pt idx="390">
                  <c:v>0.15418567921477261</c:v>
                </c:pt>
                <c:pt idx="391">
                  <c:v>0.15463556225277261</c:v>
                </c:pt>
                <c:pt idx="392">
                  <c:v>0.15507453865252793</c:v>
                </c:pt>
                <c:pt idx="393">
                  <c:v>0.15552402207522784</c:v>
                </c:pt>
                <c:pt idx="394">
                  <c:v>0.1559733035533476</c:v>
                </c:pt>
                <c:pt idx="395">
                  <c:v>0.15641169323746781</c:v>
                </c:pt>
                <c:pt idx="396">
                  <c:v>0.15686057616778884</c:v>
                </c:pt>
                <c:pt idx="397">
                  <c:v>0.15730925769262882</c:v>
                </c:pt>
                <c:pt idx="398">
                  <c:v>0.15774706222737475</c:v>
                </c:pt>
                <c:pt idx="399">
                  <c:v>0.15819534626764503</c:v>
                </c:pt>
                <c:pt idx="400">
                  <c:v>0.15864342943937751</c:v>
                </c:pt>
                <c:pt idx="401">
                  <c:v>0.15908065038474656</c:v>
                </c:pt>
                <c:pt idx="402">
                  <c:v>0.15952833713088996</c:v>
                </c:pt>
                <c:pt idx="403">
                  <c:v>0.1599758235432939</c:v>
                </c:pt>
                <c:pt idx="404">
                  <c:v>0.16041246245305354</c:v>
                </c:pt>
                <c:pt idx="405">
                  <c:v>0.16085955349462244</c:v>
                </c:pt>
                <c:pt idx="406">
                  <c:v>0.16129580678807132</c:v>
                </c:pt>
                <c:pt idx="407">
                  <c:v>0.16174250315683822</c:v>
                </c:pt>
                <c:pt idx="408">
                  <c:v>0.16218900007704887</c:v>
                </c:pt>
                <c:pt idx="409">
                  <c:v>0.16262467390663787</c:v>
                </c:pt>
                <c:pt idx="410">
                  <c:v>0.1630707772018172</c:v>
                </c:pt>
                <c:pt idx="411">
                  <c:v>0.16351668157758203</c:v>
                </c:pt>
                <c:pt idx="412">
                  <c:v>0.16395177748064266</c:v>
                </c:pt>
                <c:pt idx="413">
                  <c:v>0.16439728927498054</c:v>
                </c:pt>
                <c:pt idx="414">
                  <c:v>0.16484260267694217</c:v>
                </c:pt>
                <c:pt idx="415">
                  <c:v>0.16527712218469626</c:v>
                </c:pt>
                <c:pt idx="416">
                  <c:v>0.16572204404469032</c:v>
                </c:pt>
                <c:pt idx="417">
                  <c:v>0.16615618166889817</c:v>
                </c:pt>
                <c:pt idx="418">
                  <c:v>0.1666007126748468</c:v>
                </c:pt>
                <c:pt idx="419">
                  <c:v>0.1670450461607807</c:v>
                </c:pt>
                <c:pt idx="420">
                  <c:v>0.16747860992418021</c:v>
                </c:pt>
                <c:pt idx="421">
                  <c:v>0.16792255358867919</c:v>
                </c:pt>
                <c:pt idx="422">
                  <c:v>0.16836630025465416</c:v>
                </c:pt>
                <c:pt idx="423">
                  <c:v>0.16879929167234783</c:v>
                </c:pt>
                <c:pt idx="424">
                  <c:v>0.16924264954541227</c:v>
                </c:pt>
                <c:pt idx="425">
                  <c:v>0.16968581093938023</c:v>
                </c:pt>
                <c:pt idx="426">
                  <c:v>0.17011823152047845</c:v>
                </c:pt>
                <c:pt idx="427">
                  <c:v>0.17056100514599487</c:v>
                </c:pt>
                <c:pt idx="428">
                  <c:v>0.1710035828097915</c:v>
                </c:pt>
                <c:pt idx="429">
                  <c:v>0.1714354340574433</c:v>
                </c:pt>
                <c:pt idx="430">
                  <c:v>0.17187762497320352</c:v>
                </c:pt>
                <c:pt idx="431">
                  <c:v>0.17231962044257904</c:v>
                </c:pt>
                <c:pt idx="432">
                  <c:v>0.1727509038540046</c:v>
                </c:pt>
                <c:pt idx="433">
                  <c:v>0.17319251359173654</c:v>
                </c:pt>
                <c:pt idx="434">
                  <c:v>0.17362342078414925</c:v>
                </c:pt>
                <c:pt idx="435">
                  <c:v>0.17406464546291023</c:v>
                </c:pt>
                <c:pt idx="436">
                  <c:v>0.17450567554831009</c:v>
                </c:pt>
                <c:pt idx="437">
                  <c:v>0.17493601738281278</c:v>
                </c:pt>
                <c:pt idx="438">
                  <c:v>0.17537666341898753</c:v>
                </c:pt>
                <c:pt idx="439">
                  <c:v>0.17581711537175224</c:v>
                </c:pt>
                <c:pt idx="440">
                  <c:v>0.17624689332991997</c:v>
                </c:pt>
                <c:pt idx="441">
                  <c:v>0.17668696223923877</c:v>
                </c:pt>
                <c:pt idx="442">
                  <c:v>0.17712683757309583</c:v>
                </c:pt>
                <c:pt idx="443">
                  <c:v>0.17755605313068798</c:v>
                </c:pt>
                <c:pt idx="444">
                  <c:v>0.17799554642293269</c:v>
                </c:pt>
                <c:pt idx="445">
                  <c:v>0.17843484664567313</c:v>
                </c:pt>
                <c:pt idx="446">
                  <c:v>0.17886350127266298</c:v>
                </c:pt>
                <c:pt idx="447">
                  <c:v>0.17930242045169881</c:v>
                </c:pt>
                <c:pt idx="448">
                  <c:v>0.17974114706520669</c:v>
                </c:pt>
                <c:pt idx="449">
                  <c:v>0.18016924222581182</c:v>
                </c:pt>
                <c:pt idx="450">
                  <c:v>0.18060758878961863</c:v>
                </c:pt>
                <c:pt idx="451">
                  <c:v>0.18103531327063829</c:v>
                </c:pt>
                <c:pt idx="452">
                  <c:v>0.18147328044261507</c:v>
                </c:pt>
                <c:pt idx="453">
                  <c:v>0.18191105588331691</c:v>
                </c:pt>
                <c:pt idx="454">
                  <c:v>0.18233822332173383</c:v>
                </c:pt>
                <c:pt idx="455">
                  <c:v>0.18277562035815667</c:v>
                </c:pt>
                <c:pt idx="456">
                  <c:v>0.18321282616205353</c:v>
                </c:pt>
                <c:pt idx="457">
                  <c:v>0.18363943800689811</c:v>
                </c:pt>
                <c:pt idx="458">
                  <c:v>0.18407626639021563</c:v>
                </c:pt>
                <c:pt idx="459">
                  <c:v>0.18451290403781256</c:v>
                </c:pt>
                <c:pt idx="460">
                  <c:v>0.18493896173246849</c:v>
                </c:pt>
                <c:pt idx="461">
                  <c:v>0.18537522293935543</c:v>
                </c:pt>
                <c:pt idx="462">
                  <c:v>0.18580091347292357</c:v>
                </c:pt>
                <c:pt idx="463">
                  <c:v>0.18623679888762698</c:v>
                </c:pt>
                <c:pt idx="464">
                  <c:v>0.18667249438901287</c:v>
                </c:pt>
                <c:pt idx="465">
                  <c:v>0.18709763316174646</c:v>
                </c:pt>
                <c:pt idx="466">
                  <c:v>0.18753295384448759</c:v>
                </c:pt>
                <c:pt idx="467">
                  <c:v>0.18796808510558805</c:v>
                </c:pt>
                <c:pt idx="468">
                  <c:v>0.1883926735459705</c:v>
                </c:pt>
                <c:pt idx="469">
                  <c:v>0.18882743095818613</c:v>
                </c:pt>
                <c:pt idx="470">
                  <c:v>0.18926199943853106</c:v>
                </c:pt>
                <c:pt idx="471">
                  <c:v>0.1896860389695055</c:v>
                </c:pt>
                <c:pt idx="472">
                  <c:v>0.19012023456696742</c:v>
                </c:pt>
                <c:pt idx="473">
                  <c:v>0.19055424172043089</c:v>
                </c:pt>
                <c:pt idx="474">
                  <c:v>0.19097773375942909</c:v>
                </c:pt>
                <c:pt idx="475">
                  <c:v>0.19141136899227187</c:v>
                </c:pt>
                <c:pt idx="476">
                  <c:v>0.19183449827696367</c:v>
                </c:pt>
                <c:pt idx="477">
                  <c:v>0.19226776222607186</c:v>
                </c:pt>
                <c:pt idx="478">
                  <c:v>0.19270083853882361</c:v>
                </c:pt>
                <c:pt idx="479">
                  <c:v>0.19312342267800564</c:v>
                </c:pt>
                <c:pt idx="480">
                  <c:v>0.1935561286631052</c:v>
                </c:pt>
                <c:pt idx="481">
                  <c:v>0.19398864749471495</c:v>
                </c:pt>
                <c:pt idx="482">
                  <c:v>0.19441068789127403</c:v>
                </c:pt>
                <c:pt idx="483">
                  <c:v>0.19484283734762636</c:v>
                </c:pt>
                <c:pt idx="484">
                  <c:v>0.1952748001314934</c:v>
                </c:pt>
                <c:pt idx="485">
                  <c:v>0.19569629818290812</c:v>
                </c:pt>
                <c:pt idx="486">
                  <c:v>0.19612789254024304</c:v>
                </c:pt>
                <c:pt idx="487">
                  <c:v>0.19655930070424599</c:v>
                </c:pt>
                <c:pt idx="488">
                  <c:v>0.19698025780261383</c:v>
                </c:pt>
                <c:pt idx="489">
                  <c:v>0.19741129848515951</c:v>
                </c:pt>
                <c:pt idx="490">
                  <c:v>0.19783189715713884</c:v>
                </c:pt>
                <c:pt idx="491">
                  <c:v>0.19826257098374928</c:v>
                </c:pt>
                <c:pt idx="492">
                  <c:v>0.19869305941025905</c:v>
                </c:pt>
                <c:pt idx="493">
                  <c:v>0.19911311943379129</c:v>
                </c:pt>
                <c:pt idx="494">
                  <c:v>0.19954324194340786</c:v>
                </c:pt>
                <c:pt idx="495">
                  <c:v>0.1999731795271889</c:v>
                </c:pt>
                <c:pt idx="496">
                  <c:v>0.20039270228017231</c:v>
                </c:pt>
                <c:pt idx="497">
                  <c:v>0.20082227488250115</c:v>
                </c:pt>
                <c:pt idx="498">
                  <c:v>0.20125166303144279</c:v>
                </c:pt>
                <c:pt idx="499">
                  <c:v>0.20167064988649469</c:v>
                </c:pt>
                <c:pt idx="500">
                  <c:v>0.20209967398584261</c:v>
                </c:pt>
                <c:pt idx="501">
                  <c:v>0.20252851410244277</c:v>
                </c:pt>
                <c:pt idx="502">
                  <c:v>0.20294696642692764</c:v>
                </c:pt>
                <c:pt idx="503">
                  <c:v>0.20337544342222849</c:v>
                </c:pt>
                <c:pt idx="504">
                  <c:v>0.20380373690362252</c:v>
                </c:pt>
                <c:pt idx="505">
                  <c:v>0.20422165605967799</c:v>
                </c:pt>
                <c:pt idx="506">
                  <c:v>0.20464958734452054</c:v>
                </c:pt>
                <c:pt idx="507">
                  <c:v>0.20506715322669716</c:v>
                </c:pt>
                <c:pt idx="508">
                  <c:v>0.20549472292707102</c:v>
                </c:pt>
                <c:pt idx="509">
                  <c:v>0.20592210988972676</c:v>
                </c:pt>
                <c:pt idx="510">
                  <c:v>0.20633914485855828</c:v>
                </c:pt>
                <c:pt idx="511">
                  <c:v>0.20676617115563256</c:v>
                </c:pt>
                <c:pt idx="512">
                  <c:v>0.20719301517908129</c:v>
                </c:pt>
                <c:pt idx="513">
                  <c:v>0.20760952058291093</c:v>
                </c:pt>
                <c:pt idx="514">
                  <c:v>0.20803600485616755</c:v>
                </c:pt>
                <c:pt idx="515">
                  <c:v>0.20846230731812593</c:v>
                </c:pt>
                <c:pt idx="516">
                  <c:v>0.20887828450016688</c:v>
                </c:pt>
                <c:pt idx="517">
                  <c:v>0.20930422812384133</c:v>
                </c:pt>
                <c:pt idx="518">
                  <c:v>0.20971985530616508</c:v>
                </c:pt>
                <c:pt idx="519">
                  <c:v>0.21014544069514951</c:v>
                </c:pt>
                <c:pt idx="520">
                  <c:v>0.21057084503825818</c:v>
                </c:pt>
                <c:pt idx="521">
                  <c:v>0.21098594622259989</c:v>
                </c:pt>
                <c:pt idx="522">
                  <c:v>0.21141099323717411</c:v>
                </c:pt>
                <c:pt idx="523">
                  <c:v>0.21183585966353952</c:v>
                </c:pt>
                <c:pt idx="524">
                  <c:v>0.21225043617957245</c:v>
                </c:pt>
                <c:pt idx="525">
                  <c:v>0.21267494618012575</c:v>
                </c:pt>
                <c:pt idx="526">
                  <c:v>0.21309927604840351</c:v>
                </c:pt>
                <c:pt idx="527">
                  <c:v>0.21351332922076541</c:v>
                </c:pt>
                <c:pt idx="528">
                  <c:v>0.21393730356253648</c:v>
                </c:pt>
                <c:pt idx="529">
                  <c:v>0.21436109822624128</c:v>
                </c:pt>
                <c:pt idx="530">
                  <c:v>0.21477462937455963</c:v>
                </c:pt>
                <c:pt idx="531">
                  <c:v>0.21519806940766423</c:v>
                </c:pt>
                <c:pt idx="532">
                  <c:v>0.2156112546585966</c:v>
                </c:pt>
                <c:pt idx="533">
                  <c:v>0.21603434065411287</c:v>
                </c:pt>
                <c:pt idx="534">
                  <c:v>0.21645724772356814</c:v>
                </c:pt>
                <c:pt idx="535">
                  <c:v>0.21686991313528067</c:v>
                </c:pt>
                <c:pt idx="536">
                  <c:v>0.21729246705743557</c:v>
                </c:pt>
                <c:pt idx="537">
                  <c:v>0.2177148425031864</c:v>
                </c:pt>
                <c:pt idx="538">
                  <c:v>0.21812698938208241</c:v>
                </c:pt>
                <c:pt idx="539">
                  <c:v>0.21854901256746667</c:v>
                </c:pt>
                <c:pt idx="540">
                  <c:v>0.21897085772441161</c:v>
                </c:pt>
                <c:pt idx="541">
                  <c:v>0.21938248737197541</c:v>
                </c:pt>
                <c:pt idx="542">
                  <c:v>0.21980398115215044</c:v>
                </c:pt>
                <c:pt idx="543">
                  <c:v>0.22022529735016572</c:v>
                </c:pt>
                <c:pt idx="544">
                  <c:v>0.22063641106298834</c:v>
                </c:pt>
                <c:pt idx="545">
                  <c:v>0.22105737676451015</c:v>
                </c:pt>
                <c:pt idx="546">
                  <c:v>0.22146814861057387</c:v>
                </c:pt>
                <c:pt idx="547">
                  <c:v>0.22188876439827929</c:v>
                </c:pt>
                <c:pt idx="548">
                  <c:v>0.22230920334272411</c:v>
                </c:pt>
                <c:pt idx="549">
                  <c:v>0.22271946140079341</c:v>
                </c:pt>
                <c:pt idx="550">
                  <c:v>0.22313955130620972</c:v>
                </c:pt>
                <c:pt idx="551">
                  <c:v>0.22355946481019942</c:v>
                </c:pt>
                <c:pt idx="552">
                  <c:v>0.22396921036394676</c:v>
                </c:pt>
                <c:pt idx="553">
                  <c:v>0.22438877570041951</c:v>
                </c:pt>
                <c:pt idx="554">
                  <c:v>0.22480816507564513</c:v>
                </c:pt>
                <c:pt idx="555">
                  <c:v>0.22521739940393884</c:v>
                </c:pt>
                <c:pt idx="556">
                  <c:v>0.22563644147989914</c:v>
                </c:pt>
                <c:pt idx="557">
                  <c:v>0.22605530803314686</c:v>
                </c:pt>
                <c:pt idx="558">
                  <c:v>0.22646403241007412</c:v>
                </c:pt>
                <c:pt idx="559">
                  <c:v>0.22688255252906386</c:v>
                </c:pt>
                <c:pt idx="560">
                  <c:v>0.22730089756223815</c:v>
                </c:pt>
                <c:pt idx="561">
                  <c:v>0.22770911325712925</c:v>
                </c:pt>
                <c:pt idx="562">
                  <c:v>0.22812711271782576</c:v>
                </c:pt>
                <c:pt idx="563">
                  <c:v>0.22853499134676075</c:v>
                </c:pt>
                <c:pt idx="564">
                  <c:v>0.22895264580542621</c:v>
                </c:pt>
                <c:pt idx="565">
                  <c:v>0.22937012590166536</c:v>
                </c:pt>
                <c:pt idx="566">
                  <c:v>0.2297774979502499</c:v>
                </c:pt>
                <c:pt idx="567">
                  <c:v>0.23019463390090289</c:v>
                </c:pt>
                <c:pt idx="568">
                  <c:v>0.23061159592170441</c:v>
                </c:pt>
                <c:pt idx="569">
                  <c:v>0.23101846264671103</c:v>
                </c:pt>
                <c:pt idx="570">
                  <c:v>0.23143508137518565</c:v>
                </c:pt>
                <c:pt idx="571">
                  <c:v>0.23185152660477587</c:v>
                </c:pt>
                <c:pt idx="572">
                  <c:v>0.23225788925830601</c:v>
                </c:pt>
                <c:pt idx="573">
                  <c:v>0.23267399204565969</c:v>
                </c:pt>
                <c:pt idx="574">
                  <c:v>0.23308002068516928</c:v>
                </c:pt>
                <c:pt idx="575">
                  <c:v>0.2334957815930031</c:v>
                </c:pt>
                <c:pt idx="576">
                  <c:v>0.23391136971553914</c:v>
                </c:pt>
                <c:pt idx="577">
                  <c:v>0.23431689635677833</c:v>
                </c:pt>
                <c:pt idx="578">
                  <c:v>0.23473214344464574</c:v>
                </c:pt>
                <c:pt idx="579">
                  <c:v>0.23514721817393811</c:v>
                </c:pt>
                <c:pt idx="580">
                  <c:v>0.23555224405667702</c:v>
                </c:pt>
                <c:pt idx="581">
                  <c:v>0.23596697859302362</c:v>
                </c:pt>
                <c:pt idx="582">
                  <c:v>0.23638154119593904</c:v>
                </c:pt>
                <c:pt idx="583">
                  <c:v>0.23678606755536075</c:v>
                </c:pt>
                <c:pt idx="584">
                  <c:v>0.23720029080394145</c:v>
                </c:pt>
                <c:pt idx="585">
                  <c:v>0.23761434254266325</c:v>
                </c:pt>
                <c:pt idx="586">
                  <c:v>0.23801837060938644</c:v>
                </c:pt>
                <c:pt idx="587">
                  <c:v>0.23843208382928729</c:v>
                </c:pt>
                <c:pt idx="588">
                  <c:v>0.23883578170728223</c:v>
                </c:pt>
                <c:pt idx="589">
                  <c:v>0.23924915696143978</c:v>
                </c:pt>
                <c:pt idx="590">
                  <c:v>0.23966236140710231</c:v>
                </c:pt>
                <c:pt idx="591">
                  <c:v>0.24006556303009174</c:v>
                </c:pt>
                <c:pt idx="592">
                  <c:v>0.24047843034040459</c:v>
                </c:pt>
                <c:pt idx="593">
                  <c:v>0.24089112726164752</c:v>
                </c:pt>
                <c:pt idx="594">
                  <c:v>0.24129383384819947</c:v>
                </c:pt>
                <c:pt idx="595">
                  <c:v>0.24170619446143013</c:v>
                </c:pt>
                <c:pt idx="596">
                  <c:v>0.24211838510347244</c:v>
                </c:pt>
                <c:pt idx="597">
                  <c:v>0.24252059786767219</c:v>
                </c:pt>
                <c:pt idx="598">
                  <c:v>0.24293245302599792</c:v>
                </c:pt>
                <c:pt idx="599">
                  <c:v>0.24334413862948201</c:v>
                </c:pt>
                <c:pt idx="600">
                  <c:v>0.24374585878095392</c:v>
                </c:pt>
                <c:pt idx="601">
                  <c:v>0.24415720972198995</c:v>
                </c:pt>
                <c:pt idx="602">
                  <c:v>0.24455860344468655</c:v>
                </c:pt>
                <c:pt idx="603">
                  <c:v>0.24496962026693217</c:v>
                </c:pt>
                <c:pt idx="604">
                  <c:v>0.24538046822375378</c:v>
                </c:pt>
                <c:pt idx="605">
                  <c:v>0.24578137133670921</c:v>
                </c:pt>
                <c:pt idx="606">
                  <c:v>0.24619188599100539</c:v>
                </c:pt>
                <c:pt idx="607">
                  <c:v>0.24660223219216998</c:v>
                </c:pt>
                <c:pt idx="608">
                  <c:v>0.24700264589323095</c:v>
                </c:pt>
                <c:pt idx="609">
                  <c:v>0.24741265960514749</c:v>
                </c:pt>
                <c:pt idx="610">
                  <c:v>0.24782250527471722</c:v>
                </c:pt>
                <c:pt idx="611">
                  <c:v>0.24822243075734898</c:v>
                </c:pt>
                <c:pt idx="612">
                  <c:v>0.24863194474797451</c:v>
                </c:pt>
                <c:pt idx="613">
                  <c:v>0.24904129110553724</c:v>
                </c:pt>
                <c:pt idx="614">
                  <c:v>0.24944072955884478</c:v>
                </c:pt>
                <c:pt idx="615">
                  <c:v>0.24984974504480909</c:v>
                </c:pt>
                <c:pt idx="616">
                  <c:v>0.25024886076543434</c:v>
                </c:pt>
                <c:pt idx="617">
                  <c:v>0.25057971400001261</c:v>
                </c:pt>
                <c:pt idx="618">
                  <c:v>0.25076455490602595</c:v>
                </c:pt>
                <c:pt idx="619">
                  <c:v>0.2509007316091259</c:v>
                </c:pt>
                <c:pt idx="620">
                  <c:v>0.25098826398400331</c:v>
                </c:pt>
              </c:numCache>
            </c:numRef>
          </c:xVal>
          <c:yVal>
            <c:numRef>
              <c:f>'0°'!$I$4:$I$1080</c:f>
              <c:numCache>
                <c:formatCode>0.00</c:formatCode>
                <c:ptCount val="1077"/>
                <c:pt idx="0">
                  <c:v>0</c:v>
                </c:pt>
                <c:pt idx="1">
                  <c:v>53.991377146142128</c:v>
                </c:pt>
                <c:pt idx="2">
                  <c:v>88.634881332994922</c:v>
                </c:pt>
                <c:pt idx="3">
                  <c:v>109.27357866461928</c:v>
                </c:pt>
                <c:pt idx="4">
                  <c:v>136.79360946751268</c:v>
                </c:pt>
                <c:pt idx="5">
                  <c:v>169.67633889989844</c:v>
                </c:pt>
                <c:pt idx="6">
                  <c:v>190.07234942893402</c:v>
                </c:pt>
                <c:pt idx="7">
                  <c:v>222.45520421421321</c:v>
                </c:pt>
                <c:pt idx="8">
                  <c:v>251.78475299695432</c:v>
                </c:pt>
                <c:pt idx="9">
                  <c:v>285.46765857741121</c:v>
                </c:pt>
                <c:pt idx="10">
                  <c:v>339.07153335228429</c:v>
                </c:pt>
                <c:pt idx="11">
                  <c:v>379.43381958832487</c:v>
                </c:pt>
                <c:pt idx="12">
                  <c:v>417.28539028426394</c:v>
                </c:pt>
                <c:pt idx="13">
                  <c:v>451.59677390862947</c:v>
                </c:pt>
                <c:pt idx="14">
                  <c:v>476.7409432690356</c:v>
                </c:pt>
                <c:pt idx="15">
                  <c:v>495.32746542131986</c:v>
                </c:pt>
                <c:pt idx="16">
                  <c:v>504.11332517766493</c:v>
                </c:pt>
                <c:pt idx="17">
                  <c:v>509.32271573604061</c:v>
                </c:pt>
                <c:pt idx="18">
                  <c:v>512.46347472081231</c:v>
                </c:pt>
                <c:pt idx="19">
                  <c:v>515.60461172588828</c:v>
                </c:pt>
                <c:pt idx="20">
                  <c:v>518.74676142131977</c:v>
                </c:pt>
                <c:pt idx="21">
                  <c:v>521.89057370558373</c:v>
                </c:pt>
                <c:pt idx="22">
                  <c:v>525.08075253807101</c:v>
                </c:pt>
                <c:pt idx="23">
                  <c:v>527.70179172588837</c:v>
                </c:pt>
                <c:pt idx="24">
                  <c:v>530.89471081218267</c:v>
                </c:pt>
                <c:pt idx="25">
                  <c:v>533.51763852791885</c:v>
                </c:pt>
                <c:pt idx="26">
                  <c:v>536.18159208121835</c:v>
                </c:pt>
                <c:pt idx="27">
                  <c:v>538.84644746192896</c:v>
                </c:pt>
                <c:pt idx="28">
                  <c:v>541.47273817258883</c:v>
                </c:pt>
                <c:pt idx="29">
                  <c:v>544.14480964467009</c:v>
                </c:pt>
                <c:pt idx="30">
                  <c:v>546.81851395939088</c:v>
                </c:pt>
                <c:pt idx="31">
                  <c:v>548.96162345177675</c:v>
                </c:pt>
                <c:pt idx="32">
                  <c:v>551.63782994923872</c:v>
                </c:pt>
                <c:pt idx="33">
                  <c:v>553.7832436548224</c:v>
                </c:pt>
                <c:pt idx="34">
                  <c:v>555.92941878172599</c:v>
                </c:pt>
                <c:pt idx="35">
                  <c:v>558.07566213197981</c:v>
                </c:pt>
                <c:pt idx="36">
                  <c:v>559.73286578680211</c:v>
                </c:pt>
                <c:pt idx="37">
                  <c:v>561.88681258883253</c:v>
                </c:pt>
                <c:pt idx="38">
                  <c:v>563.55157675126907</c:v>
                </c:pt>
                <c:pt idx="39">
                  <c:v>565.17535436548224</c:v>
                </c:pt>
                <c:pt idx="40">
                  <c:v>566.84063192893404</c:v>
                </c:pt>
                <c:pt idx="41">
                  <c:v>568.46560456852797</c:v>
                </c:pt>
                <c:pt idx="42">
                  <c:v>570.13280040609141</c:v>
                </c:pt>
                <c:pt idx="43">
                  <c:v>571.27347106598984</c:v>
                </c:pt>
                <c:pt idx="44">
                  <c:v>572.94748553299496</c:v>
                </c:pt>
                <c:pt idx="45">
                  <c:v>574.58119634517755</c:v>
                </c:pt>
                <c:pt idx="46">
                  <c:v>575.72334416243655</c:v>
                </c:pt>
                <c:pt idx="47">
                  <c:v>576.90759294416239</c:v>
                </c:pt>
                <c:pt idx="48">
                  <c:v>578.05059309644662</c:v>
                </c:pt>
                <c:pt idx="49">
                  <c:v>579.19473197969535</c:v>
                </c:pt>
                <c:pt idx="50">
                  <c:v>580.34432548223356</c:v>
                </c:pt>
                <c:pt idx="51">
                  <c:v>581.49508055837566</c:v>
                </c:pt>
                <c:pt idx="52">
                  <c:v>582.6470010152284</c:v>
                </c:pt>
                <c:pt idx="53">
                  <c:v>583.79792319796945</c:v>
                </c:pt>
                <c:pt idx="54">
                  <c:v>584.95001076142125</c:v>
                </c:pt>
                <c:pt idx="55">
                  <c:v>585.6101227918781</c:v>
                </c:pt>
                <c:pt idx="56">
                  <c:v>586.76879756345181</c:v>
                </c:pt>
                <c:pt idx="57">
                  <c:v>587.92866375634526</c:v>
                </c:pt>
                <c:pt idx="58">
                  <c:v>588.55445111675124</c:v>
                </c:pt>
                <c:pt idx="59">
                  <c:v>589.71439979695435</c:v>
                </c:pt>
                <c:pt idx="60">
                  <c:v>590.91589441624365</c:v>
                </c:pt>
                <c:pt idx="61">
                  <c:v>592.08336411167511</c:v>
                </c:pt>
                <c:pt idx="62">
                  <c:v>592.71627654822339</c:v>
                </c:pt>
                <c:pt idx="63">
                  <c:v>593.88459289340108</c:v>
                </c:pt>
                <c:pt idx="64">
                  <c:v>595.0533965482233</c:v>
                </c:pt>
                <c:pt idx="65">
                  <c:v>595.72839045685282</c:v>
                </c:pt>
                <c:pt idx="66">
                  <c:v>596.89805050761424</c:v>
                </c:pt>
                <c:pt idx="67">
                  <c:v>598.07336223350239</c:v>
                </c:pt>
                <c:pt idx="68">
                  <c:v>598.75599685279201</c:v>
                </c:pt>
                <c:pt idx="69">
                  <c:v>599.93367817258888</c:v>
                </c:pt>
                <c:pt idx="70">
                  <c:v>601.11038771573601</c:v>
                </c:pt>
                <c:pt idx="71">
                  <c:v>602.28834456852792</c:v>
                </c:pt>
                <c:pt idx="72">
                  <c:v>602.93714253807116</c:v>
                </c:pt>
                <c:pt idx="73">
                  <c:v>604.12194568527923</c:v>
                </c:pt>
                <c:pt idx="74">
                  <c:v>605.30727675126911</c:v>
                </c:pt>
                <c:pt idx="75">
                  <c:v>606.53511522842643</c:v>
                </c:pt>
                <c:pt idx="76">
                  <c:v>607.18534974619297</c:v>
                </c:pt>
                <c:pt idx="77">
                  <c:v>608.37887634517756</c:v>
                </c:pt>
                <c:pt idx="78">
                  <c:v>609.57220385786798</c:v>
                </c:pt>
                <c:pt idx="79">
                  <c:v>610.76683071065975</c:v>
                </c:pt>
                <c:pt idx="80">
                  <c:v>611.4658076142133</c:v>
                </c:pt>
                <c:pt idx="81">
                  <c:v>612.661402538071</c:v>
                </c:pt>
                <c:pt idx="82">
                  <c:v>613.86282842639605</c:v>
                </c:pt>
                <c:pt idx="83">
                  <c:v>615.06557842639597</c:v>
                </c:pt>
                <c:pt idx="84">
                  <c:v>616.26889949238591</c:v>
                </c:pt>
                <c:pt idx="85">
                  <c:v>617.47354974619304</c:v>
                </c:pt>
                <c:pt idx="86">
                  <c:v>618.18098964467015</c:v>
                </c:pt>
                <c:pt idx="87">
                  <c:v>619.39196725888326</c:v>
                </c:pt>
                <c:pt idx="88">
                  <c:v>620.60429756345172</c:v>
                </c:pt>
                <c:pt idx="89">
                  <c:v>621.81645918781726</c:v>
                </c:pt>
                <c:pt idx="90">
                  <c:v>623.02921218274105</c:v>
                </c:pt>
                <c:pt idx="91">
                  <c:v>624.24255654822343</c:v>
                </c:pt>
                <c:pt idx="92">
                  <c:v>625.4633898477158</c:v>
                </c:pt>
                <c:pt idx="93">
                  <c:v>626.68483736040616</c:v>
                </c:pt>
                <c:pt idx="94">
                  <c:v>627.90613015228416</c:v>
                </c:pt>
                <c:pt idx="95">
                  <c:v>629.16949827411179</c:v>
                </c:pt>
                <c:pt idx="96">
                  <c:v>630.3981988324872</c:v>
                </c:pt>
                <c:pt idx="97">
                  <c:v>631.62984974619303</c:v>
                </c:pt>
                <c:pt idx="98">
                  <c:v>632.85981807106589</c:v>
                </c:pt>
                <c:pt idx="99">
                  <c:v>634.09119370558381</c:v>
                </c:pt>
                <c:pt idx="100">
                  <c:v>635.32941664974624</c:v>
                </c:pt>
                <c:pt idx="101">
                  <c:v>636.56829441624359</c:v>
                </c:pt>
                <c:pt idx="102">
                  <c:v>637.80782700507609</c:v>
                </c:pt>
                <c:pt idx="103">
                  <c:v>639.04879482233503</c:v>
                </c:pt>
                <c:pt idx="104">
                  <c:v>640.28963832487307</c:v>
                </c:pt>
                <c:pt idx="105">
                  <c:v>641.53740020304565</c:v>
                </c:pt>
                <c:pt idx="106">
                  <c:v>642.78583720812185</c:v>
                </c:pt>
                <c:pt idx="107">
                  <c:v>644.07735532994923</c:v>
                </c:pt>
                <c:pt idx="108">
                  <c:v>645.82755289340093</c:v>
                </c:pt>
                <c:pt idx="109">
                  <c:v>647.08529147208128</c:v>
                </c:pt>
                <c:pt idx="110">
                  <c:v>648.34293807106599</c:v>
                </c:pt>
                <c:pt idx="111">
                  <c:v>649.60286253807112</c:v>
                </c:pt>
                <c:pt idx="112">
                  <c:v>650.86903492385795</c:v>
                </c:pt>
                <c:pt idx="113">
                  <c:v>652.17763025380702</c:v>
                </c:pt>
                <c:pt idx="114">
                  <c:v>653.44525355329949</c:v>
                </c:pt>
                <c:pt idx="115">
                  <c:v>654.71359512690356</c:v>
                </c:pt>
                <c:pt idx="116">
                  <c:v>656.49001395939081</c:v>
                </c:pt>
                <c:pt idx="117">
                  <c:v>657.76717005076137</c:v>
                </c:pt>
                <c:pt idx="118">
                  <c:v>659.04426649746188</c:v>
                </c:pt>
                <c:pt idx="119">
                  <c:v>660.36469614213195</c:v>
                </c:pt>
                <c:pt idx="120">
                  <c:v>661.6505159390864</c:v>
                </c:pt>
                <c:pt idx="121">
                  <c:v>663.43897370558375</c:v>
                </c:pt>
                <c:pt idx="122">
                  <c:v>664.72649908629455</c:v>
                </c:pt>
                <c:pt idx="123">
                  <c:v>666.02124802030448</c:v>
                </c:pt>
                <c:pt idx="124">
                  <c:v>667.31677868020313</c:v>
                </c:pt>
                <c:pt idx="125">
                  <c:v>668.65497624365491</c:v>
                </c:pt>
                <c:pt idx="126">
                  <c:v>669.95127436548228</c:v>
                </c:pt>
                <c:pt idx="127">
                  <c:v>671.76029634517772</c:v>
                </c:pt>
                <c:pt idx="128">
                  <c:v>673.0665015228426</c:v>
                </c:pt>
                <c:pt idx="129">
                  <c:v>674.37269522842644</c:v>
                </c:pt>
                <c:pt idx="130">
                  <c:v>676.23259868020307</c:v>
                </c:pt>
                <c:pt idx="131">
                  <c:v>677.54717030456857</c:v>
                </c:pt>
                <c:pt idx="132">
                  <c:v>678.86420527918767</c:v>
                </c:pt>
                <c:pt idx="133">
                  <c:v>680.18042411167505</c:v>
                </c:pt>
                <c:pt idx="134">
                  <c:v>681.50487269035534</c:v>
                </c:pt>
                <c:pt idx="135">
                  <c:v>682.83099076142139</c:v>
                </c:pt>
                <c:pt idx="136">
                  <c:v>684.70315928934008</c:v>
                </c:pt>
                <c:pt idx="137">
                  <c:v>686.03781076142138</c:v>
                </c:pt>
                <c:pt idx="138">
                  <c:v>687.37250147208124</c:v>
                </c:pt>
                <c:pt idx="139">
                  <c:v>689.25558730964474</c:v>
                </c:pt>
                <c:pt idx="140">
                  <c:v>690.60055380710662</c:v>
                </c:pt>
                <c:pt idx="141">
                  <c:v>691.94474467005057</c:v>
                </c:pt>
                <c:pt idx="142">
                  <c:v>693.29065583756358</c:v>
                </c:pt>
                <c:pt idx="143">
                  <c:v>695.1926004060914</c:v>
                </c:pt>
                <c:pt idx="144">
                  <c:v>696.54723106598988</c:v>
                </c:pt>
                <c:pt idx="145">
                  <c:v>698.40947614213189</c:v>
                </c:pt>
                <c:pt idx="146">
                  <c:v>699.81595401015215</c:v>
                </c:pt>
                <c:pt idx="147">
                  <c:v>701.18029568527913</c:v>
                </c:pt>
                <c:pt idx="148">
                  <c:v>703.05378558375639</c:v>
                </c:pt>
                <c:pt idx="149">
                  <c:v>704.42781730964464</c:v>
                </c:pt>
                <c:pt idx="150">
                  <c:v>705.80195421319786</c:v>
                </c:pt>
                <c:pt idx="151">
                  <c:v>707.17788822335024</c:v>
                </c:pt>
                <c:pt idx="152">
                  <c:v>709.11306852791881</c:v>
                </c:pt>
                <c:pt idx="153">
                  <c:v>710.49797350253823</c:v>
                </c:pt>
                <c:pt idx="154">
                  <c:v>711.89066923857865</c:v>
                </c:pt>
                <c:pt idx="155">
                  <c:v>713.8357784263959</c:v>
                </c:pt>
                <c:pt idx="156">
                  <c:v>715.23157248730968</c:v>
                </c:pt>
                <c:pt idx="157">
                  <c:v>716.62836147208111</c:v>
                </c:pt>
                <c:pt idx="158">
                  <c:v>718.0321518781725</c:v>
                </c:pt>
                <c:pt idx="159">
                  <c:v>719.9902800000001</c:v>
                </c:pt>
                <c:pt idx="160">
                  <c:v>721.91346675126908</c:v>
                </c:pt>
                <c:pt idx="161">
                  <c:v>723.32944446700515</c:v>
                </c:pt>
                <c:pt idx="162">
                  <c:v>724.74559583756343</c:v>
                </c:pt>
                <c:pt idx="163">
                  <c:v>726.72412248730961</c:v>
                </c:pt>
                <c:pt idx="164">
                  <c:v>728.1486988832487</c:v>
                </c:pt>
                <c:pt idx="165">
                  <c:v>729.57606634517776</c:v>
                </c:pt>
                <c:pt idx="166">
                  <c:v>731.00449218274105</c:v>
                </c:pt>
                <c:pt idx="167">
                  <c:v>732.98862436548211</c:v>
                </c:pt>
                <c:pt idx="168">
                  <c:v>734.41856878172587</c:v>
                </c:pt>
                <c:pt idx="169">
                  <c:v>735.84956903553302</c:v>
                </c:pt>
                <c:pt idx="170">
                  <c:v>737.28162512690346</c:v>
                </c:pt>
                <c:pt idx="171">
                  <c:v>739.27136091370551</c:v>
                </c:pt>
                <c:pt idx="172">
                  <c:v>740.70580446700512</c:v>
                </c:pt>
                <c:pt idx="173">
                  <c:v>742.14130385786802</c:v>
                </c:pt>
                <c:pt idx="174">
                  <c:v>743.57874071065987</c:v>
                </c:pt>
                <c:pt idx="175">
                  <c:v>745.01635304568526</c:v>
                </c:pt>
                <c:pt idx="176">
                  <c:v>746.45590538071065</c:v>
                </c:pt>
                <c:pt idx="177">
                  <c:v>748.45302578680207</c:v>
                </c:pt>
                <c:pt idx="178">
                  <c:v>749.89496878172577</c:v>
                </c:pt>
                <c:pt idx="179">
                  <c:v>751.33797015228436</c:v>
                </c:pt>
                <c:pt idx="180">
                  <c:v>752.78114000000005</c:v>
                </c:pt>
                <c:pt idx="181">
                  <c:v>754.22536568527903</c:v>
                </c:pt>
                <c:pt idx="182">
                  <c:v>755.67153964467013</c:v>
                </c:pt>
                <c:pt idx="183">
                  <c:v>757.11877197969545</c:v>
                </c:pt>
                <c:pt idx="184">
                  <c:v>758.56616771573601</c:v>
                </c:pt>
                <c:pt idx="185">
                  <c:v>760.01551553299487</c:v>
                </c:pt>
                <c:pt idx="186">
                  <c:v>761.5080910659899</c:v>
                </c:pt>
                <c:pt idx="187">
                  <c:v>762.95867670050768</c:v>
                </c:pt>
                <c:pt idx="188">
                  <c:v>764.41031817258875</c:v>
                </c:pt>
                <c:pt idx="189">
                  <c:v>765.86301548223344</c:v>
                </c:pt>
                <c:pt idx="190">
                  <c:v>767.31676862944164</c:v>
                </c:pt>
                <c:pt idx="191">
                  <c:v>768.77248152284255</c:v>
                </c:pt>
                <c:pt idx="192">
                  <c:v>770.22834761421313</c:v>
                </c:pt>
                <c:pt idx="193">
                  <c:v>771.68526954314711</c:v>
                </c:pt>
                <c:pt idx="194">
                  <c:v>773.14415502538066</c:v>
                </c:pt>
                <c:pt idx="195">
                  <c:v>774.08501421319795</c:v>
                </c:pt>
                <c:pt idx="196">
                  <c:v>775.54485279187827</c:v>
                </c:pt>
                <c:pt idx="197">
                  <c:v>777.0066581218274</c:v>
                </c:pt>
                <c:pt idx="198">
                  <c:v>778.46860964467021</c:v>
                </c:pt>
                <c:pt idx="199">
                  <c:v>779.93253045685276</c:v>
                </c:pt>
                <c:pt idx="200">
                  <c:v>781.39659492385795</c:v>
                </c:pt>
                <c:pt idx="201">
                  <c:v>782.3420243147209</c:v>
                </c:pt>
                <c:pt idx="202">
                  <c:v>783.80794832487322</c:v>
                </c:pt>
                <c:pt idx="203">
                  <c:v>785.27584609137057</c:v>
                </c:pt>
                <c:pt idx="204">
                  <c:v>786.74388304568527</c:v>
                </c:pt>
                <c:pt idx="205">
                  <c:v>788.21389629441626</c:v>
                </c:pt>
                <c:pt idx="206">
                  <c:v>789.1621710659897</c:v>
                </c:pt>
                <c:pt idx="207">
                  <c:v>790.63312340101527</c:v>
                </c:pt>
                <c:pt idx="208">
                  <c:v>792.10513157360401</c:v>
                </c:pt>
                <c:pt idx="209">
                  <c:v>793.01293157360408</c:v>
                </c:pt>
                <c:pt idx="210">
                  <c:v>794.48677817258886</c:v>
                </c:pt>
                <c:pt idx="211">
                  <c:v>795.96260741116748</c:v>
                </c:pt>
                <c:pt idx="212">
                  <c:v>796.91609766497459</c:v>
                </c:pt>
                <c:pt idx="213">
                  <c:v>798.39286091370536</c:v>
                </c:pt>
                <c:pt idx="214">
                  <c:v>799.87161000000003</c:v>
                </c:pt>
                <c:pt idx="215">
                  <c:v>800.82632802030457</c:v>
                </c:pt>
                <c:pt idx="216">
                  <c:v>802.30693857868016</c:v>
                </c:pt>
                <c:pt idx="217">
                  <c:v>803.21928659898481</c:v>
                </c:pt>
                <c:pt idx="218">
                  <c:v>804.70080365482227</c:v>
                </c:pt>
                <c:pt idx="219">
                  <c:v>805.6582041624365</c:v>
                </c:pt>
                <c:pt idx="220">
                  <c:v>807.14251522842642</c:v>
                </c:pt>
                <c:pt idx="221">
                  <c:v>808.62694766497452</c:v>
                </c:pt>
                <c:pt idx="222">
                  <c:v>810.11243593908625</c:v>
                </c:pt>
                <c:pt idx="223">
                  <c:v>811.07373238578668</c:v>
                </c:pt>
                <c:pt idx="224">
                  <c:v>811.99170908629435</c:v>
                </c:pt>
                <c:pt idx="225">
                  <c:v>813.47983949238585</c:v>
                </c:pt>
                <c:pt idx="226">
                  <c:v>814.4430191878173</c:v>
                </c:pt>
                <c:pt idx="227">
                  <c:v>815.93300913705593</c:v>
                </c:pt>
                <c:pt idx="228">
                  <c:v>816.85264487309644</c:v>
                </c:pt>
                <c:pt idx="229">
                  <c:v>818.38844771573588</c:v>
                </c:pt>
                <c:pt idx="230">
                  <c:v>819.31033796954318</c:v>
                </c:pt>
                <c:pt idx="231">
                  <c:v>820.80402461928941</c:v>
                </c:pt>
                <c:pt idx="232">
                  <c:v>821.77124467005069</c:v>
                </c:pt>
                <c:pt idx="233">
                  <c:v>823.26679086294428</c:v>
                </c:pt>
                <c:pt idx="234">
                  <c:v>824.19128350253823</c:v>
                </c:pt>
                <c:pt idx="235">
                  <c:v>825.6896184771573</c:v>
                </c:pt>
                <c:pt idx="236">
                  <c:v>826.65857512690354</c:v>
                </c:pt>
                <c:pt idx="237">
                  <c:v>827.58393593908636</c:v>
                </c:pt>
                <c:pt idx="238">
                  <c:v>829.12908035532985</c:v>
                </c:pt>
                <c:pt idx="239">
                  <c:v>830.05575101522845</c:v>
                </c:pt>
                <c:pt idx="240">
                  <c:v>831.55859086294413</c:v>
                </c:pt>
                <c:pt idx="241">
                  <c:v>832.53077969543153</c:v>
                </c:pt>
                <c:pt idx="242">
                  <c:v>833.46022309644661</c:v>
                </c:pt>
                <c:pt idx="243">
                  <c:v>834.96570761421322</c:v>
                </c:pt>
                <c:pt idx="244">
                  <c:v>835.93881913705582</c:v>
                </c:pt>
                <c:pt idx="245">
                  <c:v>836.87008172588821</c:v>
                </c:pt>
                <c:pt idx="246">
                  <c:v>838.42158487309632</c:v>
                </c:pt>
                <c:pt idx="247">
                  <c:v>839.35319868020304</c:v>
                </c:pt>
                <c:pt idx="248">
                  <c:v>840.86222497461938</c:v>
                </c:pt>
                <c:pt idx="249">
                  <c:v>841.84048786802032</c:v>
                </c:pt>
                <c:pt idx="250">
                  <c:v>842.77391832487297</c:v>
                </c:pt>
                <c:pt idx="251">
                  <c:v>844.2855854822335</c:v>
                </c:pt>
                <c:pt idx="252">
                  <c:v>845.26669598984768</c:v>
                </c:pt>
                <c:pt idx="253">
                  <c:v>846.20194370558363</c:v>
                </c:pt>
                <c:pt idx="254">
                  <c:v>847.18220243654821</c:v>
                </c:pt>
                <c:pt idx="255">
                  <c:v>848.11945177664973</c:v>
                </c:pt>
                <c:pt idx="256">
                  <c:v>849.10078812182735</c:v>
                </c:pt>
                <c:pt idx="257">
                  <c:v>850.61845370558376</c:v>
                </c:pt>
                <c:pt idx="258">
                  <c:v>851.60114218274111</c:v>
                </c:pt>
                <c:pt idx="259">
                  <c:v>852.54073989847723</c:v>
                </c:pt>
                <c:pt idx="260">
                  <c:v>853.52450598984774</c:v>
                </c:pt>
                <c:pt idx="261">
                  <c:v>855.04561934010155</c:v>
                </c:pt>
                <c:pt idx="262">
                  <c:v>855.98606421319812</c:v>
                </c:pt>
                <c:pt idx="263">
                  <c:v>856.97268365482228</c:v>
                </c:pt>
                <c:pt idx="264">
                  <c:v>857.91416385786806</c:v>
                </c:pt>
                <c:pt idx="265">
                  <c:v>859.43772862944172</c:v>
                </c:pt>
                <c:pt idx="266">
                  <c:v>860.42525482233498</c:v>
                </c:pt>
                <c:pt idx="267">
                  <c:v>861.41430654822329</c:v>
                </c:pt>
                <c:pt idx="268">
                  <c:v>862.35813131979705</c:v>
                </c:pt>
                <c:pt idx="269">
                  <c:v>863.34826192893399</c:v>
                </c:pt>
                <c:pt idx="270">
                  <c:v>864.29312203045697</c:v>
                </c:pt>
                <c:pt idx="271">
                  <c:v>865.28433152284265</c:v>
                </c:pt>
                <c:pt idx="272">
                  <c:v>866.81372832487307</c:v>
                </c:pt>
                <c:pt idx="273">
                  <c:v>867.76040507614221</c:v>
                </c:pt>
                <c:pt idx="274">
                  <c:v>868.75349715736047</c:v>
                </c:pt>
                <c:pt idx="275">
                  <c:v>869.70120923857871</c:v>
                </c:pt>
                <c:pt idx="276">
                  <c:v>870.6963630456853</c:v>
                </c:pt>
                <c:pt idx="277">
                  <c:v>871.63921035532996</c:v>
                </c:pt>
                <c:pt idx="278">
                  <c:v>872.6374092385787</c:v>
                </c:pt>
                <c:pt idx="279">
                  <c:v>873.63616243654837</c:v>
                </c:pt>
                <c:pt idx="280">
                  <c:v>874.58056203045692</c:v>
                </c:pt>
                <c:pt idx="281">
                  <c:v>875.58039593908632</c:v>
                </c:pt>
                <c:pt idx="282">
                  <c:v>876.53568791878172</c:v>
                </c:pt>
                <c:pt idx="283">
                  <c:v>877.52673604060908</c:v>
                </c:pt>
                <c:pt idx="284">
                  <c:v>879.06986548223347</c:v>
                </c:pt>
                <c:pt idx="285">
                  <c:v>880.02698487309658</c:v>
                </c:pt>
                <c:pt idx="286">
                  <c:v>881.01989847715743</c:v>
                </c:pt>
                <c:pt idx="287">
                  <c:v>881.97805644670052</c:v>
                </c:pt>
                <c:pt idx="288">
                  <c:v>882.98194923857864</c:v>
                </c:pt>
                <c:pt idx="289">
                  <c:v>883.97647857868014</c:v>
                </c:pt>
                <c:pt idx="290">
                  <c:v>884.93620812182746</c:v>
                </c:pt>
                <c:pt idx="291">
                  <c:v>885.94173593908624</c:v>
                </c:pt>
                <c:pt idx="292">
                  <c:v>886.892573604061</c:v>
                </c:pt>
                <c:pt idx="293">
                  <c:v>887.89918213197973</c:v>
                </c:pt>
                <c:pt idx="294">
                  <c:v>888.85104568527913</c:v>
                </c:pt>
                <c:pt idx="295">
                  <c:v>889.85873492385792</c:v>
                </c:pt>
                <c:pt idx="296">
                  <c:v>890.82158629441631</c:v>
                </c:pt>
                <c:pt idx="297">
                  <c:v>891.82039431472083</c:v>
                </c:pt>
                <c:pt idx="298">
                  <c:v>892.78428426395931</c:v>
                </c:pt>
                <c:pt idx="299">
                  <c:v>893.79414152284266</c:v>
                </c:pt>
                <c:pt idx="300">
                  <c:v>894.20337147208124</c:v>
                </c:pt>
                <c:pt idx="301">
                  <c:v>895.16855583756342</c:v>
                </c:pt>
                <c:pt idx="302">
                  <c:v>896.17977096446691</c:v>
                </c:pt>
                <c:pt idx="303">
                  <c:v>897.18153989847724</c:v>
                </c:pt>
                <c:pt idx="304">
                  <c:v>898.14829583756352</c:v>
                </c:pt>
                <c:pt idx="305">
                  <c:v>899.1611459898478</c:v>
                </c:pt>
                <c:pt idx="306">
                  <c:v>900.11892730964462</c:v>
                </c:pt>
                <c:pt idx="307">
                  <c:v>901.13285817258895</c:v>
                </c:pt>
                <c:pt idx="308">
                  <c:v>902.09166538071077</c:v>
                </c:pt>
                <c:pt idx="309">
                  <c:v>903.10667695431459</c:v>
                </c:pt>
                <c:pt idx="310">
                  <c:v>904.07655472081217</c:v>
                </c:pt>
                <c:pt idx="311">
                  <c:v>905.0826023350254</c:v>
                </c:pt>
                <c:pt idx="312">
                  <c:v>905.50475563451778</c:v>
                </c:pt>
                <c:pt idx="313">
                  <c:v>906.47592781725882</c:v>
                </c:pt>
                <c:pt idx="314">
                  <c:v>907.48332060913708</c:v>
                </c:pt>
                <c:pt idx="315">
                  <c:v>908.45553137055833</c:v>
                </c:pt>
                <c:pt idx="316">
                  <c:v>909.47406883248732</c:v>
                </c:pt>
                <c:pt idx="317">
                  <c:v>910.48307736040613</c:v>
                </c:pt>
                <c:pt idx="318">
                  <c:v>911.45685969543149</c:v>
                </c:pt>
                <c:pt idx="319">
                  <c:v>911.88061197969535</c:v>
                </c:pt>
                <c:pt idx="320">
                  <c:v>912.89096568527907</c:v>
                </c:pt>
                <c:pt idx="321">
                  <c:v>913.86604243654824</c:v>
                </c:pt>
                <c:pt idx="322">
                  <c:v>914.87746416243658</c:v>
                </c:pt>
                <c:pt idx="323">
                  <c:v>915.85357949238573</c:v>
                </c:pt>
                <c:pt idx="324">
                  <c:v>916.87619055837558</c:v>
                </c:pt>
                <c:pt idx="325">
                  <c:v>917.29116467005076</c:v>
                </c:pt>
                <c:pt idx="326">
                  <c:v>918.86691492385785</c:v>
                </c:pt>
                <c:pt idx="327">
                  <c:v>919.29254335025394</c:v>
                </c:pt>
                <c:pt idx="328">
                  <c:v>920.26085766497465</c:v>
                </c:pt>
                <c:pt idx="329">
                  <c:v>921.2859073096447</c:v>
                </c:pt>
                <c:pt idx="330">
                  <c:v>922.26540030456852</c:v>
                </c:pt>
                <c:pt idx="331">
                  <c:v>922.68166477157354</c:v>
                </c:pt>
                <c:pt idx="332">
                  <c:v>923.70807228426395</c:v>
                </c:pt>
                <c:pt idx="333">
                  <c:v>924.73503411167519</c:v>
                </c:pt>
                <c:pt idx="334">
                  <c:v>925.70618243654815</c:v>
                </c:pt>
                <c:pt idx="335">
                  <c:v>926.1334098477156</c:v>
                </c:pt>
                <c:pt idx="336">
                  <c:v>927.15155086294419</c:v>
                </c:pt>
                <c:pt idx="337">
                  <c:v>928.13415959390863</c:v>
                </c:pt>
                <c:pt idx="338">
                  <c:v>929.16355999999996</c:v>
                </c:pt>
                <c:pt idx="339">
                  <c:v>930.13701593908615</c:v>
                </c:pt>
                <c:pt idx="340">
                  <c:v>930.56530934010152</c:v>
                </c:pt>
                <c:pt idx="341">
                  <c:v>931.5960676142131</c:v>
                </c:pt>
                <c:pt idx="342">
                  <c:v>932.57080527918777</c:v>
                </c:pt>
                <c:pt idx="343">
                  <c:v>932.99963167512692</c:v>
                </c:pt>
                <c:pt idx="344">
                  <c:v>934.03174781725886</c:v>
                </c:pt>
                <c:pt idx="345">
                  <c:v>935.00776720812178</c:v>
                </c:pt>
                <c:pt idx="346">
                  <c:v>936.04096406091355</c:v>
                </c:pt>
                <c:pt idx="347">
                  <c:v>936.47060060913702</c:v>
                </c:pt>
                <c:pt idx="348">
                  <c:v>937.49439289340103</c:v>
                </c:pt>
                <c:pt idx="349">
                  <c:v>938.48245644670055</c:v>
                </c:pt>
                <c:pt idx="350">
                  <c:v>939.51756548223341</c:v>
                </c:pt>
                <c:pt idx="351">
                  <c:v>939.93776345177662</c:v>
                </c:pt>
                <c:pt idx="352">
                  <c:v>940.92712142131973</c:v>
                </c:pt>
                <c:pt idx="353">
                  <c:v>941.34756913705587</c:v>
                </c:pt>
                <c:pt idx="354">
                  <c:v>942.38430659898472</c:v>
                </c:pt>
                <c:pt idx="355">
                  <c:v>943.37495898477164</c:v>
                </c:pt>
                <c:pt idx="356">
                  <c:v>944.4025096446702</c:v>
                </c:pt>
                <c:pt idx="357">
                  <c:v>944.83402233502522</c:v>
                </c:pt>
                <c:pt idx="358">
                  <c:v>945.82596913705584</c:v>
                </c:pt>
                <c:pt idx="359">
                  <c:v>946.247457461929</c:v>
                </c:pt>
                <c:pt idx="360">
                  <c:v>947.28691065989847</c:v>
                </c:pt>
                <c:pt idx="361">
                  <c:v>948.28015187817255</c:v>
                </c:pt>
                <c:pt idx="362">
                  <c:v>949.31039289340094</c:v>
                </c:pt>
                <c:pt idx="363">
                  <c:v>949.74297157360388</c:v>
                </c:pt>
                <c:pt idx="364">
                  <c:v>950.72720162436553</c:v>
                </c:pt>
                <c:pt idx="365">
                  <c:v>951.76909340101543</c:v>
                </c:pt>
                <c:pt idx="366">
                  <c:v>952.20220507614215</c:v>
                </c:pt>
                <c:pt idx="367">
                  <c:v>953.23460954314726</c:v>
                </c:pt>
                <c:pt idx="368">
                  <c:v>953.66799837563451</c:v>
                </c:pt>
                <c:pt idx="369">
                  <c:v>954.66461116751259</c:v>
                </c:pt>
                <c:pt idx="370">
                  <c:v>955.08793096446698</c:v>
                </c:pt>
                <c:pt idx="371">
                  <c:v>956.13228263959411</c:v>
                </c:pt>
                <c:pt idx="372">
                  <c:v>957.13018984771566</c:v>
                </c:pt>
                <c:pt idx="373">
                  <c:v>957.55402994923861</c:v>
                </c:pt>
                <c:pt idx="374">
                  <c:v>958.59973949238577</c:v>
                </c:pt>
                <c:pt idx="375">
                  <c:v>959.5885908629441</c:v>
                </c:pt>
                <c:pt idx="376">
                  <c:v>960.02330152284264</c:v>
                </c:pt>
                <c:pt idx="377">
                  <c:v>961.07036893401016</c:v>
                </c:pt>
                <c:pt idx="378">
                  <c:v>962.06050203045697</c:v>
                </c:pt>
                <c:pt idx="379">
                  <c:v>962.49574568527919</c:v>
                </c:pt>
                <c:pt idx="380">
                  <c:v>963.54417096446718</c:v>
                </c:pt>
                <c:pt idx="381">
                  <c:v>963.96932223350268</c:v>
                </c:pt>
                <c:pt idx="382">
                  <c:v>964.97136243654825</c:v>
                </c:pt>
                <c:pt idx="383">
                  <c:v>965.40713908629436</c:v>
                </c:pt>
                <c:pt idx="384">
                  <c:v>966.44681715736033</c:v>
                </c:pt>
                <c:pt idx="385">
                  <c:v>966.88287096446709</c:v>
                </c:pt>
                <c:pt idx="386">
                  <c:v>967.88646142131995</c:v>
                </c:pt>
                <c:pt idx="387">
                  <c:v>968.92748467005094</c:v>
                </c:pt>
                <c:pt idx="388">
                  <c:v>969.36407147208126</c:v>
                </c:pt>
                <c:pt idx="389">
                  <c:v>970.41631451776652</c:v>
                </c:pt>
                <c:pt idx="390">
                  <c:v>970.84277695431467</c:v>
                </c:pt>
                <c:pt idx="391">
                  <c:v>971.84844456852795</c:v>
                </c:pt>
                <c:pt idx="392">
                  <c:v>972.27515675126904</c:v>
                </c:pt>
                <c:pt idx="393">
                  <c:v>973.32902822335041</c:v>
                </c:pt>
                <c:pt idx="394">
                  <c:v>974.33599025380715</c:v>
                </c:pt>
                <c:pt idx="395">
                  <c:v>974.76322274111681</c:v>
                </c:pt>
                <c:pt idx="396">
                  <c:v>975.81845208121831</c:v>
                </c:pt>
                <c:pt idx="397">
                  <c:v>976.25638203045696</c:v>
                </c:pt>
                <c:pt idx="398">
                  <c:v>977.25446131979697</c:v>
                </c:pt>
                <c:pt idx="399">
                  <c:v>977.69264710659888</c:v>
                </c:pt>
                <c:pt idx="400">
                  <c:v>978.74951147208128</c:v>
                </c:pt>
                <c:pt idx="401">
                  <c:v>979.17753482233502</c:v>
                </c:pt>
                <c:pt idx="402">
                  <c:v>980.18759126903569</c:v>
                </c:pt>
                <c:pt idx="403">
                  <c:v>980.6263100507615</c:v>
                </c:pt>
                <c:pt idx="404">
                  <c:v>981.67435715736042</c:v>
                </c:pt>
                <c:pt idx="405">
                  <c:v>982.11335309644664</c:v>
                </c:pt>
                <c:pt idx="406">
                  <c:v>982.54189675126895</c:v>
                </c:pt>
                <c:pt idx="407">
                  <c:v>983.55375319796951</c:v>
                </c:pt>
                <c:pt idx="408">
                  <c:v>983.99300497461934</c:v>
                </c:pt>
                <c:pt idx="409">
                  <c:v>985.04294497461933</c:v>
                </c:pt>
                <c:pt idx="410">
                  <c:v>985.48247390862946</c:v>
                </c:pt>
                <c:pt idx="411">
                  <c:v>986.54370375634517</c:v>
                </c:pt>
                <c:pt idx="412">
                  <c:v>986.97303827411156</c:v>
                </c:pt>
                <c:pt idx="413">
                  <c:v>987.98722771573603</c:v>
                </c:pt>
                <c:pt idx="414">
                  <c:v>988.42728964466994</c:v>
                </c:pt>
                <c:pt idx="415">
                  <c:v>989.47967025380717</c:v>
                </c:pt>
                <c:pt idx="416">
                  <c:v>989.9200093401015</c:v>
                </c:pt>
                <c:pt idx="417">
                  <c:v>990.925258680203</c:v>
                </c:pt>
                <c:pt idx="418">
                  <c:v>991.36585360406093</c:v>
                </c:pt>
                <c:pt idx="419">
                  <c:v>992.43034690355341</c:v>
                </c:pt>
                <c:pt idx="420">
                  <c:v>992.86072203045694</c:v>
                </c:pt>
                <c:pt idx="421">
                  <c:v>993.87800588832476</c:v>
                </c:pt>
                <c:pt idx="422">
                  <c:v>994.3191338071066</c:v>
                </c:pt>
                <c:pt idx="423">
                  <c:v>994.74975868020294</c:v>
                </c:pt>
                <c:pt idx="424">
                  <c:v>995.81615756345184</c:v>
                </c:pt>
                <c:pt idx="425">
                  <c:v>996.25756263959386</c:v>
                </c:pt>
                <c:pt idx="426">
                  <c:v>997.26613685279199</c:v>
                </c:pt>
                <c:pt idx="427">
                  <c:v>997.70779776649749</c:v>
                </c:pt>
                <c:pt idx="428">
                  <c:v>998.14945868020311</c:v>
                </c:pt>
                <c:pt idx="429">
                  <c:v>999.2072474111676</c:v>
                </c:pt>
                <c:pt idx="430">
                  <c:v>999.64918548223363</c:v>
                </c:pt>
                <c:pt idx="431">
                  <c:v>1000.6700754314721</c:v>
                </c:pt>
                <c:pt idx="432">
                  <c:v>1001.1017409137056</c:v>
                </c:pt>
                <c:pt idx="433">
                  <c:v>1001.5439348223351</c:v>
                </c:pt>
                <c:pt idx="434">
                  <c:v>1002.6036164467005</c:v>
                </c:pt>
                <c:pt idx="435">
                  <c:v>1003.0460875126904</c:v>
                </c:pt>
                <c:pt idx="436">
                  <c:v>1003.4885585786801</c:v>
                </c:pt>
                <c:pt idx="437">
                  <c:v>1004.5009632487311</c:v>
                </c:pt>
                <c:pt idx="438">
                  <c:v>1004.9436901522843</c:v>
                </c:pt>
                <c:pt idx="439">
                  <c:v>1006.0158123857869</c:v>
                </c:pt>
                <c:pt idx="440">
                  <c:v>1006.4482687309645</c:v>
                </c:pt>
                <c:pt idx="441">
                  <c:v>1007.5212158375634</c:v>
                </c:pt>
                <c:pt idx="442">
                  <c:v>1007.9644970558375</c:v>
                </c:pt>
                <c:pt idx="443">
                  <c:v>1008.3972239593908</c:v>
                </c:pt>
                <c:pt idx="444">
                  <c:v>1009.4227524873096</c:v>
                </c:pt>
                <c:pt idx="445">
                  <c:v>1009.8662895431472</c:v>
                </c:pt>
                <c:pt idx="446">
                  <c:v>1010.2992661928934</c:v>
                </c:pt>
                <c:pt idx="447">
                  <c:v>1010.7428032487309</c:v>
                </c:pt>
                <c:pt idx="448">
                  <c:v>1011.8182102538071</c:v>
                </c:pt>
                <c:pt idx="449">
                  <c:v>1012.2514574619289</c:v>
                </c:pt>
                <c:pt idx="450">
                  <c:v>1013.2790418274112</c:v>
                </c:pt>
                <c:pt idx="451">
                  <c:v>1013.7125387817259</c:v>
                </c:pt>
                <c:pt idx="452">
                  <c:v>1014.1566088324874</c:v>
                </c:pt>
                <c:pt idx="453">
                  <c:v>1014.6006788832487</c:v>
                </c:pt>
                <c:pt idx="454">
                  <c:v>1015.66768893401</c:v>
                </c:pt>
                <c:pt idx="455">
                  <c:v>1016.112036142132</c:v>
                </c:pt>
                <c:pt idx="456">
                  <c:v>1017.1416763451778</c:v>
                </c:pt>
                <c:pt idx="457">
                  <c:v>1017.5756936040609</c:v>
                </c:pt>
                <c:pt idx="458">
                  <c:v>1018.0202966497461</c:v>
                </c:pt>
                <c:pt idx="459">
                  <c:v>1019.0997919796954</c:v>
                </c:pt>
                <c:pt idx="460">
                  <c:v>1019.5340797969543</c:v>
                </c:pt>
                <c:pt idx="461">
                  <c:v>1019.97896</c:v>
                </c:pt>
                <c:pt idx="462">
                  <c:v>1020.4132478172588</c:v>
                </c:pt>
                <c:pt idx="463">
                  <c:v>1021.4451936040609</c:v>
                </c:pt>
                <c:pt idx="464">
                  <c:v>1021.89032964467</c:v>
                </c:pt>
                <c:pt idx="465">
                  <c:v>1022.3248672081218</c:v>
                </c:pt>
                <c:pt idx="466">
                  <c:v>1023.4068158375634</c:v>
                </c:pt>
                <c:pt idx="467">
                  <c:v>1023.852229035533</c:v>
                </c:pt>
                <c:pt idx="468">
                  <c:v>1024.2870371573604</c:v>
                </c:pt>
                <c:pt idx="469">
                  <c:v>1024.7324503553298</c:v>
                </c:pt>
                <c:pt idx="470">
                  <c:v>1025.7667078172587</c:v>
                </c:pt>
                <c:pt idx="471">
                  <c:v>1026.201765685279</c:v>
                </c:pt>
                <c:pt idx="472">
                  <c:v>1026.647434720812</c:v>
                </c:pt>
                <c:pt idx="473">
                  <c:v>1027.7318432487309</c:v>
                </c:pt>
                <c:pt idx="474">
                  <c:v>1028.1671716751268</c:v>
                </c:pt>
                <c:pt idx="475">
                  <c:v>1028.6131178680203</c:v>
                </c:pt>
                <c:pt idx="476">
                  <c:v>1029.6388073096446</c:v>
                </c:pt>
                <c:pt idx="477">
                  <c:v>1030.0850093401016</c:v>
                </c:pt>
                <c:pt idx="478">
                  <c:v>1030.5312113705584</c:v>
                </c:pt>
                <c:pt idx="479">
                  <c:v>1030.9667895431471</c:v>
                </c:pt>
                <c:pt idx="480">
                  <c:v>1031.4129915736039</c:v>
                </c:pt>
                <c:pt idx="481">
                  <c:v>1032.5001305583755</c:v>
                </c:pt>
                <c:pt idx="482">
                  <c:v>1032.9359792893399</c:v>
                </c:pt>
                <c:pt idx="483">
                  <c:v>1033.3824584771573</c:v>
                </c:pt>
                <c:pt idx="484">
                  <c:v>1034.4706994923856</c:v>
                </c:pt>
                <c:pt idx="485">
                  <c:v>1034.9068187817259</c:v>
                </c:pt>
                <c:pt idx="486">
                  <c:v>1035.3535751269035</c:v>
                </c:pt>
                <c:pt idx="487">
                  <c:v>1035.8003314720811</c:v>
                </c:pt>
                <c:pt idx="488">
                  <c:v>1036.8298574619289</c:v>
                </c:pt>
                <c:pt idx="489">
                  <c:v>1037.2768696446701</c:v>
                </c:pt>
                <c:pt idx="490">
                  <c:v>1037.7132386802029</c:v>
                </c:pt>
                <c:pt idx="491">
                  <c:v>1038.1602508629439</c:v>
                </c:pt>
                <c:pt idx="492">
                  <c:v>1038.6072630456852</c:v>
                </c:pt>
                <c:pt idx="493">
                  <c:v>1039.6878619289339</c:v>
                </c:pt>
                <c:pt idx="494">
                  <c:v>1040.1351512690355</c:v>
                </c:pt>
                <c:pt idx="495">
                  <c:v>1040.5824406091369</c:v>
                </c:pt>
                <c:pt idx="496">
                  <c:v>1041.0190802030456</c:v>
                </c:pt>
                <c:pt idx="497">
                  <c:v>1041.466369543147</c:v>
                </c:pt>
                <c:pt idx="498">
                  <c:v>1042.5096056852792</c:v>
                </c:pt>
                <c:pt idx="499">
                  <c:v>1042.9464950253807</c:v>
                </c:pt>
                <c:pt idx="500">
                  <c:v>1043.3940402030457</c:v>
                </c:pt>
                <c:pt idx="501">
                  <c:v>1043.8415853807107</c:v>
                </c:pt>
                <c:pt idx="502">
                  <c:v>1044.278474720812</c:v>
                </c:pt>
                <c:pt idx="503">
                  <c:v>1044.7260198984773</c:v>
                </c:pt>
                <c:pt idx="504">
                  <c:v>1045.8208238578679</c:v>
                </c:pt>
                <c:pt idx="505">
                  <c:v>1046.2579837563451</c:v>
                </c:pt>
                <c:pt idx="506">
                  <c:v>1046.7058060913703</c:v>
                </c:pt>
                <c:pt idx="507" formatCode="0.000">
                  <c:v>1047.1429659898477</c:v>
                </c:pt>
                <c:pt idx="508" formatCode="0.000">
                  <c:v>1047.5907883248728</c:v>
                </c:pt>
                <c:pt idx="509" formatCode="0.000">
                  <c:v>1048.0386106598985</c:v>
                </c:pt>
                <c:pt idx="510" formatCode="0.000">
                  <c:v>1049.0747569543148</c:v>
                </c:pt>
                <c:pt idx="511" formatCode="0.000">
                  <c:v>1049.5228351269036</c:v>
                </c:pt>
                <c:pt idx="512" formatCode="0.000">
                  <c:v>1049.9709132994922</c:v>
                </c:pt>
                <c:pt idx="513" formatCode="0.000">
                  <c:v>1050.4083229441624</c:v>
                </c:pt>
                <c:pt idx="514" formatCode="0.000">
                  <c:v>1050.8564011167512</c:v>
                </c:pt>
                <c:pt idx="515" formatCode="0.000">
                  <c:v>1051.3044792893402</c:v>
                </c:pt>
                <c:pt idx="516" formatCode="0.000">
                  <c:v>1051.7418889340104</c:v>
                </c:pt>
                <c:pt idx="517" formatCode="0.000">
                  <c:v>1052.1899671065987</c:v>
                </c:pt>
                <c:pt idx="518" formatCode="0.000">
                  <c:v>1053.2784761421319</c:v>
                </c:pt>
                <c:pt idx="519" formatCode="0.000">
                  <c:v>1053.7268314720814</c:v>
                </c:pt>
                <c:pt idx="520" formatCode="0.000">
                  <c:v>1054.1751868020303</c:v>
                </c:pt>
                <c:pt idx="521" formatCode="0.000">
                  <c:v>1054.6128670050762</c:v>
                </c:pt>
                <c:pt idx="522" formatCode="0.000">
                  <c:v>1055.0612223350254</c:v>
                </c:pt>
                <c:pt idx="523" formatCode="0.000">
                  <c:v>1055.5095776649746</c:v>
                </c:pt>
                <c:pt idx="524" formatCode="0.000">
                  <c:v>1055.9472578680204</c:v>
                </c:pt>
                <c:pt idx="525" formatCode="0.000">
                  <c:v>1056.3956131979696</c:v>
                </c:pt>
                <c:pt idx="526" formatCode="0.000">
                  <c:v>1056.8439685279188</c:v>
                </c:pt>
                <c:pt idx="527" formatCode="0.000">
                  <c:v>1057.2816487309647</c:v>
                </c:pt>
                <c:pt idx="528" formatCode="0.000">
                  <c:v>1058.3335589847716</c:v>
                </c:pt>
                <c:pt idx="529" formatCode="0.000">
                  <c:v>1058.7821701522842</c:v>
                </c:pt>
                <c:pt idx="530" formatCode="0.000">
                  <c:v>1059.220100101523</c:v>
                </c:pt>
                <c:pt idx="531" formatCode="0.000">
                  <c:v>1059.6687112690356</c:v>
                </c:pt>
                <c:pt idx="532" formatCode="0.000">
                  <c:v>1060.1066412182743</c:v>
                </c:pt>
                <c:pt idx="533" formatCode="0.000">
                  <c:v>1060.5552523857868</c:v>
                </c:pt>
                <c:pt idx="534" formatCode="0.000">
                  <c:v>1061.0038635532997</c:v>
                </c:pt>
                <c:pt idx="535" formatCode="0.000">
                  <c:v>1061.4417935025381</c:v>
                </c:pt>
                <c:pt idx="536" formatCode="0.000">
                  <c:v>1061.8904046700509</c:v>
                </c:pt>
                <c:pt idx="537" formatCode="0.000">
                  <c:v>1062.3390158375635</c:v>
                </c:pt>
                <c:pt idx="538" formatCode="0.000">
                  <c:v>1062.7769457868021</c:v>
                </c:pt>
                <c:pt idx="539" formatCode="0.000">
                  <c:v>1063.2255569543147</c:v>
                </c:pt>
                <c:pt idx="540" formatCode="0.000">
                  <c:v>1063.6741681218275</c:v>
                </c:pt>
                <c:pt idx="541" formatCode="0.000">
                  <c:v>1064.1120980710662</c:v>
                </c:pt>
                <c:pt idx="542" formatCode="0.000">
                  <c:v>1064.5607092385787</c:v>
                </c:pt>
                <c:pt idx="543" formatCode="0.000">
                  <c:v>1065.0093204060915</c:v>
                </c:pt>
                <c:pt idx="544" formatCode="0.000">
                  <c:v>1065.44725035533</c:v>
                </c:pt>
                <c:pt idx="545" formatCode="0.000">
                  <c:v>1065.8958615228428</c:v>
                </c:pt>
                <c:pt idx="546" formatCode="0.000">
                  <c:v>1066.3337914720812</c:v>
                </c:pt>
                <c:pt idx="547" formatCode="0.000">
                  <c:v>1066.782402639594</c:v>
                </c:pt>
                <c:pt idx="548" formatCode="0.000">
                  <c:v>1067.2310138071066</c:v>
                </c:pt>
                <c:pt idx="549" formatCode="0.000">
                  <c:v>1067.6689437563452</c:v>
                </c:pt>
                <c:pt idx="550" formatCode="0.000">
                  <c:v>1068.1175549238578</c:v>
                </c:pt>
                <c:pt idx="551" formatCode="0.000">
                  <c:v>1068.5661660913706</c:v>
                </c:pt>
                <c:pt idx="552">
                  <c:v>1069.0040960406093</c:v>
                </c:pt>
                <c:pt idx="553">
                  <c:v>1069.4527072081219</c:v>
                </c:pt>
                <c:pt idx="554">
                  <c:v>1069.9013183756347</c:v>
                </c:pt>
                <c:pt idx="555">
                  <c:v>1070.3392483248731</c:v>
                </c:pt>
                <c:pt idx="556">
                  <c:v>1070.177202030457</c:v>
                </c:pt>
                <c:pt idx="557">
                  <c:v>1070.6255573604062</c:v>
                </c:pt>
                <c:pt idx="558">
                  <c:v>1071.0632375634518</c:v>
                </c:pt>
                <c:pt idx="559">
                  <c:v>1071.511592893401</c:v>
                </c:pt>
                <c:pt idx="560">
                  <c:v>1071.9599482233502</c:v>
                </c:pt>
                <c:pt idx="561">
                  <c:v>1072.3976284263958</c:v>
                </c:pt>
                <c:pt idx="562">
                  <c:v>1072.182788426396</c:v>
                </c:pt>
                <c:pt idx="563">
                  <c:v>1072.6201980710659</c:v>
                </c:pt>
                <c:pt idx="564">
                  <c:v>1073.068276243655</c:v>
                </c:pt>
                <c:pt idx="565">
                  <c:v>1073.5163544162435</c:v>
                </c:pt>
                <c:pt idx="566">
                  <c:v>1073.9537640609135</c:v>
                </c:pt>
                <c:pt idx="567">
                  <c:v>1073.7883949238578</c:v>
                </c:pt>
                <c:pt idx="568">
                  <c:v>1074.2362172588832</c:v>
                </c:pt>
                <c:pt idx="569">
                  <c:v>1074.6733771573604</c:v>
                </c:pt>
                <c:pt idx="570">
                  <c:v>1074.4558067005075</c:v>
                </c:pt>
                <c:pt idx="571">
                  <c:v>1074.9033518781728</c:v>
                </c:pt>
                <c:pt idx="572">
                  <c:v>1075.3402412182741</c:v>
                </c:pt>
                <c:pt idx="573">
                  <c:v>1075.172816243655</c:v>
                </c:pt>
                <c:pt idx="574">
                  <c:v>1075.6094558375635</c:v>
                </c:pt>
                <c:pt idx="575">
                  <c:v>1075.3899797969543</c:v>
                </c:pt>
                <c:pt idx="576">
                  <c:v>1075.8369919796953</c:v>
                </c:pt>
                <c:pt idx="577">
                  <c:v>1075.6573796954312</c:v>
                </c:pt>
                <c:pt idx="578">
                  <c:v>1075.4365457868018</c:v>
                </c:pt>
                <c:pt idx="579">
                  <c:v>1075.8830249746193</c:v>
                </c:pt>
                <c:pt idx="580">
                  <c:v>1075.6507357360406</c:v>
                </c:pt>
                <c:pt idx="581">
                  <c:v>1075.4799391878171</c:v>
                </c:pt>
                <c:pt idx="582">
                  <c:v>1075.2571930964466</c:v>
                </c:pt>
                <c:pt idx="583">
                  <c:v>1075.0747468020304</c:v>
                </c:pt>
                <c:pt idx="584">
                  <c:v>1075.52016</c:v>
                </c:pt>
                <c:pt idx="585">
                  <c:v>1074.6780402030456</c:v>
                </c:pt>
                <c:pt idx="586">
                  <c:v>1074.4425403045686</c:v>
                </c:pt>
                <c:pt idx="587">
                  <c:v>1074.268621928934</c:v>
                </c:pt>
                <c:pt idx="588">
                  <c:v>1074.0320540101525</c:v>
                </c:pt>
                <c:pt idx="589">
                  <c:v>1073.8570970558376</c:v>
                </c:pt>
                <c:pt idx="590">
                  <c:v>1073.0107386802031</c:v>
                </c:pt>
                <c:pt idx="591">
                  <c:v>1072.772305279188</c:v>
                </c:pt>
                <c:pt idx="592">
                  <c:v>1071.9240834517766</c:v>
                </c:pt>
                <c:pt idx="593">
                  <c:v>1071.6948398984773</c:v>
                </c:pt>
                <c:pt idx="594">
                  <c:v>1070.8342261928935</c:v>
                </c:pt>
                <c:pt idx="595">
                  <c:v>1069.9830749238579</c:v>
                </c:pt>
                <c:pt idx="596">
                  <c:v>1069.8033971573605</c:v>
                </c:pt>
                <c:pt idx="597">
                  <c:v>1068.9399068020305</c:v>
                </c:pt>
                <c:pt idx="598">
                  <c:v>1067.4127602030455</c:v>
                </c:pt>
                <c:pt idx="599">
                  <c:v>1066.5573576649747</c:v>
                </c:pt>
                <c:pt idx="600">
                  <c:v>1065.6904495431475</c:v>
                </c:pt>
                <c:pt idx="601">
                  <c:v>1064.8329277157361</c:v>
                </c:pt>
                <c:pt idx="602">
                  <c:v>1063.2897430456853</c:v>
                </c:pt>
                <c:pt idx="603">
                  <c:v>1062.4298247715737</c:v>
                </c:pt>
                <c:pt idx="604">
                  <c:v>1060.8941035532994</c:v>
                </c:pt>
                <c:pt idx="605">
                  <c:v>1058.7233218274112</c:v>
                </c:pt>
                <c:pt idx="606">
                  <c:v>1057.2360684263961</c:v>
                </c:pt>
                <c:pt idx="607">
                  <c:v>1055.0197092385786</c:v>
                </c:pt>
                <c:pt idx="608">
                  <c:v>1053.5187152284263</c:v>
                </c:pt>
                <c:pt idx="609">
                  <c:v>1051.3503395939088</c:v>
                </c:pt>
                <c:pt idx="610">
                  <c:v>1049.1798319796956</c:v>
                </c:pt>
                <c:pt idx="611">
                  <c:v>1046.3203244670051</c:v>
                </c:pt>
                <c:pt idx="612">
                  <c:v>1044.1453011167514</c:v>
                </c:pt>
                <c:pt idx="613">
                  <c:v>1041.2909342131979</c:v>
                </c:pt>
                <c:pt idx="614">
                  <c:v>1037.798398172589</c:v>
                </c:pt>
                <c:pt idx="615">
                  <c:v>1034.260675532995</c:v>
                </c:pt>
                <c:pt idx="616">
                  <c:v>1028.8320596954316</c:v>
                </c:pt>
                <c:pt idx="617">
                  <c:v>1020.6682440609136</c:v>
                </c:pt>
                <c:pt idx="618">
                  <c:v>1012.3510862944164</c:v>
                </c:pt>
                <c:pt idx="619">
                  <c:v>1003.9819594923857</c:v>
                </c:pt>
                <c:pt idx="620">
                  <c:v>995.56210477157367</c:v>
                </c:pt>
              </c:numCache>
            </c:numRef>
          </c:yVal>
          <c:smooth val="1"/>
        </c:ser>
        <c:axId val="118132096"/>
        <c:axId val="118142848"/>
      </c:scatterChart>
      <c:valAx>
        <c:axId val="118132096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Deformação verdadeira</a:t>
                </a:r>
              </a:p>
            </c:rich>
          </c:tx>
        </c:title>
        <c:numFmt formatCode="#,##0.00" sourceLinked="0"/>
        <c:majorTickMark val="in"/>
        <c:tickLblPos val="low"/>
        <c:spPr>
          <a:ln w="12700"/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18142848"/>
        <c:crosses val="autoZero"/>
        <c:crossBetween val="midCat"/>
        <c:majorUnit val="2.0000000000000011E-2"/>
      </c:valAx>
      <c:valAx>
        <c:axId val="11814284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Tensão verdadeira (MPa)</a:t>
                </a:r>
              </a:p>
            </c:rich>
          </c:tx>
        </c:title>
        <c:numFmt formatCode="0" sourceLinked="0"/>
        <c:majorTickMark val="in"/>
        <c:tickLblPos val="nextTo"/>
        <c:txPr>
          <a:bodyPr/>
          <a:lstStyle/>
          <a:p>
            <a:pPr>
              <a:defRPr sz="1400" b="1"/>
            </a:pPr>
            <a:endParaRPr lang="pt-BR"/>
          </a:p>
        </c:txPr>
        <c:crossAx val="11813209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335728061616605"/>
          <c:y val="0.5193655540663894"/>
          <c:w val="9.4625823705739576E-2"/>
          <c:h val="0.19272030459983541"/>
        </c:manualLayout>
      </c:layout>
      <c:txPr>
        <a:bodyPr/>
        <a:lstStyle/>
        <a:p>
          <a:pPr>
            <a:defRPr sz="18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1821501280790868"/>
          <c:y val="6.620071748581749E-2"/>
          <c:w val="0.83271283152988274"/>
          <c:h val="0.77378011929694168"/>
        </c:manualLayout>
      </c:layout>
      <c:scatterChart>
        <c:scatterStyle val="smoothMarker"/>
        <c:ser>
          <c:idx val="0"/>
          <c:order val="0"/>
          <c:spPr>
            <a:ln w="31750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'45°'!$F$4:$F$532</c:f>
              <c:numCache>
                <c:formatCode>0.000</c:formatCode>
                <c:ptCount val="529"/>
                <c:pt idx="0">
                  <c:v>0</c:v>
                </c:pt>
                <c:pt idx="1">
                  <c:v>1.7877151941953393E-4</c:v>
                </c:pt>
                <c:pt idx="2">
                  <c:v>2.9049530215368569E-4</c:v>
                </c:pt>
                <c:pt idx="3">
                  <c:v>4.8039709083758515E-4</c:v>
                </c:pt>
                <c:pt idx="4">
                  <c:v>6.9258510755562251E-4</c:v>
                </c:pt>
                <c:pt idx="5">
                  <c:v>8.3774899030208006E-4</c:v>
                </c:pt>
                <c:pt idx="6">
                  <c:v>1.0498612028159357E-3</c:v>
                </c:pt>
                <c:pt idx="7">
                  <c:v>1.206134826861724E-3</c:v>
                </c:pt>
                <c:pt idx="8">
                  <c:v>1.4070096974550777E-3</c:v>
                </c:pt>
                <c:pt idx="9">
                  <c:v>1.6190636088689507E-3</c:v>
                </c:pt>
                <c:pt idx="10">
                  <c:v>1.9201553212701351E-3</c:v>
                </c:pt>
                <c:pt idx="11">
                  <c:v>2.3550995746233917E-3</c:v>
                </c:pt>
                <c:pt idx="12">
                  <c:v>2.6895050367529601E-3</c:v>
                </c:pt>
                <c:pt idx="13">
                  <c:v>3.0237987092514478E-3</c:v>
                </c:pt>
                <c:pt idx="14">
                  <c:v>3.1201273362436777E-3</c:v>
                </c:pt>
                <c:pt idx="15">
                  <c:v>3.3057798836742648E-3</c:v>
                </c:pt>
                <c:pt idx="16">
                  <c:v>3.4938892542558382E-3</c:v>
                </c:pt>
                <c:pt idx="17">
                  <c:v>3.6906810504166374E-3</c:v>
                </c:pt>
                <c:pt idx="18">
                  <c:v>3.8874341271861548E-3</c:v>
                </c:pt>
                <c:pt idx="19">
                  <c:v>4.0829035937970572E-3</c:v>
                </c:pt>
                <c:pt idx="20">
                  <c:v>4.2808241834747596E-3</c:v>
                </c:pt>
                <c:pt idx="21">
                  <c:v>4.4787056083440387E-3</c:v>
                </c:pt>
                <c:pt idx="22">
                  <c:v>4.6753037151651975E-3</c:v>
                </c:pt>
                <c:pt idx="23">
                  <c:v>4.8830584409327747E-3</c:v>
                </c:pt>
                <c:pt idx="24">
                  <c:v>5.0895263601588086E-3</c:v>
                </c:pt>
                <c:pt idx="25">
                  <c:v>5.2971950559684011E-3</c:v>
                </c:pt>
                <c:pt idx="26">
                  <c:v>5.5035774957934037E-3</c:v>
                </c:pt>
                <c:pt idx="27">
                  <c:v>5.711160232864697E-3</c:v>
                </c:pt>
                <c:pt idx="28">
                  <c:v>5.9186998882858922E-3</c:v>
                </c:pt>
                <c:pt idx="29">
                  <c:v>6.1348930017620625E-3</c:v>
                </c:pt>
                <c:pt idx="30">
                  <c:v>6.3522814714641633E-3</c:v>
                </c:pt>
                <c:pt idx="31">
                  <c:v>6.5683808780317475E-3</c:v>
                </c:pt>
                <c:pt idx="32">
                  <c:v>6.7869166889741039E-3</c:v>
                </c:pt>
                <c:pt idx="33">
                  <c:v>7.002922201678744E-3</c:v>
                </c:pt>
                <c:pt idx="34">
                  <c:v>7.2201220741986843E-3</c:v>
                </c:pt>
                <c:pt idx="35">
                  <c:v>7.4372747811779459E-3</c:v>
                </c:pt>
                <c:pt idx="36">
                  <c:v>7.665544497725189E-3</c:v>
                </c:pt>
                <c:pt idx="37">
                  <c:v>7.8925219466917419E-3</c:v>
                </c:pt>
                <c:pt idx="38">
                  <c:v>8.1194478885866783E-3</c:v>
                </c:pt>
                <c:pt idx="39">
                  <c:v>8.3463223467812771E-3</c:v>
                </c:pt>
                <c:pt idx="40">
                  <c:v>8.5731453446309096E-3</c:v>
                </c:pt>
                <c:pt idx="41">
                  <c:v>8.7999169054750661E-3</c:v>
                </c:pt>
                <c:pt idx="42">
                  <c:v>9.0390246506698371E-3</c:v>
                </c:pt>
                <c:pt idx="43">
                  <c:v>9.2755983218667255E-3</c:v>
                </c:pt>
                <c:pt idx="44">
                  <c:v>9.5133542046588193E-3</c:v>
                </c:pt>
                <c:pt idx="45">
                  <c:v>9.7498157018436771E-3</c:v>
                </c:pt>
                <c:pt idx="46">
                  <c:v>9.9874588767856938E-3</c:v>
                </c:pt>
                <c:pt idx="47">
                  <c:v>1.0233706540069465E-2</c:v>
                </c:pt>
                <c:pt idx="48">
                  <c:v>1.0482367514382192E-2</c:v>
                </c:pt>
                <c:pt idx="49">
                  <c:v>1.0728493352715255E-2</c:v>
                </c:pt>
                <c:pt idx="50">
                  <c:v>1.0975794984064407E-2</c:v>
                </c:pt>
                <c:pt idx="51">
                  <c:v>1.1223035472436917E-2</c:v>
                </c:pt>
                <c:pt idx="52">
                  <c:v>1.1470214848059792E-2</c:v>
                </c:pt>
                <c:pt idx="53">
                  <c:v>1.1728452028605708E-2</c:v>
                </c:pt>
                <c:pt idx="54">
                  <c:v>1.1984152324548546E-2</c:v>
                </c:pt>
                <c:pt idx="55">
                  <c:v>1.2242256838549685E-2</c:v>
                </c:pt>
                <c:pt idx="56">
                  <c:v>1.2499060279151812E-2</c:v>
                </c:pt>
                <c:pt idx="57">
                  <c:v>1.2757031944431693E-2</c:v>
                </c:pt>
                <c:pt idx="58">
                  <c:v>1.3023573897368279E-2</c:v>
                </c:pt>
                <c:pt idx="59">
                  <c:v>1.3290044824623091E-2</c:v>
                </c:pt>
                <c:pt idx="60">
                  <c:v>1.3557677932065722E-2</c:v>
                </c:pt>
                <c:pt idx="61">
                  <c:v>1.382400659306994E-2</c:v>
                </c:pt>
                <c:pt idx="62">
                  <c:v>1.4091496851917719E-2</c:v>
                </c:pt>
                <c:pt idx="63">
                  <c:v>1.4367540798880868E-2</c:v>
                </c:pt>
                <c:pt idx="64">
                  <c:v>1.4645972221542236E-2</c:v>
                </c:pt>
                <c:pt idx="65">
                  <c:v>1.4923094657854602E-2</c:v>
                </c:pt>
                <c:pt idx="66">
                  <c:v>1.5197678028570093E-2</c:v>
                </c:pt>
                <c:pt idx="67">
                  <c:v>1.5477109246301765E-2</c:v>
                </c:pt>
                <c:pt idx="68">
                  <c:v>1.5762614678997578E-2</c:v>
                </c:pt>
                <c:pt idx="69">
                  <c:v>1.6050498818692683E-2</c:v>
                </c:pt>
                <c:pt idx="70">
                  <c:v>1.6337070361148159E-2</c:v>
                </c:pt>
                <c:pt idx="71">
                  <c:v>1.6623559803881572E-2</c:v>
                </c:pt>
                <c:pt idx="72">
                  <c:v>1.6911196233420297E-2</c:v>
                </c:pt>
                <c:pt idx="73">
                  <c:v>1.7206122037141766E-2</c:v>
                </c:pt>
                <c:pt idx="74">
                  <c:v>1.7503417510489377E-2</c:v>
                </c:pt>
                <c:pt idx="75">
                  <c:v>1.7800624625506613E-2</c:v>
                </c:pt>
                <c:pt idx="76">
                  <c:v>1.8096515852648879E-2</c:v>
                </c:pt>
                <c:pt idx="77">
                  <c:v>1.840336447067846E-2</c:v>
                </c:pt>
                <c:pt idx="78">
                  <c:v>1.8710118961515497E-2</c:v>
                </c:pt>
                <c:pt idx="79">
                  <c:v>1.9016779382890377E-2</c:v>
                </c:pt>
                <c:pt idx="80">
                  <c:v>1.9323345792480396E-2</c:v>
                </c:pt>
                <c:pt idx="81">
                  <c:v>1.9639623815755649E-2</c:v>
                </c:pt>
                <c:pt idx="82">
                  <c:v>1.9955801838870132E-2</c:v>
                </c:pt>
                <c:pt idx="83">
                  <c:v>2.0271879925039569E-2</c:v>
                </c:pt>
                <c:pt idx="84">
                  <c:v>2.0587858137419313E-2</c:v>
                </c:pt>
                <c:pt idx="85">
                  <c:v>2.0904960679896369E-2</c:v>
                </c:pt>
                <c:pt idx="86">
                  <c:v>2.1230528927873409E-2</c:v>
                </c:pt>
                <c:pt idx="87">
                  <c:v>2.1557214558263239E-2</c:v>
                </c:pt>
                <c:pt idx="88">
                  <c:v>2.1881347612214316E-2</c:v>
                </c:pt>
                <c:pt idx="89">
                  <c:v>2.2209043278803828E-2</c:v>
                </c:pt>
                <c:pt idx="90">
                  <c:v>2.2543964434894436E-2</c:v>
                </c:pt>
                <c:pt idx="91">
                  <c:v>2.2881216905777126E-2</c:v>
                </c:pt>
                <c:pt idx="92">
                  <c:v>2.3215913050001761E-2</c:v>
                </c:pt>
                <c:pt idx="93">
                  <c:v>2.3561485302157494E-2</c:v>
                </c:pt>
                <c:pt idx="94">
                  <c:v>2.3906938175384619E-2</c:v>
                </c:pt>
                <c:pt idx="95">
                  <c:v>2.4253491800704557E-2</c:v>
                </c:pt>
                <c:pt idx="96">
                  <c:v>2.4599925368214322E-2</c:v>
                </c:pt>
                <c:pt idx="97">
                  <c:v>2.495355415191686E-2</c:v>
                </c:pt>
                <c:pt idx="98">
                  <c:v>2.5309495449740805E-2</c:v>
                </c:pt>
                <c:pt idx="99">
                  <c:v>2.566409177113808E-2</c:v>
                </c:pt>
                <c:pt idx="100">
                  <c:v>2.6020998188096337E-2</c:v>
                </c:pt>
                <c:pt idx="101">
                  <c:v>2.6385081994711953E-2</c:v>
                </c:pt>
                <c:pt idx="102">
                  <c:v>2.6750250298752942E-2</c:v>
                </c:pt>
                <c:pt idx="103">
                  <c:v>2.7114068741546891E-2</c:v>
                </c:pt>
                <c:pt idx="104">
                  <c:v>2.7489915998728586E-2</c:v>
                </c:pt>
                <c:pt idx="105">
                  <c:v>2.7863190747257197E-2</c:v>
                </c:pt>
                <c:pt idx="106">
                  <c:v>2.8238756607266005E-2</c:v>
                </c:pt>
                <c:pt idx="107">
                  <c:v>2.8612966730614496E-2</c:v>
                </c:pt>
                <c:pt idx="108">
                  <c:v>2.899675111651526E-2</c:v>
                </c:pt>
                <c:pt idx="109">
                  <c:v>2.9381602076503095E-2</c:v>
                </c:pt>
                <c:pt idx="110">
                  <c:v>2.9765091642034457E-2</c:v>
                </c:pt>
                <c:pt idx="111">
                  <c:v>3.0159350031955731E-2</c:v>
                </c:pt>
                <c:pt idx="112">
                  <c:v>3.0553453043456431E-2</c:v>
                </c:pt>
                <c:pt idx="113">
                  <c:v>3.0946188890013486E-2</c:v>
                </c:pt>
                <c:pt idx="114">
                  <c:v>3.134119342073826E-2</c:v>
                </c:pt>
                <c:pt idx="115">
                  <c:v>3.1744518618345353E-2</c:v>
                </c:pt>
                <c:pt idx="116">
                  <c:v>3.2146470755132599E-2</c:v>
                </c:pt>
                <c:pt idx="117">
                  <c:v>3.2550681327716893E-2</c:v>
                </c:pt>
                <c:pt idx="118">
                  <c:v>3.2963194889959746E-2</c:v>
                </c:pt>
                <c:pt idx="119">
                  <c:v>3.3376747323297477E-2</c:v>
                </c:pt>
                <c:pt idx="120">
                  <c:v>3.3790128801716696E-2</c:v>
                </c:pt>
                <c:pt idx="121">
                  <c:v>3.4211795211844906E-2</c:v>
                </c:pt>
                <c:pt idx="122">
                  <c:v>3.4634491343101911E-2</c:v>
                </c:pt>
                <c:pt idx="123">
                  <c:v>3.5057008877829157E-2</c:v>
                </c:pt>
                <c:pt idx="124">
                  <c:v>3.5488999346970189E-2</c:v>
                </c:pt>
                <c:pt idx="125">
                  <c:v>3.592200917606303E-2</c:v>
                </c:pt>
                <c:pt idx="126">
                  <c:v>3.6353626215480876E-2</c:v>
                </c:pt>
                <c:pt idx="127">
                  <c:v>3.6794695828476692E-2</c:v>
                </c:pt>
                <c:pt idx="128">
                  <c:v>3.7236775295544478E-2</c:v>
                </c:pt>
                <c:pt idx="129">
                  <c:v>3.7677455636052209E-2</c:v>
                </c:pt>
                <c:pt idx="130">
                  <c:v>3.8127567810640695E-2</c:v>
                </c:pt>
                <c:pt idx="131">
                  <c:v>3.8579882865406222E-2</c:v>
                </c:pt>
                <c:pt idx="132">
                  <c:v>3.90295891210162E-2</c:v>
                </c:pt>
                <c:pt idx="133">
                  <c:v>3.9489907686412161E-2</c:v>
                </c:pt>
                <c:pt idx="134">
                  <c:v>3.9951215502227765E-2</c:v>
                </c:pt>
                <c:pt idx="135">
                  <c:v>4.0420714018002582E-2</c:v>
                </c:pt>
                <c:pt idx="136">
                  <c:v>4.088999220835992E-2</c:v>
                </c:pt>
                <c:pt idx="137">
                  <c:v>4.1359050279990192E-2</c:v>
                </c:pt>
                <c:pt idx="138">
                  <c:v>4.1839876302780431E-2</c:v>
                </c:pt>
                <c:pt idx="139">
                  <c:v>4.2318074833792206E-2</c:v>
                </c:pt>
                <c:pt idx="140">
                  <c:v>4.2796044800263791E-2</c:v>
                </c:pt>
                <c:pt idx="141">
                  <c:v>4.3285756963472956E-2</c:v>
                </c:pt>
                <c:pt idx="142">
                  <c:v>4.3774032963997213E-2</c:v>
                </c:pt>
                <c:pt idx="143">
                  <c:v>4.427283352050778E-2</c:v>
                </c:pt>
                <c:pt idx="144">
                  <c:v>4.4770190128266961E-2</c:v>
                </c:pt>
                <c:pt idx="145">
                  <c:v>4.5268494172152215E-2</c:v>
                </c:pt>
                <c:pt idx="146">
                  <c:v>4.5765355950891186E-2</c:v>
                </c:pt>
                <c:pt idx="147">
                  <c:v>4.6261970980598081E-2</c:v>
                </c:pt>
                <c:pt idx="148">
                  <c:v>4.6758339506230012E-2</c:v>
                </c:pt>
                <c:pt idx="149">
                  <c:v>4.7255654077480412E-2</c:v>
                </c:pt>
                <c:pt idx="150">
                  <c:v>4.7752721449878528E-2</c:v>
                </c:pt>
                <c:pt idx="151">
                  <c:v>4.8248350748379451E-2</c:v>
                </c:pt>
                <c:pt idx="152">
                  <c:v>4.8743734520163846E-2</c:v>
                </c:pt>
                <c:pt idx="153">
                  <c:v>4.9238873008371591E-2</c:v>
                </c:pt>
                <c:pt idx="154">
                  <c:v>4.9734955808457881E-2</c:v>
                </c:pt>
                <c:pt idx="155">
                  <c:v>5.0230792632419113E-2</c:v>
                </c:pt>
                <c:pt idx="156">
                  <c:v>5.0725195549959336E-2</c:v>
                </c:pt>
                <c:pt idx="157">
                  <c:v>5.1219354154038797E-2</c:v>
                </c:pt>
                <c:pt idx="158">
                  <c:v>5.1714455686678554E-2</c:v>
                </c:pt>
                <c:pt idx="159">
                  <c:v>5.2208125801657027E-2</c:v>
                </c:pt>
                <c:pt idx="160">
                  <c:v>5.2702738154868728E-2</c:v>
                </c:pt>
                <c:pt idx="161">
                  <c:v>5.3197105987638119E-2</c:v>
                </c:pt>
                <c:pt idx="162">
                  <c:v>5.3690044885047195E-2</c:v>
                </c:pt>
                <c:pt idx="163">
                  <c:v>5.4183924986447952E-2</c:v>
                </c:pt>
                <c:pt idx="164">
                  <c:v>5.467637780201972E-2</c:v>
                </c:pt>
                <c:pt idx="165">
                  <c:v>5.5168588227176657E-2</c:v>
                </c:pt>
                <c:pt idx="166">
                  <c:v>5.5661738824901351E-2</c:v>
                </c:pt>
                <c:pt idx="167">
                  <c:v>5.6153464603130976E-2</c:v>
                </c:pt>
                <c:pt idx="168">
                  <c:v>5.6644948705952783E-2</c:v>
                </c:pt>
                <c:pt idx="169">
                  <c:v>5.7136191370809324E-2</c:v>
                </c:pt>
                <c:pt idx="170">
                  <c:v>5.7628372836362553E-2</c:v>
                </c:pt>
                <c:pt idx="171">
                  <c:v>5.811913275726216E-2</c:v>
                </c:pt>
                <c:pt idx="172">
                  <c:v>5.861083079383226E-2</c:v>
                </c:pt>
                <c:pt idx="173">
                  <c:v>5.910110891862784E-2</c:v>
                </c:pt>
                <c:pt idx="174">
                  <c:v>5.9592324474947056E-2</c:v>
                </c:pt>
                <c:pt idx="175">
                  <c:v>6.0083298857007195E-2</c:v>
                </c:pt>
                <c:pt idx="176">
                  <c:v>6.0572855770713731E-2</c:v>
                </c:pt>
                <c:pt idx="177">
                  <c:v>6.1062173135716664E-2</c:v>
                </c:pt>
                <c:pt idx="178">
                  <c:v>6.1552426566581976E-2</c:v>
                </c:pt>
                <c:pt idx="179">
                  <c:v>6.2041264962350622E-2</c:v>
                </c:pt>
                <c:pt idx="180">
                  <c:v>6.2531038742465656E-2</c:v>
                </c:pt>
                <c:pt idx="181">
                  <c:v>6.3019399105763194E-2</c:v>
                </c:pt>
                <c:pt idx="182">
                  <c:v>6.3507521089626831E-2</c:v>
                </c:pt>
                <c:pt idx="183">
                  <c:v>6.3996577437609059E-2</c:v>
                </c:pt>
                <c:pt idx="184">
                  <c:v>6.4485394726388437E-2</c:v>
                </c:pt>
                <c:pt idx="185">
                  <c:v>6.4971630457187596E-2</c:v>
                </c:pt>
                <c:pt idx="186">
                  <c:v>6.5459971471785824E-2</c:v>
                </c:pt>
                <c:pt idx="187">
                  <c:v>6.5946903900805431E-2</c:v>
                </c:pt>
                <c:pt idx="188">
                  <c:v>6.643476899765148E-2</c:v>
                </c:pt>
                <c:pt idx="189">
                  <c:v>6.6921227112794066E-2</c:v>
                </c:pt>
                <c:pt idx="190">
                  <c:v>6.7408617218605471E-2</c:v>
                </c:pt>
                <c:pt idx="191">
                  <c:v>6.7894601943016705E-2</c:v>
                </c:pt>
                <c:pt idx="192">
                  <c:v>6.8381517981807458E-2</c:v>
                </c:pt>
                <c:pt idx="193">
                  <c:v>6.8867030235940166E-2</c:v>
                </c:pt>
                <c:pt idx="194">
                  <c:v>6.9353473129030188E-2</c:v>
                </c:pt>
                <c:pt idx="195">
                  <c:v>6.9838513830655424E-2</c:v>
                </c:pt>
                <c:pt idx="196">
                  <c:v>7.0323319381851337E-2</c:v>
                </c:pt>
                <c:pt idx="197">
                  <c:v>7.0807890010511743E-2</c:v>
                </c:pt>
                <c:pt idx="198">
                  <c:v>7.1293389930690607E-2</c:v>
                </c:pt>
                <c:pt idx="199">
                  <c:v>7.1778654255074098E-2</c:v>
                </c:pt>
                <c:pt idx="200">
                  <c:v>7.2262520354574228E-2</c:v>
                </c:pt>
                <c:pt idx="201">
                  <c:v>7.274731473626897E-2</c:v>
                </c:pt>
                <c:pt idx="202">
                  <c:v>7.323071247394522E-2</c:v>
                </c:pt>
                <c:pt idx="203">
                  <c:v>7.3715037822280685E-2</c:v>
                </c:pt>
                <c:pt idx="204">
                  <c:v>7.4197968103964743E-2</c:v>
                </c:pt>
                <c:pt idx="205">
                  <c:v>7.4680665276562946E-2</c:v>
                </c:pt>
                <c:pt idx="206">
                  <c:v>7.5164289054531819E-2</c:v>
                </c:pt>
                <c:pt idx="207">
                  <c:v>7.5646520124425964E-2</c:v>
                </c:pt>
                <c:pt idx="208">
                  <c:v>7.6128518759598099E-2</c:v>
                </c:pt>
                <c:pt idx="209">
                  <c:v>7.6610285184006491E-2</c:v>
                </c:pt>
                <c:pt idx="210">
                  <c:v>7.7091819621286528E-2</c:v>
                </c:pt>
                <c:pt idx="211">
                  <c:v>7.7574278993277943E-2</c:v>
                </c:pt>
                <c:pt idx="212">
                  <c:v>7.8056505710465504E-2</c:v>
                </c:pt>
                <c:pt idx="213">
                  <c:v>7.8537344413374455E-2</c:v>
                </c:pt>
                <c:pt idx="214">
                  <c:v>7.901795202154005E-2</c:v>
                </c:pt>
                <c:pt idx="215">
                  <c:v>7.949948323077527E-2</c:v>
                </c:pt>
                <c:pt idx="216">
                  <c:v>7.9980782679300352E-2</c:v>
                </c:pt>
                <c:pt idx="217">
                  <c:v>8.0460697226807182E-2</c:v>
                </c:pt>
                <c:pt idx="218">
                  <c:v>8.0941534376993113E-2</c:v>
                </c:pt>
                <c:pt idx="219">
                  <c:v>8.1420988177665868E-2</c:v>
                </c:pt>
                <c:pt idx="220">
                  <c:v>8.190136391675519E-2</c:v>
                </c:pt>
                <c:pt idx="221">
                  <c:v>8.2380357854434899E-2</c:v>
                </c:pt>
                <c:pt idx="222">
                  <c:v>8.2859122466763552E-2</c:v>
                </c:pt>
                <c:pt idx="223">
                  <c:v>8.3338808023104963E-2</c:v>
                </c:pt>
                <c:pt idx="224">
                  <c:v>8.3818263591530884E-2</c:v>
                </c:pt>
                <c:pt idx="225">
                  <c:v>8.4296340444593956E-2</c:v>
                </c:pt>
                <c:pt idx="226">
                  <c:v>8.4774188849390864E-2</c:v>
                </c:pt>
                <c:pt idx="227">
                  <c:v>8.5251809024144823E-2</c:v>
                </c:pt>
                <c:pt idx="228">
                  <c:v>8.5730348489543889E-2</c:v>
                </c:pt>
                <c:pt idx="229">
                  <c:v>8.6207512310310347E-2</c:v>
                </c:pt>
                <c:pt idx="230">
                  <c:v>8.6685594761695364E-2</c:v>
                </c:pt>
                <c:pt idx="231">
                  <c:v>8.7162303099711472E-2</c:v>
                </c:pt>
                <c:pt idx="232">
                  <c:v>8.7639929409163403E-2</c:v>
                </c:pt>
                <c:pt idx="233">
                  <c:v>8.811618313317332E-2</c:v>
                </c:pt>
                <c:pt idx="234">
                  <c:v>8.8593354170278971E-2</c:v>
                </c:pt>
                <c:pt idx="235">
                  <c:v>8.9070297623778161E-2</c:v>
                </c:pt>
                <c:pt idx="236">
                  <c:v>8.954587077840645E-2</c:v>
                </c:pt>
                <c:pt idx="237">
                  <c:v>9.0021217870714029E-2</c:v>
                </c:pt>
                <c:pt idx="238">
                  <c:v>9.0496339115515356E-2</c:v>
                </c:pt>
                <c:pt idx="239">
                  <c:v>9.0972376031634994E-2</c:v>
                </c:pt>
                <c:pt idx="240">
                  <c:v>9.1447045683027625E-2</c:v>
                </c:pt>
                <c:pt idx="241">
                  <c:v>9.1922630350337473E-2</c:v>
                </c:pt>
                <c:pt idx="242">
                  <c:v>9.2396849265967584E-2</c:v>
                </c:pt>
                <c:pt idx="243">
                  <c:v>9.2870843404607037E-2</c:v>
                </c:pt>
                <c:pt idx="244">
                  <c:v>9.3345751578023994E-2</c:v>
                </c:pt>
                <c:pt idx="245">
                  <c:v>9.3819296262284524E-2</c:v>
                </c:pt>
                <c:pt idx="246">
                  <c:v>9.4292616808112434E-2</c:v>
                </c:pt>
                <c:pt idx="247">
                  <c:v>9.4766850409456233E-2</c:v>
                </c:pt>
                <c:pt idx="248">
                  <c:v>9.5239722776832167E-2</c:v>
                </c:pt>
                <c:pt idx="249">
                  <c:v>9.5713507547663418E-2</c:v>
                </c:pt>
                <c:pt idx="250">
                  <c:v>9.6185932584528649E-2</c:v>
                </c:pt>
                <c:pt idx="251">
                  <c:v>9.6658134541362864E-2</c:v>
                </c:pt>
                <c:pt idx="252">
                  <c:v>9.7131247925511241E-2</c:v>
                </c:pt>
                <c:pt idx="253">
                  <c:v>9.7604137579231254E-2</c:v>
                </c:pt>
                <c:pt idx="254">
                  <c:v>9.807567048928971E-2</c:v>
                </c:pt>
                <c:pt idx="255">
                  <c:v>9.8546981160851546E-2</c:v>
                </c:pt>
                <c:pt idx="256">
                  <c:v>9.9019201960590678E-2</c:v>
                </c:pt>
                <c:pt idx="257">
                  <c:v>9.9491199873094349E-2</c:v>
                </c:pt>
                <c:pt idx="258">
                  <c:v>9.9966368368860692E-2</c:v>
                </c:pt>
                <c:pt idx="259">
                  <c:v>0.10043000564546034</c:v>
                </c:pt>
                <c:pt idx="260">
                  <c:v>0.10090472836544938</c:v>
                </c:pt>
                <c:pt idx="261">
                  <c:v>0.10137922583070685</c:v>
                </c:pt>
                <c:pt idx="262">
                  <c:v>0.10184220866796011</c:v>
                </c:pt>
                <c:pt idx="263">
                  <c:v>0.10231626161500651</c:v>
                </c:pt>
                <c:pt idx="264">
                  <c:v>0.10277881092424004</c:v>
                </c:pt>
                <c:pt idx="265">
                  <c:v>0.10325242018516222</c:v>
                </c:pt>
                <c:pt idx="266">
                  <c:v>0.10372580524653136</c:v>
                </c:pt>
                <c:pt idx="267">
                  <c:v>0.10418770318206097</c:v>
                </c:pt>
                <c:pt idx="268">
                  <c:v>0.10466064580604649</c:v>
                </c:pt>
                <c:pt idx="269">
                  <c:v>0.10513336486103736</c:v>
                </c:pt>
                <c:pt idx="270">
                  <c:v>0.10559461325484548</c:v>
                </c:pt>
                <c:pt idx="271">
                  <c:v>0.10606689111592912</c:v>
                </c:pt>
                <c:pt idx="272">
                  <c:v>0.10653894603592069</c:v>
                </c:pt>
                <c:pt idx="273">
                  <c:v>0.10699954671227177</c:v>
                </c:pt>
                <c:pt idx="274">
                  <c:v>0.10747116167659705</c:v>
                </c:pt>
                <c:pt idx="275">
                  <c:v>0.10793133327260138</c:v>
                </c:pt>
                <c:pt idx="276">
                  <c:v>0.10840250910057525</c:v>
                </c:pt>
                <c:pt idx="277">
                  <c:v>0.10887346302643926</c:v>
                </c:pt>
                <c:pt idx="278">
                  <c:v>0.10933298992357331</c:v>
                </c:pt>
                <c:pt idx="279">
                  <c:v>0.10980350594268139</c:v>
                </c:pt>
                <c:pt idx="280">
                  <c:v>0.11027380068057729</c:v>
                </c:pt>
                <c:pt idx="281">
                  <c:v>0.11073268468275595</c:v>
                </c:pt>
                <c:pt idx="282">
                  <c:v>0.11120254273833446</c:v>
                </c:pt>
                <c:pt idx="283">
                  <c:v>0.11167218013099678</c:v>
                </c:pt>
                <c:pt idx="284">
                  <c:v>0.11213042303457407</c:v>
                </c:pt>
                <c:pt idx="285">
                  <c:v>0.11259962496422861</c:v>
                </c:pt>
                <c:pt idx="286">
                  <c:v>0.11306860684667509</c:v>
                </c:pt>
                <c:pt idx="287">
                  <c:v>0.11352621044048658</c:v>
                </c:pt>
                <c:pt idx="288">
                  <c:v>0.11399475807413575</c:v>
                </c:pt>
                <c:pt idx="289">
                  <c:v>0.11446308627371103</c:v>
                </c:pt>
                <c:pt idx="290">
                  <c:v>0.11492005233911594</c:v>
                </c:pt>
                <c:pt idx="291">
                  <c:v>0.11538794749903282</c:v>
                </c:pt>
                <c:pt idx="292">
                  <c:v>0.11584449122603456</c:v>
                </c:pt>
                <c:pt idx="293">
                  <c:v>0.1163119541463737</c:v>
                </c:pt>
                <c:pt idx="294">
                  <c:v>0.11677919864722998</c:v>
                </c:pt>
                <c:pt idx="295">
                  <c:v>0.11723510779354743</c:v>
                </c:pt>
                <c:pt idx="296">
                  <c:v>0.11770192125558819</c:v>
                </c:pt>
                <c:pt idx="297">
                  <c:v>0.11816851690449497</c:v>
                </c:pt>
                <c:pt idx="298">
                  <c:v>0.11862379323177187</c:v>
                </c:pt>
                <c:pt idx="299">
                  <c:v>0.11908995903762931</c:v>
                </c:pt>
                <c:pt idx="300">
                  <c:v>0.11955590763417961</c:v>
                </c:pt>
                <c:pt idx="301">
                  <c:v>0.12001055289673442</c:v>
                </c:pt>
                <c:pt idx="302">
                  <c:v>0.12047607284103243</c:v>
                </c:pt>
                <c:pt idx="303">
                  <c:v>0.12094137617734352</c:v>
                </c:pt>
                <c:pt idx="304">
                  <c:v>0.12139539212220907</c:v>
                </c:pt>
                <c:pt idx="305">
                  <c:v>0.12186026799212343</c:v>
                </c:pt>
                <c:pt idx="306">
                  <c:v>0.12231386703163279</c:v>
                </c:pt>
                <c:pt idx="307">
                  <c:v>0.12277831621984182</c:v>
                </c:pt>
                <c:pt idx="308">
                  <c:v>0.12324254979514</c:v>
                </c:pt>
                <c:pt idx="309">
                  <c:v>0.12369552240798586</c:v>
                </c:pt>
                <c:pt idx="310">
                  <c:v>0.12415933047927229</c:v>
                </c:pt>
                <c:pt idx="311">
                  <c:v>0.12462292353235485</c:v>
                </c:pt>
                <c:pt idx="312">
                  <c:v>0.12507527144635938</c:v>
                </c:pt>
                <c:pt idx="313">
                  <c:v>0.12553844016825447</c:v>
                </c:pt>
                <c:pt idx="314">
                  <c:v>0.12600139446419636</c:v>
                </c:pt>
                <c:pt idx="315">
                  <c:v>0.12645311940004242</c:v>
                </c:pt>
                <c:pt idx="316">
                  <c:v>0.12691565053277873</c:v>
                </c:pt>
                <c:pt idx="317">
                  <c:v>0.12736696275823128</c:v>
                </c:pt>
                <c:pt idx="318">
                  <c:v>0.12782907150063974</c:v>
                </c:pt>
                <c:pt idx="319">
                  <c:v>0.12829096679718999</c:v>
                </c:pt>
                <c:pt idx="320">
                  <c:v>0.1287416588919848</c:v>
                </c:pt>
                <c:pt idx="321">
                  <c:v>0.12920313295819053</c:v>
                </c:pt>
                <c:pt idx="322">
                  <c:v>0.12966439416430794</c:v>
                </c:pt>
                <c:pt idx="323">
                  <c:v>0.13011446783030181</c:v>
                </c:pt>
                <c:pt idx="324">
                  <c:v>0.13057530896128605</c:v>
                </c:pt>
                <c:pt idx="325">
                  <c:v>0.13103593781554457</c:v>
                </c:pt>
                <c:pt idx="326">
                  <c:v>0.13148539474759763</c:v>
                </c:pt>
                <c:pt idx="327">
                  <c:v>0.13194560467718863</c:v>
                </c:pt>
                <c:pt idx="328">
                  <c:v>0.13240560291102091</c:v>
                </c:pt>
                <c:pt idx="329">
                  <c:v>0.13285444479703601</c:v>
                </c:pt>
                <c:pt idx="330">
                  <c:v>0.13331402525194688</c:v>
                </c:pt>
                <c:pt idx="331">
                  <c:v>0.13377339458968482</c:v>
                </c:pt>
                <c:pt idx="332">
                  <c:v>0.13422162311064478</c:v>
                </c:pt>
                <c:pt idx="333">
                  <c:v>0.1346805758105129</c:v>
                </c:pt>
                <c:pt idx="334">
                  <c:v>0.13512839798235435</c:v>
                </c:pt>
                <c:pt idx="335">
                  <c:v>0.13558693479943076</c:v>
                </c:pt>
                <c:pt idx="336">
                  <c:v>0.13604526145685703</c:v>
                </c:pt>
                <c:pt idx="337">
                  <c:v>0.1364924730455635</c:v>
                </c:pt>
                <c:pt idx="338">
                  <c:v>0.13695038495349576</c:v>
                </c:pt>
                <c:pt idx="339">
                  <c:v>0.13740808727408146</c:v>
                </c:pt>
                <c:pt idx="340">
                  <c:v>0.13785468994238509</c:v>
                </c:pt>
                <c:pt idx="341">
                  <c:v>0.13831197864214878</c:v>
                </c:pt>
                <c:pt idx="342">
                  <c:v>0.13876905832453537</c:v>
                </c:pt>
                <c:pt idx="343">
                  <c:v>0.13921505372838558</c:v>
                </c:pt>
                <c:pt idx="344">
                  <c:v>0.13967172091402058</c:v>
                </c:pt>
                <c:pt idx="345">
                  <c:v>0.14012817964992605</c:v>
                </c:pt>
                <c:pt idx="346">
                  <c:v>0.1405735694385265</c:v>
                </c:pt>
                <c:pt idx="347">
                  <c:v>0.14102961679717535</c:v>
                </c:pt>
                <c:pt idx="348">
                  <c:v>0.14148545627143241</c:v>
                </c:pt>
                <c:pt idx="349">
                  <c:v>0.14193024208727748</c:v>
                </c:pt>
                <c:pt idx="350">
                  <c:v>0.14238567129922172</c:v>
                </c:pt>
                <c:pt idx="351">
                  <c:v>0.14283005698127493</c:v>
                </c:pt>
                <c:pt idx="352">
                  <c:v>0.14328507666872689</c:v>
                </c:pt>
                <c:pt idx="353">
                  <c:v>0.14373988940742485</c:v>
                </c:pt>
                <c:pt idx="354">
                  <c:v>0.144183673835061</c:v>
                </c:pt>
                <c:pt idx="355">
                  <c:v>0.14463807815669144</c:v>
                </c:pt>
                <c:pt idx="356">
                  <c:v>0.14509227608881509</c:v>
                </c:pt>
                <c:pt idx="357">
                  <c:v>0.14553546088683186</c:v>
                </c:pt>
                <c:pt idx="358">
                  <c:v>0.14598925150482714</c:v>
                </c:pt>
                <c:pt idx="359">
                  <c:v>0.14643203904316462</c:v>
                </c:pt>
                <c:pt idx="360">
                  <c:v>0.14688542307691627</c:v>
                </c:pt>
                <c:pt idx="361">
                  <c:v>0.14733860164673659</c:v>
                </c:pt>
                <c:pt idx="362">
                  <c:v>0.14778079224455737</c:v>
                </c:pt>
                <c:pt idx="363">
                  <c:v>0.14823356532566218</c:v>
                </c:pt>
                <c:pt idx="364">
                  <c:v>0.1486861334960784</c:v>
                </c:pt>
                <c:pt idx="365">
                  <c:v>0.14912772876073702</c:v>
                </c:pt>
                <c:pt idx="366">
                  <c:v>0.14957989253354381</c:v>
                </c:pt>
                <c:pt idx="367">
                  <c:v>0.15003185194667393</c:v>
                </c:pt>
                <c:pt idx="368">
                  <c:v>0.15047285347904102</c:v>
                </c:pt>
                <c:pt idx="369">
                  <c:v>0.15092440958126974</c:v>
                </c:pt>
                <c:pt idx="370">
                  <c:v>0.15137576187261342</c:v>
                </c:pt>
                <c:pt idx="371">
                  <c:v>0.15181617126711167</c:v>
                </c:pt>
                <c:pt idx="372">
                  <c:v>0.15226712132988771</c:v>
                </c:pt>
                <c:pt idx="373">
                  <c:v>0.15270713842252859</c:v>
                </c:pt>
                <c:pt idx="374">
                  <c:v>0.15315768697300117</c:v>
                </c:pt>
                <c:pt idx="375">
                  <c:v>0.15360803262089123</c:v>
                </c:pt>
                <c:pt idx="376">
                  <c:v>0.15404746021458318</c:v>
                </c:pt>
                <c:pt idx="377">
                  <c:v>0.15449740542527612</c:v>
                </c:pt>
                <c:pt idx="378">
                  <c:v>0.15494714827632394</c:v>
                </c:pt>
                <c:pt idx="379">
                  <c:v>0.15538598794847835</c:v>
                </c:pt>
                <c:pt idx="380">
                  <c:v>0.15583533143312303</c:v>
                </c:pt>
                <c:pt idx="381">
                  <c:v>0.15628447309888291</c:v>
                </c:pt>
                <c:pt idx="382">
                  <c:v>0.15672272642058885</c:v>
                </c:pt>
                <c:pt idx="383">
                  <c:v>0.15717146978645044</c:v>
                </c:pt>
                <c:pt idx="384">
                  <c:v>0.15762001187202343</c:v>
                </c:pt>
                <c:pt idx="385">
                  <c:v>0.15805768040808058</c:v>
                </c:pt>
                <c:pt idx="386">
                  <c:v>0.15850582525599313</c:v>
                </c:pt>
                <c:pt idx="387">
                  <c:v>0.15895376936006012</c:v>
                </c:pt>
                <c:pt idx="388">
                  <c:v>0.15939085466901254</c:v>
                </c:pt>
                <c:pt idx="389">
                  <c:v>0.15983840259341375</c:v>
                </c:pt>
                <c:pt idx="390">
                  <c:v>0.1602751014975293</c:v>
                </c:pt>
                <c:pt idx="391">
                  <c:v>0.16072225394243977</c:v>
                </c:pt>
                <c:pt idx="392">
                  <c:v>0.16116920653140379</c:v>
                </c:pt>
                <c:pt idx="393">
                  <c:v>0.16160532478805664</c:v>
                </c:pt>
                <c:pt idx="394">
                  <c:v>0.16205188294851303</c:v>
                </c:pt>
                <c:pt idx="395">
                  <c:v>0.16249824178378575</c:v>
                </c:pt>
                <c:pt idx="396">
                  <c:v>0.16293378093501679</c:v>
                </c:pt>
                <c:pt idx="397">
                  <c:v>0.16337974638858052</c:v>
                </c:pt>
                <c:pt idx="398">
                  <c:v>0.16382551304561177</c:v>
                </c:pt>
                <c:pt idx="399">
                  <c:v>0.16426047462732724</c:v>
                </c:pt>
                <c:pt idx="400">
                  <c:v>0.16470584894528698</c:v>
                </c:pt>
                <c:pt idx="401">
                  <c:v>0.16515102499326453</c:v>
                </c:pt>
                <c:pt idx="402">
                  <c:v>0.1655854105352686</c:v>
                </c:pt>
                <c:pt idx="403">
                  <c:v>0.16603019528267224</c:v>
                </c:pt>
                <c:pt idx="404">
                  <c:v>0.16646419917646571</c:v>
                </c:pt>
                <c:pt idx="405">
                  <c:v>0.16690859331058186</c:v>
                </c:pt>
                <c:pt idx="406">
                  <c:v>0.16735279004627102</c:v>
                </c:pt>
                <c:pt idx="407">
                  <c:v>0.16778622043250882</c:v>
                </c:pt>
                <c:pt idx="408">
                  <c:v>0.16823002758656766</c:v>
                </c:pt>
                <c:pt idx="409">
                  <c:v>0.1686736378632091</c:v>
                </c:pt>
                <c:pt idx="410">
                  <c:v>0.16910649625559587</c:v>
                </c:pt>
                <c:pt idx="411">
                  <c:v>0.16954971797818305</c:v>
                </c:pt>
                <c:pt idx="412">
                  <c:v>0.16999274334230183</c:v>
                </c:pt>
                <c:pt idx="413">
                  <c:v>0.17042503124855748</c:v>
                </c:pt>
                <c:pt idx="414">
                  <c:v>0.17086766908213766</c:v>
                </c:pt>
                <c:pt idx="415">
                  <c:v>0.17131011107415001</c:v>
                </c:pt>
                <c:pt idx="416">
                  <c:v>0.17174182999604043</c:v>
                </c:pt>
                <c:pt idx="417">
                  <c:v>0.17218388547699104</c:v>
                </c:pt>
                <c:pt idx="418">
                  <c:v>0.17261522742000429</c:v>
                </c:pt>
                <c:pt idx="419">
                  <c:v>0.17305689706460475</c:v>
                </c:pt>
                <c:pt idx="420">
                  <c:v>0.17349837172324667</c:v>
                </c:pt>
                <c:pt idx="421">
                  <c:v>0.17392914716772304</c:v>
                </c:pt>
                <c:pt idx="422">
                  <c:v>0.17437023700281812</c:v>
                </c:pt>
                <c:pt idx="423">
                  <c:v>0.17481113236344797</c:v>
                </c:pt>
                <c:pt idx="424">
                  <c:v>0.17524134279544609</c:v>
                </c:pt>
                <c:pt idx="425">
                  <c:v>0.17568185434134967</c:v>
                </c:pt>
                <c:pt idx="426">
                  <c:v>0.17612217192227206</c:v>
                </c:pt>
                <c:pt idx="427">
                  <c:v>0.17655181882201026</c:v>
                </c:pt>
                <c:pt idx="428">
                  <c:v>0.17699175359306515</c:v>
                </c:pt>
                <c:pt idx="429">
                  <c:v>0.17743149490662263</c:v>
                </c:pt>
                <c:pt idx="430">
                  <c:v>0.17786057974851061</c:v>
                </c:pt>
                <c:pt idx="431">
                  <c:v>0.17829993925311852</c:v>
                </c:pt>
                <c:pt idx="432">
                  <c:v>0.17873910580572433</c:v>
                </c:pt>
                <c:pt idx="433">
                  <c:v>0.17916763005839273</c:v>
                </c:pt>
                <c:pt idx="434">
                  <c:v>0.17960641579904588</c:v>
                </c:pt>
                <c:pt idx="435">
                  <c:v>0.18003456862899336</c:v>
                </c:pt>
                <c:pt idx="436">
                  <c:v>0.18047297421754441</c:v>
                </c:pt>
                <c:pt idx="437">
                  <c:v>0.18091118769085685</c:v>
                </c:pt>
                <c:pt idx="438">
                  <c:v>0.18133878236265905</c:v>
                </c:pt>
                <c:pt idx="439">
                  <c:v>0.18177661667438827</c:v>
                </c:pt>
                <c:pt idx="440">
                  <c:v>0.18221425937112531</c:v>
                </c:pt>
                <c:pt idx="441">
                  <c:v>0.18264129733816487</c:v>
                </c:pt>
                <c:pt idx="442">
                  <c:v>0.18307856185997146</c:v>
                </c:pt>
                <c:pt idx="443">
                  <c:v>0.18350523097518445</c:v>
                </c:pt>
                <c:pt idx="444">
                  <c:v>0.18394211797507165</c:v>
                </c:pt>
                <c:pt idx="445">
                  <c:v>0.18437881418805727</c:v>
                </c:pt>
                <c:pt idx="446">
                  <c:v>0.18481531978070076</c:v>
                </c:pt>
                <c:pt idx="447">
                  <c:v>0.18524124867571479</c:v>
                </c:pt>
                <c:pt idx="448">
                  <c:v>0.18567737805521423</c:v>
                </c:pt>
                <c:pt idx="449">
                  <c:v>0.18610294001100106</c:v>
                </c:pt>
                <c:pt idx="450">
                  <c:v>0.18653869382529517</c:v>
                </c:pt>
                <c:pt idx="451">
                  <c:v>0.18697425784090491</c:v>
                </c:pt>
                <c:pt idx="452">
                  <c:v>0.18739926836890439</c:v>
                </c:pt>
                <c:pt idx="453">
                  <c:v>0.18783445779196625</c:v>
                </c:pt>
                <c:pt idx="454">
                  <c:v>0.18826945790757579</c:v>
                </c:pt>
                <c:pt idx="455">
                  <c:v>0.18869391843497899</c:v>
                </c:pt>
                <c:pt idx="456">
                  <c:v>0.18912854492692383</c:v>
                </c:pt>
                <c:pt idx="457">
                  <c:v>0.18956298260074372</c:v>
                </c:pt>
                <c:pt idx="458">
                  <c:v>0.18998689454920817</c:v>
                </c:pt>
                <c:pt idx="459">
                  <c:v>0.19042095956449295</c:v>
                </c:pt>
                <c:pt idx="460">
                  <c:v>0.19085483624908489</c:v>
                </c:pt>
                <c:pt idx="461">
                  <c:v>0.19127820103476326</c:v>
                </c:pt>
                <c:pt idx="462">
                  <c:v>0.19171170602221466</c:v>
                </c:pt>
                <c:pt idx="463">
                  <c:v>0.19213470827146553</c:v>
                </c:pt>
                <c:pt idx="464">
                  <c:v>0.19256784219808878</c:v>
                </c:pt>
                <c:pt idx="465">
                  <c:v>0.19300078860093364</c:v>
                </c:pt>
                <c:pt idx="466">
                  <c:v>0.19342324603175126</c:v>
                </c:pt>
                <c:pt idx="467">
                  <c:v>0.19385582232899007</c:v>
                </c:pt>
                <c:pt idx="468">
                  <c:v>0.19428821158488288</c:v>
                </c:pt>
                <c:pt idx="469">
                  <c:v>0.19471012559889248</c:v>
                </c:pt>
                <c:pt idx="470">
                  <c:v>0.19514214570071808</c:v>
                </c:pt>
                <c:pt idx="471">
                  <c:v>0.19556369965764106</c:v>
                </c:pt>
                <c:pt idx="472">
                  <c:v>0.19599535123519538</c:v>
                </c:pt>
                <c:pt idx="473">
                  <c:v>0.19642681657005417</c:v>
                </c:pt>
                <c:pt idx="474">
                  <c:v>0.19684782943051413</c:v>
                </c:pt>
                <c:pt idx="475">
                  <c:v>0.19727892718655249</c:v>
                </c:pt>
                <c:pt idx="476">
                  <c:v>0.19770983917739568</c:v>
                </c:pt>
                <c:pt idx="477">
                  <c:v>0.19813031232868861</c:v>
                </c:pt>
                <c:pt idx="478">
                  <c:v>0.19856085768252801</c:v>
                </c:pt>
                <c:pt idx="479">
                  <c:v>0.19899121774683859</c:v>
                </c:pt>
                <c:pt idx="480">
                  <c:v>0.19941115257093206</c:v>
                </c:pt>
                <c:pt idx="481">
                  <c:v>0.19984114693644101</c:v>
                </c:pt>
                <c:pt idx="482">
                  <c:v>0.20027095648626225</c:v>
                </c:pt>
                <c:pt idx="483">
                  <c:v>0.20069035435982283</c:v>
                </c:pt>
                <c:pt idx="484">
                  <c:v>0.20111979914544781</c:v>
                </c:pt>
                <c:pt idx="485">
                  <c:v>0.20154905958741162</c:v>
                </c:pt>
                <c:pt idx="486">
                  <c:v>0.2019679218818313</c:v>
                </c:pt>
                <c:pt idx="487">
                  <c:v>0.20239681849062593</c:v>
                </c:pt>
                <c:pt idx="488">
                  <c:v>0.20281532591554402</c:v>
                </c:pt>
                <c:pt idx="489">
                  <c:v>0.20324385930740327</c:v>
                </c:pt>
                <c:pt idx="490">
                  <c:v>0.20367220913705467</c:v>
                </c:pt>
                <c:pt idx="491">
                  <c:v>0.20409018325321182</c:v>
                </c:pt>
                <c:pt idx="492">
                  <c:v>0.20451817079104131</c:v>
                </c:pt>
                <c:pt idx="493">
                  <c:v>0.20494597523389785</c:v>
                </c:pt>
                <c:pt idx="494">
                  <c:v>0.20536341739876704</c:v>
                </c:pt>
                <c:pt idx="495">
                  <c:v>0.20579086047138523</c:v>
                </c:pt>
                <c:pt idx="496">
                  <c:v>0.20621812091448419</c:v>
                </c:pt>
                <c:pt idx="497">
                  <c:v>0.20663503248036211</c:v>
                </c:pt>
                <c:pt idx="498">
                  <c:v>0.20706193247129398</c:v>
                </c:pt>
                <c:pt idx="499">
                  <c:v>0.20747849246398772</c:v>
                </c:pt>
                <c:pt idx="500">
                  <c:v>0.20790503261042065</c:v>
                </c:pt>
                <c:pt idx="501">
                  <c:v>0.20833139089792446</c:v>
                </c:pt>
                <c:pt idx="502">
                  <c:v>0.20875756748150734</c:v>
                </c:pt>
                <c:pt idx="503">
                  <c:v>0.20917342188571855</c:v>
                </c:pt>
                <c:pt idx="504">
                  <c:v>0.20959923984281228</c:v>
                </c:pt>
                <c:pt idx="505">
                  <c:v>0.21001474445379739</c:v>
                </c:pt>
                <c:pt idx="506">
                  <c:v>0.21044020438746175</c:v>
                </c:pt>
                <c:pt idx="507">
                  <c:v>0.21086548338195044</c:v>
                </c:pt>
                <c:pt idx="508">
                  <c:v>0.21128046230495248</c:v>
                </c:pt>
                <c:pt idx="509">
                  <c:v>0.21170538418136645</c:v>
                </c:pt>
                <c:pt idx="510">
                  <c:v>0.21213012557586736</c:v>
                </c:pt>
                <c:pt idx="511">
                  <c:v>0.21254458013938504</c:v>
                </c:pt>
                <c:pt idx="512">
                  <c:v>0.21296896531773662</c:v>
                </c:pt>
                <c:pt idx="513">
                  <c:v>0.21339317046970627</c:v>
                </c:pt>
                <c:pt idx="514">
                  <c:v>0.2138071019972087</c:v>
                </c:pt>
                <c:pt idx="515">
                  <c:v>0.21423095183154156</c:v>
                </c:pt>
                <c:pt idx="516">
                  <c:v>0.21464453679182149</c:v>
                </c:pt>
                <c:pt idx="517">
                  <c:v>0.21506803190325341</c:v>
                </c:pt>
                <c:pt idx="518">
                  <c:v>0.21549134774249412</c:v>
                </c:pt>
                <c:pt idx="519">
                  <c:v>0.21590441185793197</c:v>
                </c:pt>
                <c:pt idx="520">
                  <c:v>0.21632737386714379</c:v>
                </c:pt>
                <c:pt idx="521">
                  <c:v>0.21652872148744218</c:v>
                </c:pt>
                <c:pt idx="522">
                  <c:v>0.21664951060287913</c:v>
                </c:pt>
                <c:pt idx="523">
                  <c:v>0.21671996418305747</c:v>
                </c:pt>
                <c:pt idx="524">
                  <c:v>0.21677028513006794</c:v>
                </c:pt>
                <c:pt idx="525">
                  <c:v>0.21681054006457365</c:v>
                </c:pt>
                <c:pt idx="526">
                  <c:v>0.21684073020206177</c:v>
                </c:pt>
              </c:numCache>
            </c:numRef>
          </c:xVal>
          <c:yVal>
            <c:numRef>
              <c:f>'45°'!$I$4:$I$532</c:f>
              <c:numCache>
                <c:formatCode>0.000</c:formatCode>
                <c:ptCount val="529"/>
                <c:pt idx="0">
                  <c:v>0</c:v>
                </c:pt>
                <c:pt idx="1">
                  <c:v>56.593367609556651</c:v>
                </c:pt>
                <c:pt idx="2">
                  <c:v>92.933396735221692</c:v>
                </c:pt>
                <c:pt idx="3">
                  <c:v>147.58615386758623</c:v>
                </c:pt>
                <c:pt idx="4">
                  <c:v>211.41336612975371</c:v>
                </c:pt>
                <c:pt idx="5">
                  <c:v>254.72364994758624</c:v>
                </c:pt>
                <c:pt idx="6">
                  <c:v>313.64536746955673</c:v>
                </c:pt>
                <c:pt idx="7">
                  <c:v>356.24814348083743</c:v>
                </c:pt>
                <c:pt idx="8">
                  <c:v>406.79856803940896</c:v>
                </c:pt>
                <c:pt idx="9">
                  <c:v>447.9759462413794</c:v>
                </c:pt>
                <c:pt idx="10">
                  <c:v>486.21349785221679</c:v>
                </c:pt>
                <c:pt idx="11">
                  <c:v>520.63356817733995</c:v>
                </c:pt>
                <c:pt idx="12">
                  <c:v>538.62896499999999</c:v>
                </c:pt>
                <c:pt idx="13">
                  <c:v>551.69525240886708</c:v>
                </c:pt>
                <c:pt idx="14">
                  <c:v>553.72500000000014</c:v>
                </c:pt>
                <c:pt idx="15">
                  <c:v>556.31878965517251</c:v>
                </c:pt>
                <c:pt idx="16">
                  <c:v>558.40078817734002</c:v>
                </c:pt>
                <c:pt idx="17">
                  <c:v>560.48841674876849</c:v>
                </c:pt>
                <c:pt idx="18">
                  <c:v>562.57682364532036</c:v>
                </c:pt>
                <c:pt idx="19">
                  <c:v>564.70487600985223</c:v>
                </c:pt>
                <c:pt idx="20">
                  <c:v>566.79555034482757</c:v>
                </c:pt>
                <c:pt idx="21">
                  <c:v>568.88700793103453</c:v>
                </c:pt>
                <c:pt idx="22">
                  <c:v>570.50341581280804</c:v>
                </c:pt>
                <c:pt idx="23">
                  <c:v>572.08721852216752</c:v>
                </c:pt>
                <c:pt idx="24">
                  <c:v>573.71052650246315</c:v>
                </c:pt>
                <c:pt idx="25">
                  <c:v>575.29555315270943</c:v>
                </c:pt>
                <c:pt idx="26">
                  <c:v>576.92009778325132</c:v>
                </c:pt>
                <c:pt idx="27">
                  <c:v>578.54598295566518</c:v>
                </c:pt>
                <c:pt idx="28">
                  <c:v>579.65713684729076</c:v>
                </c:pt>
                <c:pt idx="29">
                  <c:v>581.2495693103449</c:v>
                </c:pt>
                <c:pt idx="30">
                  <c:v>582.36743999999999</c:v>
                </c:pt>
                <c:pt idx="31">
                  <c:v>583.52468571428574</c:v>
                </c:pt>
                <c:pt idx="32">
                  <c:v>585.12027862068965</c:v>
                </c:pt>
                <c:pt idx="33">
                  <c:v>585.76259704433505</c:v>
                </c:pt>
                <c:pt idx="34">
                  <c:v>586.88219926108388</c:v>
                </c:pt>
                <c:pt idx="35">
                  <c:v>588.00223251231535</c:v>
                </c:pt>
                <c:pt idx="36">
                  <c:v>589.12927389162576</c:v>
                </c:pt>
                <c:pt idx="37">
                  <c:v>590.25603645320211</c:v>
                </c:pt>
                <c:pt idx="38">
                  <c:v>591.3832497536946</c:v>
                </c:pt>
                <c:pt idx="39">
                  <c:v>592.51091379310355</c:v>
                </c:pt>
                <c:pt idx="40">
                  <c:v>593.63902857142864</c:v>
                </c:pt>
                <c:pt idx="41">
                  <c:v>594.76759408866997</c:v>
                </c:pt>
                <c:pt idx="42">
                  <c:v>595.42679172413807</c:v>
                </c:pt>
                <c:pt idx="43">
                  <c:v>596.56207339901482</c:v>
                </c:pt>
                <c:pt idx="44">
                  <c:v>597.69856556650257</c:v>
                </c:pt>
                <c:pt idx="45">
                  <c:v>598.83478935960602</c:v>
                </c:pt>
                <c:pt idx="46">
                  <c:v>599.97222610837446</c:v>
                </c:pt>
                <c:pt idx="47">
                  <c:v>601.11534197044341</c:v>
                </c:pt>
                <c:pt idx="48">
                  <c:v>601.78254827586227</c:v>
                </c:pt>
                <c:pt idx="49">
                  <c:v>602.92652926108383</c:v>
                </c:pt>
                <c:pt idx="50">
                  <c:v>604.0717472413794</c:v>
                </c:pt>
                <c:pt idx="51">
                  <c:v>605.21745783251242</c:v>
                </c:pt>
                <c:pt idx="52">
                  <c:v>606.3636610344829</c:v>
                </c:pt>
                <c:pt idx="53">
                  <c:v>607.51711172413798</c:v>
                </c:pt>
                <c:pt idx="54">
                  <c:v>608.66957364532027</c:v>
                </c:pt>
                <c:pt idx="55">
                  <c:v>609.34532000000013</c:v>
                </c:pt>
                <c:pt idx="56">
                  <c:v>610.4994353694583</c:v>
                </c:pt>
                <c:pt idx="57">
                  <c:v>611.65481793103459</c:v>
                </c:pt>
                <c:pt idx="58">
                  <c:v>613.33503911330058</c:v>
                </c:pt>
                <c:pt idx="59">
                  <c:v>613.97773014778329</c:v>
                </c:pt>
                <c:pt idx="60">
                  <c:v>615.66005123152718</c:v>
                </c:pt>
                <c:pt idx="61">
                  <c:v>616.30353024630563</c:v>
                </c:pt>
                <c:pt idx="62">
                  <c:v>617.46761068965532</c:v>
                </c:pt>
                <c:pt idx="63">
                  <c:v>618.67754064039423</c:v>
                </c:pt>
                <c:pt idx="64">
                  <c:v>619.84958128078836</c:v>
                </c:pt>
                <c:pt idx="65">
                  <c:v>621.50143034482755</c:v>
                </c:pt>
                <c:pt idx="66">
                  <c:v>622.67241684729072</c:v>
                </c:pt>
                <c:pt idx="67">
                  <c:v>623.84702394088674</c:v>
                </c:pt>
                <c:pt idx="68">
                  <c:v>625.02603546798036</c:v>
                </c:pt>
                <c:pt idx="69">
                  <c:v>626.24720551724135</c:v>
                </c:pt>
                <c:pt idx="70">
                  <c:v>627.42814536945821</c:v>
                </c:pt>
                <c:pt idx="71">
                  <c:v>628.60965911330061</c:v>
                </c:pt>
                <c:pt idx="72">
                  <c:v>629.7925207881774</c:v>
                </c:pt>
                <c:pt idx="73">
                  <c:v>630.98061044334975</c:v>
                </c:pt>
                <c:pt idx="74">
                  <c:v>632.65210098522175</c:v>
                </c:pt>
                <c:pt idx="75">
                  <c:v>633.88319054187207</c:v>
                </c:pt>
                <c:pt idx="76">
                  <c:v>635.0739918226601</c:v>
                </c:pt>
                <c:pt idx="77">
                  <c:v>636.2724142364533</c:v>
                </c:pt>
                <c:pt idx="78">
                  <c:v>637.47145241379314</c:v>
                </c:pt>
                <c:pt idx="79">
                  <c:v>639.15309197044348</c:v>
                </c:pt>
                <c:pt idx="80">
                  <c:v>640.3535094581282</c:v>
                </c:pt>
                <c:pt idx="81">
                  <c:v>641.60102403940891</c:v>
                </c:pt>
                <c:pt idx="82">
                  <c:v>642.80899630541876</c:v>
                </c:pt>
                <c:pt idx="83">
                  <c:v>644.01760403940898</c:v>
                </c:pt>
                <c:pt idx="84">
                  <c:v>645.70959068965533</c:v>
                </c:pt>
                <c:pt idx="85">
                  <c:v>646.92041379310353</c:v>
                </c:pt>
                <c:pt idx="86">
                  <c:v>648.17768137931046</c:v>
                </c:pt>
                <c:pt idx="87">
                  <c:v>649.39615719211838</c:v>
                </c:pt>
                <c:pt idx="88">
                  <c:v>651.097067586207</c:v>
                </c:pt>
                <c:pt idx="89">
                  <c:v>652.3178115270938</c:v>
                </c:pt>
                <c:pt idx="90">
                  <c:v>654.06800394088668</c:v>
                </c:pt>
                <c:pt idx="91">
                  <c:v>655.29665182266024</c:v>
                </c:pt>
                <c:pt idx="92">
                  <c:v>656.52437586206918</c:v>
                </c:pt>
                <c:pt idx="93">
                  <c:v>658.28453177339918</c:v>
                </c:pt>
                <c:pt idx="94">
                  <c:v>659.52103645320199</c:v>
                </c:pt>
                <c:pt idx="95">
                  <c:v>660.75904433497544</c:v>
                </c:pt>
                <c:pt idx="96">
                  <c:v>662.48243586206911</c:v>
                </c:pt>
                <c:pt idx="97">
                  <c:v>663.76727054187199</c:v>
                </c:pt>
                <c:pt idx="98">
                  <c:v>665.01405014778334</c:v>
                </c:pt>
                <c:pt idx="99">
                  <c:v>666.74593743842365</c:v>
                </c:pt>
                <c:pt idx="100">
                  <c:v>667.99514039408859</c:v>
                </c:pt>
                <c:pt idx="101">
                  <c:v>669.24995369458145</c:v>
                </c:pt>
                <c:pt idx="102">
                  <c:v>671.03252423645324</c:v>
                </c:pt>
                <c:pt idx="103">
                  <c:v>672.28900315270948</c:v>
                </c:pt>
                <c:pt idx="104">
                  <c:v>674.08100379310349</c:v>
                </c:pt>
                <c:pt idx="105">
                  <c:v>675.34572729064064</c:v>
                </c:pt>
                <c:pt idx="106">
                  <c:v>677.09930241379334</c:v>
                </c:pt>
                <c:pt idx="107">
                  <c:v>678.40709896551743</c:v>
                </c:pt>
                <c:pt idx="108">
                  <c:v>680.16853901477839</c:v>
                </c:pt>
                <c:pt idx="109">
                  <c:v>681.44495142857158</c:v>
                </c:pt>
                <c:pt idx="110">
                  <c:v>682.72131625615782</c:v>
                </c:pt>
                <c:pt idx="111">
                  <c:v>684.53392758620691</c:v>
                </c:pt>
                <c:pt idx="112">
                  <c:v>685.81954581280809</c:v>
                </c:pt>
                <c:pt idx="113">
                  <c:v>687.63354916256151</c:v>
                </c:pt>
                <c:pt idx="114">
                  <c:v>689.40977241379323</c:v>
                </c:pt>
                <c:pt idx="115">
                  <c:v>690.70488359605918</c:v>
                </c:pt>
                <c:pt idx="116">
                  <c:v>692.52902931034498</c:v>
                </c:pt>
                <c:pt idx="117">
                  <c:v>693.82683241379323</c:v>
                </c:pt>
                <c:pt idx="118">
                  <c:v>695.13134334975382</c:v>
                </c:pt>
                <c:pt idx="119">
                  <c:v>696.96723940886704</c:v>
                </c:pt>
                <c:pt idx="120">
                  <c:v>698.76365261083743</c:v>
                </c:pt>
                <c:pt idx="121">
                  <c:v>700.07787098522169</c:v>
                </c:pt>
                <c:pt idx="122">
                  <c:v>701.92416576354685</c:v>
                </c:pt>
                <c:pt idx="123">
                  <c:v>703.24117684729083</c:v>
                </c:pt>
                <c:pt idx="124">
                  <c:v>705.09667330049274</c:v>
                </c:pt>
                <c:pt idx="125">
                  <c:v>706.42330935960604</c:v>
                </c:pt>
                <c:pt idx="126">
                  <c:v>708.24039113300501</c:v>
                </c:pt>
                <c:pt idx="127">
                  <c:v>709.61587704433509</c:v>
                </c:pt>
                <c:pt idx="128">
                  <c:v>711.44310064039416</c:v>
                </c:pt>
                <c:pt idx="129">
                  <c:v>712.77973921182286</c:v>
                </c:pt>
                <c:pt idx="130">
                  <c:v>714.65637911330055</c:v>
                </c:pt>
                <c:pt idx="131">
                  <c:v>716.49518379310348</c:v>
                </c:pt>
                <c:pt idx="132">
                  <c:v>717.88288073891636</c:v>
                </c:pt>
                <c:pt idx="133">
                  <c:v>719.73027310344833</c:v>
                </c:pt>
                <c:pt idx="134">
                  <c:v>721.08774620689667</c:v>
                </c:pt>
                <c:pt idx="135">
                  <c:v>722.98568379310336</c:v>
                </c:pt>
                <c:pt idx="136">
                  <c:v>724.3513871921183</c:v>
                </c:pt>
                <c:pt idx="137">
                  <c:v>726.25200206896568</c:v>
                </c:pt>
                <c:pt idx="138">
                  <c:v>727.6286046305421</c:v>
                </c:pt>
                <c:pt idx="139">
                  <c:v>729.49779625615781</c:v>
                </c:pt>
                <c:pt idx="140">
                  <c:v>730.87485812807893</c:v>
                </c:pt>
                <c:pt idx="141">
                  <c:v>732.79664645320213</c:v>
                </c:pt>
                <c:pt idx="142">
                  <c:v>734.71908694581293</c:v>
                </c:pt>
                <c:pt idx="143">
                  <c:v>736.11547684729078</c:v>
                </c:pt>
                <c:pt idx="144">
                  <c:v>738.00657192118229</c:v>
                </c:pt>
                <c:pt idx="145">
                  <c:v>739.94130123152729</c:v>
                </c:pt>
                <c:pt idx="146">
                  <c:v>741.34039950738929</c:v>
                </c:pt>
                <c:pt idx="147">
                  <c:v>743.27709517241385</c:v>
                </c:pt>
                <c:pt idx="148">
                  <c:v>744.67850911330049</c:v>
                </c:pt>
                <c:pt idx="149">
                  <c:v>746.57762758620686</c:v>
                </c:pt>
                <c:pt idx="150">
                  <c:v>747.98222931034491</c:v>
                </c:pt>
                <c:pt idx="151">
                  <c:v>749.92460517241386</c:v>
                </c:pt>
                <c:pt idx="152">
                  <c:v>751.33063241379318</c:v>
                </c:pt>
                <c:pt idx="153">
                  <c:v>752.73768428571441</c:v>
                </c:pt>
                <c:pt idx="154">
                  <c:v>754.68509724137948</c:v>
                </c:pt>
                <c:pt idx="155">
                  <c:v>756.09536482758631</c:v>
                </c:pt>
                <c:pt idx="156">
                  <c:v>758.04473241379333</c:v>
                </c:pt>
                <c:pt idx="157">
                  <c:v>759.45641807881782</c:v>
                </c:pt>
                <c:pt idx="158">
                  <c:v>760.8700315270936</c:v>
                </c:pt>
                <c:pt idx="159">
                  <c:v>762.78201950738935</c:v>
                </c:pt>
                <c:pt idx="160">
                  <c:v>764.1979324137933</c:v>
                </c:pt>
                <c:pt idx="161">
                  <c:v>765.61487241379314</c:v>
                </c:pt>
                <c:pt idx="162">
                  <c:v>767.57250413793111</c:v>
                </c:pt>
                <c:pt idx="163">
                  <c:v>768.99176413793111</c:v>
                </c:pt>
                <c:pt idx="164">
                  <c:v>770.41113945812833</c:v>
                </c:pt>
                <c:pt idx="165">
                  <c:v>771.831539408867</c:v>
                </c:pt>
                <c:pt idx="166">
                  <c:v>773.25387822660105</c:v>
                </c:pt>
                <c:pt idx="167">
                  <c:v>774.67632866995098</c:v>
                </c:pt>
                <c:pt idx="168">
                  <c:v>776.64197674876857</c:v>
                </c:pt>
                <c:pt idx="169">
                  <c:v>778.06674285714314</c:v>
                </c:pt>
                <c:pt idx="170">
                  <c:v>779.49345339901492</c:v>
                </c:pt>
                <c:pt idx="171">
                  <c:v>780.92027000000007</c:v>
                </c:pt>
                <c:pt idx="172">
                  <c:v>782.34903349753722</c:v>
                </c:pt>
                <c:pt idx="173">
                  <c:v>783.77790059113306</c:v>
                </c:pt>
                <c:pt idx="174">
                  <c:v>785.25054576354694</c:v>
                </c:pt>
                <c:pt idx="175">
                  <c:v>786.68240985221689</c:v>
                </c:pt>
                <c:pt idx="176">
                  <c:v>788.11437379310337</c:v>
                </c:pt>
                <c:pt idx="177">
                  <c:v>789.54736236453209</c:v>
                </c:pt>
                <c:pt idx="178">
                  <c:v>790.98230527093608</c:v>
                </c:pt>
                <c:pt idx="179">
                  <c:v>792.41734433497527</c:v>
                </c:pt>
                <c:pt idx="180">
                  <c:v>793.85434019704451</c:v>
                </c:pt>
                <c:pt idx="181">
                  <c:v>795.29142975369462</c:v>
                </c:pt>
                <c:pt idx="182">
                  <c:v>796.72954394088674</c:v>
                </c:pt>
                <c:pt idx="183">
                  <c:v>798.16961862068979</c:v>
                </c:pt>
                <c:pt idx="184">
                  <c:v>799.61072039408884</c:v>
                </c:pt>
                <c:pt idx="185">
                  <c:v>801.05097261083745</c:v>
                </c:pt>
                <c:pt idx="186">
                  <c:v>801.98922758620711</c:v>
                </c:pt>
                <c:pt idx="187">
                  <c:v>803.43222147783251</c:v>
                </c:pt>
                <c:pt idx="188">
                  <c:v>804.87718142857159</c:v>
                </c:pt>
                <c:pt idx="189">
                  <c:v>806.32222581280803</c:v>
                </c:pt>
                <c:pt idx="190">
                  <c:v>807.7692387192119</c:v>
                </c:pt>
                <c:pt idx="191">
                  <c:v>809.21633359605926</c:v>
                </c:pt>
                <c:pt idx="192">
                  <c:v>810.15902369458149</c:v>
                </c:pt>
                <c:pt idx="193">
                  <c:v>812.1567633004928</c:v>
                </c:pt>
                <c:pt idx="194">
                  <c:v>813.0587954679803</c:v>
                </c:pt>
                <c:pt idx="195">
                  <c:v>814.50974541871938</c:v>
                </c:pt>
                <c:pt idx="196">
                  <c:v>815.96172000000024</c:v>
                </c:pt>
                <c:pt idx="197">
                  <c:v>817.41471921182278</c:v>
                </c:pt>
                <c:pt idx="198">
                  <c:v>818.36184379310362</c:v>
                </c:pt>
                <c:pt idx="199">
                  <c:v>819.81760137931053</c:v>
                </c:pt>
                <c:pt idx="200">
                  <c:v>821.27343103448288</c:v>
                </c:pt>
                <c:pt idx="201">
                  <c:v>822.22265024630553</c:v>
                </c:pt>
                <c:pt idx="202">
                  <c:v>823.68028448275868</c:v>
                </c:pt>
                <c:pt idx="203">
                  <c:v>825.13990147783261</c:v>
                </c:pt>
                <c:pt idx="204">
                  <c:v>826.04781241379305</c:v>
                </c:pt>
                <c:pt idx="205">
                  <c:v>827.5082553694582</c:v>
                </c:pt>
                <c:pt idx="206">
                  <c:v>828.46086206896564</c:v>
                </c:pt>
                <c:pt idx="207">
                  <c:v>829.92310960591146</c:v>
                </c:pt>
                <c:pt idx="208">
                  <c:v>830.87606788177368</c:v>
                </c:pt>
                <c:pt idx="209">
                  <c:v>832.34011876847296</c:v>
                </c:pt>
                <c:pt idx="210">
                  <c:v>833.80519428571438</c:v>
                </c:pt>
                <c:pt idx="211">
                  <c:v>834.71862068965538</c:v>
                </c:pt>
                <c:pt idx="212">
                  <c:v>836.18644704433495</c:v>
                </c:pt>
                <c:pt idx="213">
                  <c:v>837.14278788177353</c:v>
                </c:pt>
                <c:pt idx="214">
                  <c:v>838.6114520689656</c:v>
                </c:pt>
                <c:pt idx="215">
                  <c:v>839.52740394088687</c:v>
                </c:pt>
                <c:pt idx="216">
                  <c:v>841.0415129556651</c:v>
                </c:pt>
                <c:pt idx="217">
                  <c:v>841.95776733990158</c:v>
                </c:pt>
                <c:pt idx="218">
                  <c:v>843.43099251231536</c:v>
                </c:pt>
                <c:pt idx="219">
                  <c:v>844.39124935960592</c:v>
                </c:pt>
                <c:pt idx="220">
                  <c:v>845.86628098522192</c:v>
                </c:pt>
                <c:pt idx="221">
                  <c:v>846.78505714285723</c:v>
                </c:pt>
                <c:pt idx="222">
                  <c:v>848.26089866995085</c:v>
                </c:pt>
                <c:pt idx="223">
                  <c:v>849.22473536945824</c:v>
                </c:pt>
                <c:pt idx="224">
                  <c:v>850.70335935960611</c:v>
                </c:pt>
                <c:pt idx="225">
                  <c:v>851.66753221674901</c:v>
                </c:pt>
                <c:pt idx="226">
                  <c:v>852.58934246305432</c:v>
                </c:pt>
                <c:pt idx="227">
                  <c:v>854.06955137931027</c:v>
                </c:pt>
                <c:pt idx="228">
                  <c:v>855.03652906403966</c:v>
                </c:pt>
                <c:pt idx="229">
                  <c:v>855.96010226600993</c:v>
                </c:pt>
                <c:pt idx="230">
                  <c:v>857.44385679802963</c:v>
                </c:pt>
                <c:pt idx="231">
                  <c:v>858.92765438423658</c:v>
                </c:pt>
                <c:pt idx="232">
                  <c:v>859.89723960591152</c:v>
                </c:pt>
                <c:pt idx="233">
                  <c:v>860.82333458128107</c:v>
                </c:pt>
                <c:pt idx="234">
                  <c:v>862.35374103448282</c:v>
                </c:pt>
                <c:pt idx="235">
                  <c:v>863.28209428571438</c:v>
                </c:pt>
                <c:pt idx="236">
                  <c:v>864.25305339901502</c:v>
                </c:pt>
                <c:pt idx="237">
                  <c:v>865.18142423645327</c:v>
                </c:pt>
                <c:pt idx="238">
                  <c:v>866.67112738916273</c:v>
                </c:pt>
                <c:pt idx="239">
                  <c:v>867.64490059113314</c:v>
                </c:pt>
                <c:pt idx="240">
                  <c:v>869.1364083251234</c:v>
                </c:pt>
                <c:pt idx="241">
                  <c:v>870.06829241379319</c:v>
                </c:pt>
                <c:pt idx="242">
                  <c:v>871.0429004926109</c:v>
                </c:pt>
                <c:pt idx="243">
                  <c:v>872.01804137931049</c:v>
                </c:pt>
                <c:pt idx="244">
                  <c:v>872.95144438423642</c:v>
                </c:pt>
                <c:pt idx="245">
                  <c:v>873.92763103448283</c:v>
                </c:pt>
                <c:pt idx="246">
                  <c:v>875.42401847290648</c:v>
                </c:pt>
                <c:pt idx="247">
                  <c:v>876.35918689655193</c:v>
                </c:pt>
                <c:pt idx="248">
                  <c:v>877.3371980295567</c:v>
                </c:pt>
                <c:pt idx="249">
                  <c:v>878.27337241379314</c:v>
                </c:pt>
                <c:pt idx="250">
                  <c:v>879.77308211822674</c:v>
                </c:pt>
                <c:pt idx="251">
                  <c:v>880.75291773399033</c:v>
                </c:pt>
                <c:pt idx="252">
                  <c:v>881.69085753694583</c:v>
                </c:pt>
                <c:pt idx="253">
                  <c:v>883.23758068965526</c:v>
                </c:pt>
                <c:pt idx="254">
                  <c:v>883.65415448275883</c:v>
                </c:pt>
                <c:pt idx="255">
                  <c:v>884.59261182266027</c:v>
                </c:pt>
                <c:pt idx="256">
                  <c:v>885.57607438423645</c:v>
                </c:pt>
                <c:pt idx="257">
                  <c:v>887.08244758620708</c:v>
                </c:pt>
                <c:pt idx="258">
                  <c:v>888.02668620689667</c:v>
                </c:pt>
                <c:pt idx="259">
                  <c:v>889.00494339901491</c:v>
                </c:pt>
                <c:pt idx="260">
                  <c:v>889.9501899014781</c:v>
                </c:pt>
                <c:pt idx="261">
                  <c:v>890.93954660098552</c:v>
                </c:pt>
                <c:pt idx="262">
                  <c:v>891.87573793103468</c:v>
                </c:pt>
                <c:pt idx="263">
                  <c:v>892.86614339901485</c:v>
                </c:pt>
                <c:pt idx="264">
                  <c:v>894.37110177339923</c:v>
                </c:pt>
                <c:pt idx="265">
                  <c:v>894.79478453201989</c:v>
                </c:pt>
                <c:pt idx="266">
                  <c:v>895.78677669950753</c:v>
                </c:pt>
                <c:pt idx="267">
                  <c:v>897.29404197044346</c:v>
                </c:pt>
                <c:pt idx="268">
                  <c:v>898.24359487684751</c:v>
                </c:pt>
                <c:pt idx="269">
                  <c:v>899.23742201970458</c:v>
                </c:pt>
                <c:pt idx="270">
                  <c:v>900.17786408867005</c:v>
                </c:pt>
                <c:pt idx="271">
                  <c:v>901.1727400000002</c:v>
                </c:pt>
                <c:pt idx="272">
                  <c:v>902.12431458128106</c:v>
                </c:pt>
                <c:pt idx="273">
                  <c:v>903.11010231527109</c:v>
                </c:pt>
                <c:pt idx="274">
                  <c:v>904.06268477832521</c:v>
                </c:pt>
                <c:pt idx="275">
                  <c:v>905.04950896551748</c:v>
                </c:pt>
                <c:pt idx="276">
                  <c:v>906.04702034482773</c:v>
                </c:pt>
                <c:pt idx="277">
                  <c:v>907.00112793103472</c:v>
                </c:pt>
                <c:pt idx="278">
                  <c:v>907.98952009852223</c:v>
                </c:pt>
                <c:pt idx="279">
                  <c:v>908.9446355665026</c:v>
                </c:pt>
                <c:pt idx="280">
                  <c:v>909.94425088669971</c:v>
                </c:pt>
                <c:pt idx="281">
                  <c:v>910.89018753694586</c:v>
                </c:pt>
                <c:pt idx="282">
                  <c:v>911.89085162561594</c:v>
                </c:pt>
                <c:pt idx="283">
                  <c:v>912.8479887684731</c:v>
                </c:pt>
                <c:pt idx="284">
                  <c:v>913.83949669950755</c:v>
                </c:pt>
                <c:pt idx="285">
                  <c:v>914.79764172413797</c:v>
                </c:pt>
                <c:pt idx="286">
                  <c:v>915.2267658620691</c:v>
                </c:pt>
                <c:pt idx="287">
                  <c:v>916.74933901477846</c:v>
                </c:pt>
                <c:pt idx="288">
                  <c:v>917.17898039408885</c:v>
                </c:pt>
                <c:pt idx="289">
                  <c:v>918.18306615763561</c:v>
                </c:pt>
                <c:pt idx="290">
                  <c:v>919.17744748768484</c:v>
                </c:pt>
                <c:pt idx="291">
                  <c:v>920.13837379310348</c:v>
                </c:pt>
                <c:pt idx="292">
                  <c:v>921.13379157635472</c:v>
                </c:pt>
                <c:pt idx="293">
                  <c:v>922.09572576354697</c:v>
                </c:pt>
                <c:pt idx="294">
                  <c:v>922.52667059113321</c:v>
                </c:pt>
                <c:pt idx="295">
                  <c:v>923.52339379310354</c:v>
                </c:pt>
                <c:pt idx="296">
                  <c:v>924.48658413793112</c:v>
                </c:pt>
                <c:pt idx="297">
                  <c:v>925.49462310344836</c:v>
                </c:pt>
                <c:pt idx="298">
                  <c:v>926.44854201970452</c:v>
                </c:pt>
                <c:pt idx="299">
                  <c:v>927.45762975369473</c:v>
                </c:pt>
                <c:pt idx="300">
                  <c:v>928.42284177339911</c:v>
                </c:pt>
                <c:pt idx="301">
                  <c:v>929.42268073891648</c:v>
                </c:pt>
                <c:pt idx="302">
                  <c:v>930.38890064039424</c:v>
                </c:pt>
                <c:pt idx="303">
                  <c:v>930.82191443349768</c:v>
                </c:pt>
                <c:pt idx="304">
                  <c:v>931.82305881773402</c:v>
                </c:pt>
                <c:pt idx="305">
                  <c:v>932.83505098522187</c:v>
                </c:pt>
                <c:pt idx="306">
                  <c:v>933.79271571428592</c:v>
                </c:pt>
                <c:pt idx="307">
                  <c:v>934.80575665024639</c:v>
                </c:pt>
                <c:pt idx="308">
                  <c:v>935.23982561576372</c:v>
                </c:pt>
                <c:pt idx="309">
                  <c:v>936.19873418719214</c:v>
                </c:pt>
                <c:pt idx="310">
                  <c:v>937.21309285714301</c:v>
                </c:pt>
                <c:pt idx="311">
                  <c:v>938.18335019704432</c:v>
                </c:pt>
                <c:pt idx="312">
                  <c:v>938.60783147783263</c:v>
                </c:pt>
                <c:pt idx="313">
                  <c:v>939.62350788177355</c:v>
                </c:pt>
                <c:pt idx="314">
                  <c:v>940.59502137931054</c:v>
                </c:pt>
                <c:pt idx="315">
                  <c:v>941.60138103448287</c:v>
                </c:pt>
                <c:pt idx="316">
                  <c:v>942.57390241379335</c:v>
                </c:pt>
                <c:pt idx="317">
                  <c:v>942.99939354679816</c:v>
                </c:pt>
                <c:pt idx="318">
                  <c:v>944.01743645320198</c:v>
                </c:pt>
                <c:pt idx="319">
                  <c:v>944.99121399014791</c:v>
                </c:pt>
                <c:pt idx="320">
                  <c:v>945.41721004926114</c:v>
                </c:pt>
                <c:pt idx="321">
                  <c:v>946.43657068965535</c:v>
                </c:pt>
                <c:pt idx="322">
                  <c:v>947.45646926108373</c:v>
                </c:pt>
                <c:pt idx="323">
                  <c:v>947.88299044334985</c:v>
                </c:pt>
                <c:pt idx="324">
                  <c:v>948.85878374384242</c:v>
                </c:pt>
                <c:pt idx="325">
                  <c:v>949.88000004926118</c:v>
                </c:pt>
                <c:pt idx="326">
                  <c:v>950.84638596059119</c:v>
                </c:pt>
                <c:pt idx="327">
                  <c:v>951.28407561576364</c:v>
                </c:pt>
                <c:pt idx="328">
                  <c:v>952.30660965517256</c:v>
                </c:pt>
                <c:pt idx="329">
                  <c:v>953.27423940886706</c:v>
                </c:pt>
                <c:pt idx="330">
                  <c:v>954.29782221674884</c:v>
                </c:pt>
                <c:pt idx="331">
                  <c:v>954.73629807881798</c:v>
                </c:pt>
                <c:pt idx="332">
                  <c:v>955.70517167487696</c:v>
                </c:pt>
                <c:pt idx="333">
                  <c:v>956.14389581280795</c:v>
                </c:pt>
                <c:pt idx="334">
                  <c:v>957.15861310344837</c:v>
                </c:pt>
                <c:pt idx="335">
                  <c:v>958.13918275862068</c:v>
                </c:pt>
                <c:pt idx="336">
                  <c:v>958.57842413793117</c:v>
                </c:pt>
                <c:pt idx="337">
                  <c:v>959.5944468472909</c:v>
                </c:pt>
                <c:pt idx="338">
                  <c:v>960.62146561576367</c:v>
                </c:pt>
                <c:pt idx="339">
                  <c:v>961.06124492610843</c:v>
                </c:pt>
                <c:pt idx="340">
                  <c:v>962.03335940886723</c:v>
                </c:pt>
                <c:pt idx="341">
                  <c:v>963.06169591133005</c:v>
                </c:pt>
                <c:pt idx="342">
                  <c:v>963.50199246305431</c:v>
                </c:pt>
                <c:pt idx="343">
                  <c:v>964.47535078817759</c:v>
                </c:pt>
                <c:pt idx="344">
                  <c:v>965.50500502463058</c:v>
                </c:pt>
                <c:pt idx="345">
                  <c:v>965.94581881773411</c:v>
                </c:pt>
                <c:pt idx="346">
                  <c:v>966.92042098522199</c:v>
                </c:pt>
                <c:pt idx="347">
                  <c:v>967.36148305418737</c:v>
                </c:pt>
                <c:pt idx="348">
                  <c:v>968.39272399014783</c:v>
                </c:pt>
                <c:pt idx="349">
                  <c:v>969.3685700000002</c:v>
                </c:pt>
                <c:pt idx="350">
                  <c:v>969.81014931034485</c:v>
                </c:pt>
                <c:pt idx="351">
                  <c:v>970.83218778325136</c:v>
                </c:pt>
                <c:pt idx="352">
                  <c:v>971.27403605911354</c:v>
                </c:pt>
                <c:pt idx="353">
                  <c:v>972.2618943842366</c:v>
                </c:pt>
                <c:pt idx="354">
                  <c:v>972.69346482758647</c:v>
                </c:pt>
                <c:pt idx="355">
                  <c:v>973.72760379310364</c:v>
                </c:pt>
                <c:pt idx="356">
                  <c:v>974.16996931034498</c:v>
                </c:pt>
                <c:pt idx="357">
                  <c:v>975.14879364532032</c:v>
                </c:pt>
                <c:pt idx="358">
                  <c:v>976.18425034482789</c:v>
                </c:pt>
                <c:pt idx="359">
                  <c:v>976.61658827586234</c:v>
                </c:pt>
                <c:pt idx="360">
                  <c:v>977.65284546798034</c:v>
                </c:pt>
                <c:pt idx="361">
                  <c:v>978.09599719211838</c:v>
                </c:pt>
                <c:pt idx="362">
                  <c:v>979.0768185714287</c:v>
                </c:pt>
                <c:pt idx="363">
                  <c:v>979.52021857142881</c:v>
                </c:pt>
                <c:pt idx="364">
                  <c:v>980.5580624630544</c:v>
                </c:pt>
                <c:pt idx="365">
                  <c:v>980.99116788177366</c:v>
                </c:pt>
                <c:pt idx="366">
                  <c:v>981.98404492610848</c:v>
                </c:pt>
                <c:pt idx="367">
                  <c:v>982.42796216748786</c:v>
                </c:pt>
                <c:pt idx="368">
                  <c:v>983.45681689655191</c:v>
                </c:pt>
                <c:pt idx="369">
                  <c:v>984.45095009852241</c:v>
                </c:pt>
                <c:pt idx="370">
                  <c:v>984.89538458128095</c:v>
                </c:pt>
                <c:pt idx="371">
                  <c:v>985.92554472906409</c:v>
                </c:pt>
                <c:pt idx="372">
                  <c:v>986.37024817734005</c:v>
                </c:pt>
                <c:pt idx="373">
                  <c:v>986.80436344827592</c:v>
                </c:pt>
                <c:pt idx="374">
                  <c:v>987.80024344827609</c:v>
                </c:pt>
                <c:pt idx="375">
                  <c:v>988.2451951724139</c:v>
                </c:pt>
                <c:pt idx="376">
                  <c:v>989.27719226601016</c:v>
                </c:pt>
                <c:pt idx="377">
                  <c:v>989.72241295566528</c:v>
                </c:pt>
                <c:pt idx="378">
                  <c:v>990.71979738916275</c:v>
                </c:pt>
                <c:pt idx="379">
                  <c:v>991.15465995073907</c:v>
                </c:pt>
                <c:pt idx="380">
                  <c:v>992.1988378325126</c:v>
                </c:pt>
                <c:pt idx="381">
                  <c:v>992.64457576354698</c:v>
                </c:pt>
                <c:pt idx="382">
                  <c:v>993.63284591133015</c:v>
                </c:pt>
                <c:pt idx="383">
                  <c:v>994.07883211822684</c:v>
                </c:pt>
                <c:pt idx="384">
                  <c:v>994.52481832512342</c:v>
                </c:pt>
                <c:pt idx="385">
                  <c:v>995.56022674876863</c:v>
                </c:pt>
                <c:pt idx="386">
                  <c:v>996.0064819211824</c:v>
                </c:pt>
                <c:pt idx="387">
                  <c:v>997.05331596059136</c:v>
                </c:pt>
                <c:pt idx="388">
                  <c:v>997.48920857142878</c:v>
                </c:pt>
                <c:pt idx="389">
                  <c:v>998.49060384236464</c:v>
                </c:pt>
                <c:pt idx="390">
                  <c:v>998.92673881773408</c:v>
                </c:pt>
                <c:pt idx="391">
                  <c:v>999.37351123152723</c:v>
                </c:pt>
                <c:pt idx="392">
                  <c:v>1000.4221945320198</c:v>
                </c:pt>
                <c:pt idx="393">
                  <c:v>1000.8585920689655</c:v>
                </c:pt>
                <c:pt idx="394">
                  <c:v>1001.8617341379312</c:v>
                </c:pt>
                <c:pt idx="395">
                  <c:v>1002.3090237931037</c:v>
                </c:pt>
                <c:pt idx="396">
                  <c:v>1003.3486376354681</c:v>
                </c:pt>
                <c:pt idx="397">
                  <c:v>1003.7961962561577</c:v>
                </c:pt>
                <c:pt idx="398">
                  <c:v>1004.2437548768474</c:v>
                </c:pt>
                <c:pt idx="399">
                  <c:v>1005.2379875862069</c:v>
                </c:pt>
                <c:pt idx="400">
                  <c:v>1005.6857944827588</c:v>
                </c:pt>
                <c:pt idx="401">
                  <c:v>1006.1336013793104</c:v>
                </c:pt>
                <c:pt idx="402">
                  <c:v>1007.1753211330052</c:v>
                </c:pt>
                <c:pt idx="403">
                  <c:v>1007.6233969950741</c:v>
                </c:pt>
                <c:pt idx="404">
                  <c:v>1008.6193641871921</c:v>
                </c:pt>
                <c:pt idx="405">
                  <c:v>1009.0676883251233</c:v>
                </c:pt>
                <c:pt idx="406">
                  <c:v>1009.5160124630544</c:v>
                </c:pt>
                <c:pt idx="407">
                  <c:v>1010.5595691625617</c:v>
                </c:pt>
                <c:pt idx="408">
                  <c:v>1011.00816226601</c:v>
                </c:pt>
                <c:pt idx="409">
                  <c:v>1011.4567553694583</c:v>
                </c:pt>
                <c:pt idx="410">
                  <c:v>1012.4547053201971</c:v>
                </c:pt>
                <c:pt idx="411">
                  <c:v>1012.9035466995076</c:v>
                </c:pt>
                <c:pt idx="412">
                  <c:v>1013.9596334482759</c:v>
                </c:pt>
                <c:pt idx="413">
                  <c:v>1014.3980506896554</c:v>
                </c:pt>
                <c:pt idx="414">
                  <c:v>1014.8471610344828</c:v>
                </c:pt>
                <c:pt idx="415">
                  <c:v>1015.2962713793105</c:v>
                </c:pt>
                <c:pt idx="416">
                  <c:v>1016.29620408867</c:v>
                </c:pt>
                <c:pt idx="417">
                  <c:v>1016.7455627093598</c:v>
                </c:pt>
                <c:pt idx="418">
                  <c:v>1017.1842223152711</c:v>
                </c:pt>
                <c:pt idx="419">
                  <c:v>1018.2426898522167</c:v>
                </c:pt>
                <c:pt idx="420">
                  <c:v>1018.6923174384237</c:v>
                </c:pt>
                <c:pt idx="421">
                  <c:v>1019.1312396059113</c:v>
                </c:pt>
                <c:pt idx="422">
                  <c:v>1019.5808671921184</c:v>
                </c:pt>
                <c:pt idx="423">
                  <c:v>1020.6406731527095</c:v>
                </c:pt>
                <c:pt idx="424">
                  <c:v>1021.0798578817736</c:v>
                </c:pt>
                <c:pt idx="425">
                  <c:v>1021.5297544334976</c:v>
                </c:pt>
                <c:pt idx="426">
                  <c:v>1022.5436314778327</c:v>
                </c:pt>
                <c:pt idx="427">
                  <c:v>1022.9830585714287</c:v>
                </c:pt>
                <c:pt idx="428">
                  <c:v>1023.433203399015</c:v>
                </c:pt>
                <c:pt idx="429">
                  <c:v>1023.8833482266011</c:v>
                </c:pt>
                <c:pt idx="430">
                  <c:v>1024.9348172413793</c:v>
                </c:pt>
                <c:pt idx="431">
                  <c:v>1025.3852310344828</c:v>
                </c:pt>
                <c:pt idx="432">
                  <c:v>1025.8356448275865</c:v>
                </c:pt>
                <c:pt idx="433">
                  <c:v>1026.2753344827588</c:v>
                </c:pt>
                <c:pt idx="434">
                  <c:v>1027.2916972413793</c:v>
                </c:pt>
                <c:pt idx="435">
                  <c:v>1027.731629261084</c:v>
                </c:pt>
                <c:pt idx="436">
                  <c:v>1028.1822913300493</c:v>
                </c:pt>
                <c:pt idx="437">
                  <c:v>1029.2468652709363</c:v>
                </c:pt>
                <c:pt idx="438">
                  <c:v>1029.6870598522169</c:v>
                </c:pt>
                <c:pt idx="439">
                  <c:v>1030.1379908866998</c:v>
                </c:pt>
                <c:pt idx="440">
                  <c:v>1030.5889219211824</c:v>
                </c:pt>
                <c:pt idx="441">
                  <c:v>1031.0291165024632</c:v>
                </c:pt>
                <c:pt idx="442">
                  <c:v>1031.4800475369459</c:v>
                </c:pt>
                <c:pt idx="443">
                  <c:v>1032.4884019211822</c:v>
                </c:pt>
                <c:pt idx="444">
                  <c:v>1032.9395812315272</c:v>
                </c:pt>
                <c:pt idx="445">
                  <c:v>1033.3907605418719</c:v>
                </c:pt>
                <c:pt idx="446">
                  <c:v>1033.8419398522169</c:v>
                </c:pt>
                <c:pt idx="447">
                  <c:v>1034.8989527093597</c:v>
                </c:pt>
                <c:pt idx="448">
                  <c:v>1035.3504009852218</c:v>
                </c:pt>
                <c:pt idx="449">
                  <c:v>1035.7911004926109</c:v>
                </c:pt>
                <c:pt idx="450">
                  <c:v>1036.2425487684732</c:v>
                </c:pt>
                <c:pt idx="451">
                  <c:v>1036.693997044335</c:v>
                </c:pt>
                <c:pt idx="452">
                  <c:v>1037.1346965517241</c:v>
                </c:pt>
                <c:pt idx="453">
                  <c:v>1038.1567696551726</c:v>
                </c:pt>
                <c:pt idx="454">
                  <c:v>1038.6084662068968</c:v>
                </c:pt>
                <c:pt idx="455">
                  <c:v>1039.0494080788178</c:v>
                </c:pt>
                <c:pt idx="456">
                  <c:v>1039.5011046305419</c:v>
                </c:pt>
                <c:pt idx="457">
                  <c:v>1039.9528011822661</c:v>
                </c:pt>
                <c:pt idx="458">
                  <c:v>1040.3937430541873</c:v>
                </c:pt>
                <c:pt idx="459">
                  <c:v>1041.4652174876849</c:v>
                </c:pt>
                <c:pt idx="460">
                  <c:v>1041.9171830049261</c:v>
                </c:pt>
                <c:pt idx="461">
                  <c:v>1042.3583874384237</c:v>
                </c:pt>
                <c:pt idx="462">
                  <c:v>1042.8103529556652</c:v>
                </c:pt>
                <c:pt idx="463">
                  <c:v>1043.2515573891626</c:v>
                </c:pt>
                <c:pt idx="464">
                  <c:v>1043.703522906404</c:v>
                </c:pt>
                <c:pt idx="465">
                  <c:v>1044.1554884236455</c:v>
                </c:pt>
                <c:pt idx="466">
                  <c:v>1045.1705157142858</c:v>
                </c:pt>
                <c:pt idx="467">
                  <c:v>1045.6227295073891</c:v>
                </c:pt>
                <c:pt idx="468">
                  <c:v>1046.0749433004928</c:v>
                </c:pt>
                <c:pt idx="469">
                  <c:v>1046.5163900985222</c:v>
                </c:pt>
                <c:pt idx="470">
                  <c:v>1046.9686038916257</c:v>
                </c:pt>
                <c:pt idx="471">
                  <c:v>1047.4100506896552</c:v>
                </c:pt>
                <c:pt idx="472">
                  <c:v>1047.8622644827587</c:v>
                </c:pt>
                <c:pt idx="473">
                  <c:v>1048.314478275862</c:v>
                </c:pt>
                <c:pt idx="474">
                  <c:v>1049.3796990147782</c:v>
                </c:pt>
                <c:pt idx="475">
                  <c:v>1049.2081388669951</c:v>
                </c:pt>
                <c:pt idx="476">
                  <c:v>1050.2846645320199</c:v>
                </c:pt>
                <c:pt idx="477">
                  <c:v>1050.7263738916256</c:v>
                </c:pt>
                <c:pt idx="478">
                  <c:v>1051.1788566502462</c:v>
                </c:pt>
                <c:pt idx="479">
                  <c:v>1051.631339408867</c:v>
                </c:pt>
                <c:pt idx="480">
                  <c:v>1052.0730487684727</c:v>
                </c:pt>
                <c:pt idx="481">
                  <c:v>1052.5255315270936</c:v>
                </c:pt>
                <c:pt idx="482">
                  <c:v>1052.9780142857142</c:v>
                </c:pt>
                <c:pt idx="483">
                  <c:v>1053.4197236453203</c:v>
                </c:pt>
                <c:pt idx="484">
                  <c:v>1053.8722064039409</c:v>
                </c:pt>
                <c:pt idx="485">
                  <c:v>1054.3246891625615</c:v>
                </c:pt>
                <c:pt idx="486">
                  <c:v>1054.7663985221675</c:v>
                </c:pt>
                <c:pt idx="487">
                  <c:v>1055.2188812807883</c:v>
                </c:pt>
                <c:pt idx="488">
                  <c:v>1055.6605906403943</c:v>
                </c:pt>
                <c:pt idx="489">
                  <c:v>1056.1130733990146</c:v>
                </c:pt>
                <c:pt idx="490">
                  <c:v>1056.5655561576355</c:v>
                </c:pt>
                <c:pt idx="491">
                  <c:v>1057.0072655172414</c:v>
                </c:pt>
                <c:pt idx="492">
                  <c:v>1057.459748275862</c:v>
                </c:pt>
                <c:pt idx="493">
                  <c:v>1057.9122310344826</c:v>
                </c:pt>
                <c:pt idx="494">
                  <c:v>1058.3539403940888</c:v>
                </c:pt>
                <c:pt idx="495">
                  <c:v>1058.8064231527094</c:v>
                </c:pt>
                <c:pt idx="496">
                  <c:v>1059.2589059113302</c:v>
                </c:pt>
                <c:pt idx="497">
                  <c:v>1059.0707063546799</c:v>
                </c:pt>
                <c:pt idx="498">
                  <c:v>1060.1530980295568</c:v>
                </c:pt>
                <c:pt idx="499">
                  <c:v>1059.964366945813</c:v>
                </c:pt>
                <c:pt idx="500">
                  <c:v>1060.4165807389163</c:v>
                </c:pt>
                <c:pt idx="501">
                  <c:v>1060.8687945320198</c:v>
                </c:pt>
                <c:pt idx="502">
                  <c:v>1061.3210083251233</c:v>
                </c:pt>
                <c:pt idx="503">
                  <c:v>1061.7624551231529</c:v>
                </c:pt>
                <c:pt idx="504">
                  <c:v>1061.6314884236454</c:v>
                </c:pt>
                <c:pt idx="505">
                  <c:v>1062.072692857143</c:v>
                </c:pt>
                <c:pt idx="506">
                  <c:v>1062.5246583743844</c:v>
                </c:pt>
                <c:pt idx="507">
                  <c:v>1062.3440445320198</c:v>
                </c:pt>
                <c:pt idx="508">
                  <c:v>1062.784986403941</c:v>
                </c:pt>
                <c:pt idx="509">
                  <c:v>1063.2366829556652</c:v>
                </c:pt>
                <c:pt idx="510">
                  <c:v>1063.6883795073893</c:v>
                </c:pt>
                <c:pt idx="511">
                  <c:v>1063.5444206896552</c:v>
                </c:pt>
                <c:pt idx="512">
                  <c:v>1063.9958689655175</c:v>
                </c:pt>
                <c:pt idx="513">
                  <c:v>1063.8131368965519</c:v>
                </c:pt>
                <c:pt idx="514">
                  <c:v>1063.6679342364534</c:v>
                </c:pt>
                <c:pt idx="515">
                  <c:v>1063.484153399015</c:v>
                </c:pt>
                <c:pt idx="516">
                  <c:v>1063.3379551724138</c:v>
                </c:pt>
                <c:pt idx="517">
                  <c:v>1063.1531255665027</c:v>
                </c:pt>
                <c:pt idx="518">
                  <c:v>1061.7456188669953</c:v>
                </c:pt>
                <c:pt idx="519">
                  <c:v>1059.7389902955667</c:v>
                </c:pt>
                <c:pt idx="520">
                  <c:v>1052.8483464532021</c:v>
                </c:pt>
                <c:pt idx="521">
                  <c:v>1044.4475665517243</c:v>
                </c:pt>
                <c:pt idx="522">
                  <c:v>1035.372595320197</c:v>
                </c:pt>
                <c:pt idx="523">
                  <c:v>1026.8800522167489</c:v>
                </c:pt>
                <c:pt idx="524">
                  <c:v>1018.3168565517242</c:v>
                </c:pt>
                <c:pt idx="525">
                  <c:v>1009.1552311330051</c:v>
                </c:pt>
                <c:pt idx="526">
                  <c:v>995.08764413793119</c:v>
                </c:pt>
              </c:numCache>
            </c:numRef>
          </c:yVal>
          <c:smooth val="1"/>
        </c:ser>
        <c:axId val="118572928"/>
        <c:axId val="118599680"/>
      </c:scatterChart>
      <c:valAx>
        <c:axId val="11857292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Deformação verdadeira</a:t>
                </a:r>
              </a:p>
            </c:rich>
          </c:tx>
        </c:title>
        <c:numFmt formatCode="#,##0.00" sourceLinked="0"/>
        <c:majorTickMark val="in"/>
        <c:tickLblPos val="low"/>
        <c:spPr>
          <a:ln w="12700"/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18599680"/>
        <c:crosses val="autoZero"/>
        <c:crossBetween val="midCat"/>
        <c:majorUnit val="2.0000000000000011E-2"/>
      </c:valAx>
      <c:valAx>
        <c:axId val="11859968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Tensão verdadeira (MPa)</a:t>
                </a:r>
              </a:p>
            </c:rich>
          </c:tx>
        </c:title>
        <c:numFmt formatCode="0" sourceLinked="0"/>
        <c:majorTickMark val="in"/>
        <c:tickLblPos val="nextTo"/>
        <c:txPr>
          <a:bodyPr/>
          <a:lstStyle/>
          <a:p>
            <a:pPr>
              <a:defRPr sz="1400" b="1"/>
            </a:pPr>
            <a:endParaRPr lang="pt-BR"/>
          </a:p>
        </c:txPr>
        <c:crossAx val="11857292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920915265338507"/>
          <c:y val="0.44520630675269718"/>
          <c:w val="0.17661898591790018"/>
          <c:h val="0.16997978741088024"/>
        </c:manualLayout>
      </c:layout>
      <c:txPr>
        <a:bodyPr/>
        <a:lstStyle/>
        <a:p>
          <a:pPr>
            <a:defRPr sz="18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62725726656061"/>
          <c:y val="6.8065019101937393E-2"/>
          <c:w val="0.83271283152988296"/>
          <c:h val="0.77378011929694168"/>
        </c:manualLayout>
      </c:layout>
      <c:scatterChart>
        <c:scatterStyle val="smoothMarker"/>
        <c:ser>
          <c:idx val="0"/>
          <c:order val="0"/>
          <c:spPr>
            <a:ln w="349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'90°'!$F$4:$F$462</c:f>
              <c:numCache>
                <c:formatCode>0.000</c:formatCode>
                <c:ptCount val="459"/>
                <c:pt idx="0">
                  <c:v>0</c:v>
                </c:pt>
                <c:pt idx="1">
                  <c:v>9.6019140014668306E-5</c:v>
                </c:pt>
                <c:pt idx="2">
                  <c:v>1.7423107088526725E-4</c:v>
                </c:pt>
                <c:pt idx="3">
                  <c:v>2.8594661337019722E-4</c:v>
                </c:pt>
                <c:pt idx="4">
                  <c:v>4.3116953305588683E-4</c:v>
                </c:pt>
                <c:pt idx="5">
                  <c:v>6.3220011938520514E-4</c:v>
                </c:pt>
                <c:pt idx="6">
                  <c:v>7.8853902137161638E-4</c:v>
                </c:pt>
                <c:pt idx="7">
                  <c:v>9.6716964062222067E-4</c:v>
                </c:pt>
                <c:pt idx="8">
                  <c:v>1.0899682687084127E-3</c:v>
                </c:pt>
                <c:pt idx="9">
                  <c:v>1.2127518191430409E-3</c:v>
                </c:pt>
                <c:pt idx="10">
                  <c:v>1.3578277345430928E-3</c:v>
                </c:pt>
                <c:pt idx="11">
                  <c:v>1.547551923573128E-3</c:v>
                </c:pt>
                <c:pt idx="12">
                  <c:v>1.7706814179748846E-3</c:v>
                </c:pt>
                <c:pt idx="13">
                  <c:v>2.0271938533726634E-3</c:v>
                </c:pt>
                <c:pt idx="14">
                  <c:v>2.3840309385809028E-3</c:v>
                </c:pt>
                <c:pt idx="15">
                  <c:v>2.651481713491337E-3</c:v>
                </c:pt>
                <c:pt idx="16">
                  <c:v>2.8297424995199173E-3</c:v>
                </c:pt>
                <c:pt idx="17">
                  <c:v>2.9857880950633774E-3</c:v>
                </c:pt>
                <c:pt idx="18">
                  <c:v>3.1201273362436777E-3</c:v>
                </c:pt>
                <c:pt idx="19">
                  <c:v>3.3070257574960762E-3</c:v>
                </c:pt>
                <c:pt idx="20">
                  <c:v>3.4938892542558382E-3</c:v>
                </c:pt>
                <c:pt idx="21">
                  <c:v>3.680717839572752E-3</c:v>
                </c:pt>
                <c:pt idx="22">
                  <c:v>3.8662663507668068E-3</c:v>
                </c:pt>
                <c:pt idx="23">
                  <c:v>4.0542703280406238E-3</c:v>
                </c:pt>
                <c:pt idx="24">
                  <c:v>4.2509518875376859E-3</c:v>
                </c:pt>
                <c:pt idx="25">
                  <c:v>4.447594771005859E-3</c:v>
                </c:pt>
                <c:pt idx="26">
                  <c:v>4.6441989936526649E-3</c:v>
                </c:pt>
                <c:pt idx="27">
                  <c:v>4.8420085335694162E-3</c:v>
                </c:pt>
                <c:pt idx="28">
                  <c:v>5.0385352357125686E-3</c:v>
                </c:pt>
                <c:pt idx="29">
                  <c:v>5.236266795246327E-3</c:v>
                </c:pt>
                <c:pt idx="30">
                  <c:v>5.4426618086796802E-3</c:v>
                </c:pt>
                <c:pt idx="31">
                  <c:v>5.6490142320019202E-3</c:v>
                </c:pt>
                <c:pt idx="32">
                  <c:v>5.8565667842450696E-3</c:v>
                </c:pt>
                <c:pt idx="33">
                  <c:v>6.0628338237522462E-3</c:v>
                </c:pt>
                <c:pt idx="34">
                  <c:v>6.2703005133591958E-3</c:v>
                </c:pt>
                <c:pt idx="35">
                  <c:v>6.4777241694664919E-3</c:v>
                </c:pt>
                <c:pt idx="36">
                  <c:v>6.6838631376638863E-3</c:v>
                </c:pt>
                <c:pt idx="37">
                  <c:v>6.9011323132991556E-3</c:v>
                </c:pt>
                <c:pt idx="38">
                  <c:v>7.1183542932937161E-3</c:v>
                </c:pt>
                <c:pt idx="39">
                  <c:v>7.3355290981469761E-3</c:v>
                </c:pt>
                <c:pt idx="40">
                  <c:v>7.5514161528343797E-3</c:v>
                </c:pt>
                <c:pt idx="41">
                  <c:v>7.7684969381301349E-3</c:v>
                </c:pt>
                <c:pt idx="42">
                  <c:v>7.9867706666530286E-3</c:v>
                </c:pt>
                <c:pt idx="43">
                  <c:v>8.2136752245024168E-3</c:v>
                </c:pt>
                <c:pt idx="44">
                  <c:v>8.4405283083528945E-3</c:v>
                </c:pt>
                <c:pt idx="45">
                  <c:v>8.6673299415532378E-3</c:v>
                </c:pt>
                <c:pt idx="46">
                  <c:v>8.8940801474363378E-3</c:v>
                </c:pt>
                <c:pt idx="47">
                  <c:v>9.1220175994135254E-3</c:v>
                </c:pt>
                <c:pt idx="48">
                  <c:v>9.3486647398927092E-3</c:v>
                </c:pt>
                <c:pt idx="49">
                  <c:v>9.5864032534130356E-3</c:v>
                </c:pt>
                <c:pt idx="50">
                  <c:v>9.8228474799834081E-3</c:v>
                </c:pt>
                <c:pt idx="51">
                  <c:v>1.0060473302117351E-2</c:v>
                </c:pt>
                <c:pt idx="52">
                  <c:v>1.0296805477368231E-2</c:v>
                </c:pt>
                <c:pt idx="53">
                  <c:v>1.053308181291829E-2</c:v>
                </c:pt>
                <c:pt idx="54">
                  <c:v>1.0770538944983027E-2</c:v>
                </c:pt>
                <c:pt idx="55">
                  <c:v>1.1017830179892737E-2</c:v>
                </c:pt>
                <c:pt idx="56">
                  <c:v>1.1265060276966126E-2</c:v>
                </c:pt>
                <c:pt idx="57">
                  <c:v>1.1512229266425724E-2</c:v>
                </c:pt>
                <c:pt idx="58">
                  <c:v>1.1759337178472105E-2</c:v>
                </c:pt>
                <c:pt idx="59">
                  <c:v>1.2006384043283672E-2</c:v>
                </c:pt>
                <c:pt idx="60">
                  <c:v>1.2263248056195509E-2</c:v>
                </c:pt>
                <c:pt idx="61">
                  <c:v>1.2520046106929165E-2</c:v>
                </c:pt>
                <c:pt idx="62">
                  <c:v>1.2776778229353858E-2</c:v>
                </c:pt>
                <c:pt idx="63">
                  <c:v>1.3033444457312731E-2</c:v>
                </c:pt>
                <c:pt idx="64">
                  <c:v>1.3290044824623091E-2</c:v>
                </c:pt>
                <c:pt idx="65">
                  <c:v>1.3557677932065722E-2</c:v>
                </c:pt>
                <c:pt idx="66">
                  <c:v>1.3825239431192481E-2</c:v>
                </c:pt>
                <c:pt idx="67">
                  <c:v>1.4091496851917719E-2</c:v>
                </c:pt>
                <c:pt idx="68">
                  <c:v>1.4358915578860581E-2</c:v>
                </c:pt>
                <c:pt idx="69">
                  <c:v>1.462626281214624E-2</c:v>
                </c:pt>
                <c:pt idx="70">
                  <c:v>1.4902159200023218E-2</c:v>
                </c:pt>
                <c:pt idx="71">
                  <c:v>1.5179210660101904E-2</c:v>
                </c:pt>
                <c:pt idx="72">
                  <c:v>1.5456185383928457E-2</c:v>
                </c:pt>
                <c:pt idx="73">
                  <c:v>1.5733083413999115E-2</c:v>
                </c:pt>
                <c:pt idx="74">
                  <c:v>1.6009904792774816E-2</c:v>
                </c:pt>
                <c:pt idx="75">
                  <c:v>1.6296487966892235E-2</c:v>
                </c:pt>
                <c:pt idx="76">
                  <c:v>1.6582989034623494E-2</c:v>
                </c:pt>
                <c:pt idx="77">
                  <c:v>1.6869408043002694E-2</c:v>
                </c:pt>
                <c:pt idx="78">
                  <c:v>1.715574503902265E-2</c:v>
                </c:pt>
                <c:pt idx="79">
                  <c:v>1.7453055487375007E-2</c:v>
                </c:pt>
                <c:pt idx="80">
                  <c:v>1.775150557565575E-2</c:v>
                </c:pt>
                <c:pt idx="81">
                  <c:v>1.8046183691062354E-2</c:v>
                </c:pt>
                <c:pt idx="82">
                  <c:v>1.834322955982863E-2</c:v>
                </c:pt>
                <c:pt idx="83">
                  <c:v>1.8640187218548755E-2</c:v>
                </c:pt>
                <c:pt idx="84">
                  <c:v>1.8945642542562664E-2</c:v>
                </c:pt>
                <c:pt idx="85">
                  <c:v>1.9252230757751055E-2</c:v>
                </c:pt>
                <c:pt idx="86">
                  <c:v>1.9558725005414567E-2</c:v>
                </c:pt>
                <c:pt idx="87">
                  <c:v>1.9865125343135916E-2</c:v>
                </c:pt>
                <c:pt idx="88">
                  <c:v>2.0181232086928385E-2</c:v>
                </c:pt>
                <c:pt idx="89">
                  <c:v>2.0497238938822833E-2</c:v>
                </c:pt>
                <c:pt idx="90">
                  <c:v>2.0813145961932587E-2</c:v>
                </c:pt>
                <c:pt idx="91">
                  <c:v>2.1128953219310739E-2</c:v>
                </c:pt>
                <c:pt idx="92">
                  <c:v>2.1455672029289826E-2</c:v>
                </c:pt>
                <c:pt idx="93">
                  <c:v>2.178228412895122E-2</c:v>
                </c:pt>
                <c:pt idx="94">
                  <c:v>2.2107566919957623E-2</c:v>
                </c:pt>
                <c:pt idx="95">
                  <c:v>2.2432743936475371E-2</c:v>
                </c:pt>
                <c:pt idx="96">
                  <c:v>2.2770033912506541E-2</c:v>
                </c:pt>
                <c:pt idx="97">
                  <c:v>2.31047672650911E-2</c:v>
                </c:pt>
                <c:pt idx="98">
                  <c:v>2.3440609649480221E-2</c:v>
                </c:pt>
                <c:pt idx="99">
                  <c:v>2.3776339281627895E-2</c:v>
                </c:pt>
                <c:pt idx="100">
                  <c:v>2.4120497744366785E-2</c:v>
                </c:pt>
                <c:pt idx="101">
                  <c:v>2.4466977380564449E-2</c:v>
                </c:pt>
                <c:pt idx="102">
                  <c:v>2.4812117644479954E-2</c:v>
                </c:pt>
                <c:pt idx="103">
                  <c:v>2.5157138827692261E-2</c:v>
                </c:pt>
                <c:pt idx="104">
                  <c:v>2.5513007681589327E-2</c:v>
                </c:pt>
                <c:pt idx="105">
                  <c:v>2.5868749937896021E-2</c:v>
                </c:pt>
                <c:pt idx="106">
                  <c:v>2.6223148040277793E-2</c:v>
                </c:pt>
                <c:pt idx="107">
                  <c:v>2.6577420589139211E-2</c:v>
                </c:pt>
                <c:pt idx="108">
                  <c:v>2.6943735447546129E-2</c:v>
                </c:pt>
                <c:pt idx="109">
                  <c:v>2.7307483516484099E-2</c:v>
                </c:pt>
                <c:pt idx="110">
                  <c:v>2.7672315205432941E-2</c:v>
                </c:pt>
                <c:pt idx="111">
                  <c:v>2.8047952745157149E-2</c:v>
                </c:pt>
                <c:pt idx="112">
                  <c:v>2.8421019289607757E-2</c:v>
                </c:pt>
                <c:pt idx="113">
                  <c:v>2.8796375745985332E-2</c:v>
                </c:pt>
                <c:pt idx="114">
                  <c:v>2.9170377299779709E-2</c:v>
                </c:pt>
                <c:pt idx="115">
                  <c:v>2.955394786082987E-2</c:v>
                </c:pt>
                <c:pt idx="116">
                  <c:v>2.9938584484069958E-2</c:v>
                </c:pt>
                <c:pt idx="117">
                  <c:v>3.0321860553050549E-2</c:v>
                </c:pt>
                <c:pt idx="118">
                  <c:v>3.071589953648466E-2</c:v>
                </c:pt>
                <c:pt idx="119">
                  <c:v>3.1109783314353552E-2</c:v>
                </c:pt>
                <c:pt idx="120">
                  <c:v>3.1502300773699164E-2</c:v>
                </c:pt>
                <c:pt idx="121">
                  <c:v>3.1895874983563055E-2</c:v>
                </c:pt>
                <c:pt idx="122">
                  <c:v>3.2300186841823696E-2</c:v>
                </c:pt>
                <c:pt idx="123">
                  <c:v>3.2703125516500918E-2</c:v>
                </c:pt>
                <c:pt idx="124">
                  <c:v>3.3105901896994999E-2</c:v>
                </c:pt>
                <c:pt idx="125">
                  <c:v>3.3518186533988394E-2</c:v>
                </c:pt>
                <c:pt idx="126">
                  <c:v>3.3931509560272681E-2</c:v>
                </c:pt>
                <c:pt idx="127">
                  <c:v>3.4343454022455408E-2</c:v>
                </c:pt>
                <c:pt idx="128">
                  <c:v>3.4766094517463986E-2</c:v>
                </c:pt>
                <c:pt idx="129">
                  <c:v>3.5188556462943936E-2</c:v>
                </c:pt>
                <c:pt idx="130">
                  <c:v>3.5620490120789564E-2</c:v>
                </c:pt>
                <c:pt idx="131">
                  <c:v>3.6052237292497374E-2</c:v>
                </c:pt>
                <c:pt idx="132">
                  <c:v>3.648379813902717E-2</c:v>
                </c:pt>
                <c:pt idx="133">
                  <c:v>3.691517282113109E-2</c:v>
                </c:pt>
                <c:pt idx="134">
                  <c:v>3.7357199042771384E-2</c:v>
                </c:pt>
                <c:pt idx="135">
                  <c:v>3.7797826329785456E-2</c:v>
                </c:pt>
                <c:pt idx="136">
                  <c:v>3.8239462653668552E-2</c:v>
                </c:pt>
                <c:pt idx="137">
                  <c:v>3.8689321990002579E-2</c:v>
                </c:pt>
                <c:pt idx="138">
                  <c:v>3.9140181064505716E-2</c:v>
                </c:pt>
                <c:pt idx="139">
                  <c:v>3.9590836956707356E-2</c:v>
                </c:pt>
                <c:pt idx="140">
                  <c:v>4.0052098226146679E-2</c:v>
                </c:pt>
                <c:pt idx="141">
                  <c:v>4.051074608748674E-2</c:v>
                </c:pt>
                <c:pt idx="142">
                  <c:v>4.0979982039569735E-2</c:v>
                </c:pt>
                <c:pt idx="143">
                  <c:v>4.1450197159651821E-2</c:v>
                </c:pt>
                <c:pt idx="144">
                  <c:v>4.1920191281387235E-2</c:v>
                </c:pt>
                <c:pt idx="145">
                  <c:v>4.2398351416616888E-2</c:v>
                </c:pt>
                <c:pt idx="146">
                  <c:v>4.2878678095900347E-2</c:v>
                </c:pt>
                <c:pt idx="147">
                  <c:v>4.3365955904770367E-2</c:v>
                </c:pt>
                <c:pt idx="148">
                  <c:v>4.3854192757203883E-2</c:v>
                </c:pt>
                <c:pt idx="149">
                  <c:v>4.4342191350735576E-2</c:v>
                </c:pt>
                <c:pt idx="150">
                  <c:v>4.4831147117154045E-2</c:v>
                </c:pt>
                <c:pt idx="151">
                  <c:v>4.5328226190443049E-2</c:v>
                </c:pt>
                <c:pt idx="152">
                  <c:v>4.5825058298882934E-2</c:v>
                </c:pt>
                <c:pt idx="153">
                  <c:v>4.6322837105575262E-2</c:v>
                </c:pt>
                <c:pt idx="154">
                  <c:v>4.6819175427593923E-2</c:v>
                </c:pt>
                <c:pt idx="155">
                  <c:v>4.7316459752695522E-2</c:v>
                </c:pt>
                <c:pt idx="156">
                  <c:v>4.7812305268837681E-2</c:v>
                </c:pt>
                <c:pt idx="157">
                  <c:v>4.8309096093785857E-2</c:v>
                </c:pt>
                <c:pt idx="158">
                  <c:v>4.8804449781677799E-2</c:v>
                </c:pt>
                <c:pt idx="159">
                  <c:v>4.9300748084991471E-2</c:v>
                </c:pt>
                <c:pt idx="160">
                  <c:v>4.9795610919353452E-2</c:v>
                </c:pt>
                <c:pt idx="161">
                  <c:v>5.0290228985612036E-2</c:v>
                </c:pt>
                <c:pt idx="162">
                  <c:v>5.0784602525781396E-2</c:v>
                </c:pt>
                <c:pt idx="163">
                  <c:v>5.1278731781516332E-2</c:v>
                </c:pt>
                <c:pt idx="164">
                  <c:v>5.1773803924350131E-2</c:v>
                </c:pt>
                <c:pt idx="165">
                  <c:v>5.2268631092032482E-2</c:v>
                </c:pt>
                <c:pt idx="166">
                  <c:v>5.2762027770428377E-2</c:v>
                </c:pt>
                <c:pt idx="167">
                  <c:v>5.3256366300431464E-2</c:v>
                </c:pt>
                <c:pt idx="168">
                  <c:v>5.3749275994190583E-2</c:v>
                </c:pt>
                <c:pt idx="169">
                  <c:v>5.4243126850613617E-2</c:v>
                </c:pt>
                <c:pt idx="170">
                  <c:v>5.4735550520100144E-2</c:v>
                </c:pt>
                <c:pt idx="171">
                  <c:v>5.5227731827856376E-2</c:v>
                </c:pt>
                <c:pt idx="172">
                  <c:v>5.5720853266931505E-2</c:v>
                </c:pt>
                <c:pt idx="173">
                  <c:v>5.6212549985070026E-2</c:v>
                </c:pt>
                <c:pt idx="174">
                  <c:v>5.6705186147793171E-2</c:v>
                </c:pt>
                <c:pt idx="175">
                  <c:v>5.719639922960567E-2</c:v>
                </c:pt>
                <c:pt idx="176">
                  <c:v>5.7688551070149585E-2</c:v>
                </c:pt>
                <c:pt idx="177">
                  <c:v>5.8179281466117526E-2</c:v>
                </c:pt>
                <c:pt idx="178">
                  <c:v>5.8670949935844145E-2</c:v>
                </c:pt>
                <c:pt idx="179">
                  <c:v>5.9161198593649177E-2</c:v>
                </c:pt>
                <c:pt idx="180">
                  <c:v>5.9651207025473593E-2</c:v>
                </c:pt>
                <c:pt idx="181">
                  <c:v>6.0140975466627188E-2</c:v>
                </c:pt>
                <c:pt idx="182">
                  <c:v>6.0631680615051024E-2</c:v>
                </c:pt>
                <c:pt idx="183">
                  <c:v>6.1120969203923001E-2</c:v>
                </c:pt>
                <c:pt idx="184">
                  <c:v>6.1611193817725528E-2</c:v>
                </c:pt>
                <c:pt idx="185">
                  <c:v>6.2100003493669557E-2</c:v>
                </c:pt>
                <c:pt idx="186">
                  <c:v>6.2589748513079829E-2</c:v>
                </c:pt>
                <c:pt idx="187">
                  <c:v>6.3078080212693566E-2</c:v>
                </c:pt>
                <c:pt idx="188">
                  <c:v>6.356734657518423E-2</c:v>
                </c:pt>
                <c:pt idx="189">
                  <c:v>6.4055201232320697E-2</c:v>
                </c:pt>
                <c:pt idx="190">
                  <c:v>6.454398987261753E-2</c:v>
                </c:pt>
                <c:pt idx="191">
                  <c:v>6.5031368418395616E-2</c:v>
                </c:pt>
                <c:pt idx="192">
                  <c:v>6.5518509542036585E-2</c:v>
                </c:pt>
                <c:pt idx="193">
                  <c:v>6.6006583631304822E-2</c:v>
                </c:pt>
                <c:pt idx="194">
                  <c:v>6.6494419620462417E-2</c:v>
                </c:pt>
                <c:pt idx="195">
                  <c:v>6.6980848725997258E-2</c:v>
                </c:pt>
                <c:pt idx="196">
                  <c:v>6.7468209780770283E-2</c:v>
                </c:pt>
                <c:pt idx="197">
                  <c:v>6.7954165552004883E-2</c:v>
                </c:pt>
                <c:pt idx="198">
                  <c:v>6.8439885284927629E-2</c:v>
                </c:pt>
                <c:pt idx="199">
                  <c:v>6.8925369208723941E-2</c:v>
                </c:pt>
                <c:pt idx="200">
                  <c:v>6.9411783730963808E-2</c:v>
                </c:pt>
                <c:pt idx="201">
                  <c:v>6.9896796157255636E-2</c:v>
                </c:pt>
                <c:pt idx="202">
                  <c:v>7.0381573460526994E-2</c:v>
                </c:pt>
                <c:pt idx="203">
                  <c:v>7.086611586863184E-2</c:v>
                </c:pt>
                <c:pt idx="204">
                  <c:v>7.1351587527844706E-2</c:v>
                </c:pt>
                <c:pt idx="205">
                  <c:v>7.1836823618682613E-2</c:v>
                </c:pt>
                <c:pt idx="206">
                  <c:v>7.2320661579626078E-2</c:v>
                </c:pt>
                <c:pt idx="207">
                  <c:v>7.2805427782431806E-2</c:v>
                </c:pt>
                <c:pt idx="208">
                  <c:v>7.3289959100825586E-2</c:v>
                </c:pt>
                <c:pt idx="209">
                  <c:v>7.3773094659941113E-2</c:v>
                </c:pt>
                <c:pt idx="210">
                  <c:v>7.4257157453613165E-2</c:v>
                </c:pt>
                <c:pt idx="211">
                  <c:v>7.4739826063418696E-2</c:v>
                </c:pt>
                <c:pt idx="212">
                  <c:v>7.5223421237587532E-2</c:v>
                </c:pt>
                <c:pt idx="213">
                  <c:v>7.5705623799822638E-2</c:v>
                </c:pt>
                <c:pt idx="214">
                  <c:v>7.618759395480959E-2</c:v>
                </c:pt>
                <c:pt idx="215">
                  <c:v>7.6670489670879818E-2</c:v>
                </c:pt>
                <c:pt idx="216">
                  <c:v>7.7151995125477033E-2</c:v>
                </c:pt>
                <c:pt idx="217">
                  <c:v>7.7633268844149061E-2</c:v>
                </c:pt>
                <c:pt idx="218">
                  <c:v>7.811546712255063E-2</c:v>
                </c:pt>
                <c:pt idx="219">
                  <c:v>7.8596277482180885E-2</c:v>
                </c:pt>
                <c:pt idx="220">
                  <c:v>7.9076856774304413E-2</c:v>
                </c:pt>
                <c:pt idx="221">
                  <c:v>7.955720522090684E-2</c:v>
                </c:pt>
                <c:pt idx="222">
                  <c:v>8.0038476895356092E-2</c:v>
                </c:pt>
                <c:pt idx="223">
                  <c:v>8.0519517058795523E-2</c:v>
                </c:pt>
                <c:pt idx="224">
                  <c:v>8.0999173191447907E-2</c:v>
                </c:pt>
                <c:pt idx="225">
                  <c:v>8.1479751554272714E-2</c:v>
                </c:pt>
                <c:pt idx="226">
                  <c:v>8.1958947435907134E-2</c:v>
                </c:pt>
                <c:pt idx="227">
                  <c:v>8.2437913798828796E-2</c:v>
                </c:pt>
                <c:pt idx="228">
                  <c:v>8.2917801396959964E-2</c:v>
                </c:pt>
                <c:pt idx="229">
                  <c:v>8.3397458813441003E-2</c:v>
                </c:pt>
                <c:pt idx="230">
                  <c:v>8.3875736837750459E-2</c:v>
                </c:pt>
                <c:pt idx="231">
                  <c:v>8.4353786221540772E-2</c:v>
                </c:pt>
                <c:pt idx="232">
                  <c:v>8.4831607183310398E-2</c:v>
                </c:pt>
                <c:pt idx="233">
                  <c:v>8.5310347725991234E-2</c:v>
                </c:pt>
                <c:pt idx="234">
                  <c:v>8.5788859185831956E-2</c:v>
                </c:pt>
                <c:pt idx="235">
                  <c:v>8.626599509488736E-2</c:v>
                </c:pt>
                <c:pt idx="236">
                  <c:v>8.6744049594178765E-2</c:v>
                </c:pt>
                <c:pt idx="237">
                  <c:v>8.7220730073743369E-2</c:v>
                </c:pt>
                <c:pt idx="238">
                  <c:v>8.7697183437286066E-2</c:v>
                </c:pt>
                <c:pt idx="239">
                  <c:v>8.8174554403079586E-2</c:v>
                </c:pt>
                <c:pt idx="240">
                  <c:v>8.8650553638568177E-2</c:v>
                </c:pt>
                <c:pt idx="241">
                  <c:v>8.912632640657886E-2</c:v>
                </c:pt>
                <c:pt idx="242">
                  <c:v>8.9603015790748045E-2</c:v>
                </c:pt>
                <c:pt idx="243">
                  <c:v>9.0078335726571021E-2</c:v>
                </c:pt>
                <c:pt idx="244">
                  <c:v>9.0554571621944552E-2</c:v>
                </c:pt>
                <c:pt idx="245">
                  <c:v>9.1029439586755467E-2</c:v>
                </c:pt>
                <c:pt idx="246">
                  <c:v>9.1504082159010056E-2</c:v>
                </c:pt>
                <c:pt idx="247">
                  <c:v>9.1979639707868932E-2</c:v>
                </c:pt>
                <c:pt idx="248">
                  <c:v>9.2453831595762398E-2</c:v>
                </c:pt>
                <c:pt idx="249">
                  <c:v>9.2928937805747014E-2</c:v>
                </c:pt>
                <c:pt idx="250">
                  <c:v>9.3402679864338631E-2</c:v>
                </c:pt>
                <c:pt idx="251">
                  <c:v>9.3877335591343439E-2</c:v>
                </c:pt>
                <c:pt idx="252">
                  <c:v>9.4350628673261383E-2</c:v>
                </c:pt>
                <c:pt idx="253">
                  <c:v>9.4824834770749183E-2</c:v>
                </c:pt>
                <c:pt idx="254">
                  <c:v>9.5298816103394524E-2</c:v>
                </c:pt>
                <c:pt idx="255">
                  <c:v>9.5771437045209407E-2</c:v>
                </c:pt>
                <c:pt idx="256">
                  <c:v>9.6243834721985222E-2</c:v>
                </c:pt>
                <c:pt idx="257">
                  <c:v>9.6716009344562148E-2</c:v>
                </c:pt>
                <c:pt idx="258">
                  <c:v>9.7187961123481659E-2</c:v>
                </c:pt>
                <c:pt idx="259">
                  <c:v>9.7660823965217303E-2</c:v>
                </c:pt>
                <c:pt idx="260">
                  <c:v>9.8132330152837191E-2</c:v>
                </c:pt>
                <c:pt idx="261">
                  <c:v>9.8603614127142747E-2</c:v>
                </c:pt>
                <c:pt idx="262">
                  <c:v>9.907467609748688E-2</c:v>
                </c:pt>
                <c:pt idx="263">
                  <c:v>9.9546647833217622E-2</c:v>
                </c:pt>
                <c:pt idx="264">
                  <c:v>0.10002405203054507</c:v>
                </c:pt>
                <c:pt idx="265">
                  <c:v>0.10048766256981859</c:v>
                </c:pt>
                <c:pt idx="266">
                  <c:v>0.10096235792603996</c:v>
                </c:pt>
                <c:pt idx="267">
                  <c:v>0.10142553376151286</c:v>
                </c:pt>
                <c:pt idx="268">
                  <c:v>0.10189978422884385</c:v>
                </c:pt>
                <c:pt idx="269">
                  <c:v>0.10237380988927944</c:v>
                </c:pt>
                <c:pt idx="270">
                  <c:v>0.10283633258651897</c:v>
                </c:pt>
                <c:pt idx="271">
                  <c:v>0.10330991461188255</c:v>
                </c:pt>
                <c:pt idx="272">
                  <c:v>0.10378327246347185</c:v>
                </c:pt>
                <c:pt idx="273">
                  <c:v>0.10424514386190413</c:v>
                </c:pt>
                <c:pt idx="274">
                  <c:v>0.10471805932694625</c:v>
                </c:pt>
                <c:pt idx="275">
                  <c:v>0.10519075124866442</c:v>
                </c:pt>
                <c:pt idx="276">
                  <c:v>0.10565197317995592</c:v>
                </c:pt>
                <c:pt idx="277">
                  <c:v>0.10612422395838915</c:v>
                </c:pt>
                <c:pt idx="278">
                  <c:v>0.10658501565161259</c:v>
                </c:pt>
                <c:pt idx="279">
                  <c:v>0.10705682610939372</c:v>
                </c:pt>
                <c:pt idx="280">
                  <c:v>0.10752841406704033</c:v>
                </c:pt>
                <c:pt idx="281">
                  <c:v>0.10798855932393513</c:v>
                </c:pt>
                <c:pt idx="282">
                  <c:v>0.10845970819549931</c:v>
                </c:pt>
                <c:pt idx="283">
                  <c:v>0.10893063519033719</c:v>
                </c:pt>
                <c:pt idx="284">
                  <c:v>0.1093901358221101</c:v>
                </c:pt>
                <c:pt idx="285">
                  <c:v>0.10986062496024963</c:v>
                </c:pt>
                <c:pt idx="286">
                  <c:v>0.1103308928424547</c:v>
                </c:pt>
                <c:pt idx="287">
                  <c:v>0.11078975065271111</c:v>
                </c:pt>
                <c:pt idx="288">
                  <c:v>0.1112595819024466</c:v>
                </c:pt>
                <c:pt idx="289">
                  <c:v>0.1117291925144371</c:v>
                </c:pt>
                <c:pt idx="290">
                  <c:v>0.11218740929922368</c:v>
                </c:pt>
                <c:pt idx="291">
                  <c:v>0.11265658449784596</c:v>
                </c:pt>
                <c:pt idx="292">
                  <c:v>0.11312553967432636</c:v>
                </c:pt>
                <c:pt idx="293">
                  <c:v>0.1135831172221724</c:v>
                </c:pt>
                <c:pt idx="294">
                  <c:v>0.11405163819928739</c:v>
                </c:pt>
                <c:pt idx="295">
                  <c:v>0.11450879227820603</c:v>
                </c:pt>
                <c:pt idx="296">
                  <c:v>0.11497687985925051</c:v>
                </c:pt>
                <c:pt idx="297">
                  <c:v>0.11544474843682047</c:v>
                </c:pt>
                <c:pt idx="298">
                  <c:v>0.11590126623836501</c:v>
                </c:pt>
                <c:pt idx="299">
                  <c:v>0.11636870262544627</c:v>
                </c:pt>
                <c:pt idx="300">
                  <c:v>0.116835920617833</c:v>
                </c:pt>
                <c:pt idx="301">
                  <c:v>0.11729180391071239</c:v>
                </c:pt>
                <c:pt idx="302">
                  <c:v>0.11775859091316865</c:v>
                </c:pt>
                <c:pt idx="303">
                  <c:v>0.11822516012717631</c:v>
                </c:pt>
                <c:pt idx="304">
                  <c:v>0.1186804106727342</c:v>
                </c:pt>
                <c:pt idx="305">
                  <c:v>0.1191465500923741</c:v>
                </c:pt>
                <c:pt idx="306">
                  <c:v>0.11961247232728968</c:v>
                </c:pt>
                <c:pt idx="307">
                  <c:v>0.12006709187954649</c:v>
                </c:pt>
                <c:pt idx="308">
                  <c:v>0.12053258551068939</c:v>
                </c:pt>
                <c:pt idx="309">
                  <c:v>0.12098678704882457</c:v>
                </c:pt>
                <c:pt idx="310">
                  <c:v>0.12145185286401861</c:v>
                </c:pt>
                <c:pt idx="311">
                  <c:v>0.12191670249353666</c:v>
                </c:pt>
                <c:pt idx="312">
                  <c:v>0.12237027594093727</c:v>
                </c:pt>
                <c:pt idx="313">
                  <c:v>0.12283469893689571</c:v>
                </c:pt>
                <c:pt idx="314">
                  <c:v>0.12329890634425558</c:v>
                </c:pt>
                <c:pt idx="315">
                  <c:v>0.12375185343562783</c:v>
                </c:pt>
                <c:pt idx="316">
                  <c:v>0.12421563538692229</c:v>
                </c:pt>
                <c:pt idx="317">
                  <c:v>0.12467920234422471</c:v>
                </c:pt>
                <c:pt idx="318">
                  <c:v>0.12513152480709872</c:v>
                </c:pt>
                <c:pt idx="319">
                  <c:v>0.12559466748096207</c:v>
                </c:pt>
                <c:pt idx="320">
                  <c:v>0.12605759575298386</c:v>
                </c:pt>
                <c:pt idx="321">
                  <c:v>0.12650929530775248</c:v>
                </c:pt>
                <c:pt idx="322">
                  <c:v>0.12697180046411974</c:v>
                </c:pt>
                <c:pt idx="323">
                  <c:v>0.12743409180835294</c:v>
                </c:pt>
                <c:pt idx="324">
                  <c:v>0.12788517016831114</c:v>
                </c:pt>
                <c:pt idx="325">
                  <c:v>0.12834703955986024</c:v>
                </c:pt>
                <c:pt idx="326">
                  <c:v>0.12879770638950641</c:v>
                </c:pt>
                <c:pt idx="327">
                  <c:v>0.12925915459793663</c:v>
                </c:pt>
                <c:pt idx="328">
                  <c:v>0.12972038997012694</c:v>
                </c:pt>
                <c:pt idx="329">
                  <c:v>0.13017043844025891</c:v>
                </c:pt>
                <c:pt idx="330">
                  <c:v>0.13063125378434776</c:v>
                </c:pt>
                <c:pt idx="331">
                  <c:v>0.1310918568754611</c:v>
                </c:pt>
                <c:pt idx="332">
                  <c:v>0.13154128868065476</c:v>
                </c:pt>
                <c:pt idx="333">
                  <c:v>0.13200147289393882</c:v>
                </c:pt>
                <c:pt idx="334">
                  <c:v>0.13246144543511754</c:v>
                </c:pt>
                <c:pt idx="335">
                  <c:v>0.13291026226299249</c:v>
                </c:pt>
                <c:pt idx="336">
                  <c:v>0.13336981707189602</c:v>
                </c:pt>
                <c:pt idx="337">
                  <c:v>0.13381822648375791</c:v>
                </c:pt>
                <c:pt idx="338">
                  <c:v>0.13427736431844003</c:v>
                </c:pt>
                <c:pt idx="339">
                  <c:v>0.13473629144231256</c:v>
                </c:pt>
                <c:pt idx="340">
                  <c:v>0.13518408866973927</c:v>
                </c:pt>
                <c:pt idx="341">
                  <c:v>0.13564259995714967</c:v>
                </c:pt>
                <c:pt idx="342">
                  <c:v>0.13610090110830536</c:v>
                </c:pt>
                <c:pt idx="343">
                  <c:v>0.13654808782056974</c:v>
                </c:pt>
                <c:pt idx="344">
                  <c:v>0.1370059742683718</c:v>
                </c:pt>
                <c:pt idx="345">
                  <c:v>0.13746365115212764</c:v>
                </c:pt>
                <c:pt idx="346">
                  <c:v>0.13791022901168437</c:v>
                </c:pt>
                <c:pt idx="347">
                  <c:v>0.13836749232057033</c:v>
                </c:pt>
                <c:pt idx="348">
                  <c:v>0.13881366681702059</c:v>
                </c:pt>
                <c:pt idx="349">
                  <c:v>0.1392705172978066</c:v>
                </c:pt>
                <c:pt idx="350">
                  <c:v>0.13972715916153416</c:v>
                </c:pt>
                <c:pt idx="351">
                  <c:v>0.14017272755658933</c:v>
                </c:pt>
                <c:pt idx="352">
                  <c:v>0.14062895771306017</c:v>
                </c:pt>
                <c:pt idx="353">
                  <c:v>0.14108497981849072</c:v>
                </c:pt>
                <c:pt idx="354">
                  <c:v>0.14152994375662215</c:v>
                </c:pt>
                <c:pt idx="355">
                  <c:v>0.1419855552710805</c:v>
                </c:pt>
                <c:pt idx="356">
                  <c:v>0.14244095929821698</c:v>
                </c:pt>
                <c:pt idx="357">
                  <c:v>0.14288532041721189</c:v>
                </c:pt>
                <c:pt idx="358">
                  <c:v>0.14334031496512692</c:v>
                </c:pt>
                <c:pt idx="359">
                  <c:v>0.1437951025871497</c:v>
                </c:pt>
                <c:pt idx="360">
                  <c:v>0.14423886251814841</c:v>
                </c:pt>
                <c:pt idx="361">
                  <c:v>0.14469324176819137</c:v>
                </c:pt>
                <c:pt idx="362">
                  <c:v>0.14514741465149666</c:v>
                </c:pt>
                <c:pt idx="363">
                  <c:v>0.14559057501902789</c:v>
                </c:pt>
                <c:pt idx="364">
                  <c:v>0.14604434063310945</c:v>
                </c:pt>
                <c:pt idx="365">
                  <c:v>0.14648710378473867</c:v>
                </c:pt>
                <c:pt idx="366">
                  <c:v>0.14694046285936116</c:v>
                </c:pt>
                <c:pt idx="367">
                  <c:v>0.14739361649266847</c:v>
                </c:pt>
                <c:pt idx="368">
                  <c:v>0.14783578276948817</c:v>
                </c:pt>
                <c:pt idx="369">
                  <c:v>0.14828853095868347</c:v>
                </c:pt>
                <c:pt idx="370">
                  <c:v>0.14874107425971497</c:v>
                </c:pt>
                <c:pt idx="371">
                  <c:v>0.1491826452688145</c:v>
                </c:pt>
                <c:pt idx="372">
                  <c:v>0.1496347842166604</c:v>
                </c:pt>
                <c:pt idx="373">
                  <c:v>0.15008671882726349</c:v>
                </c:pt>
                <c:pt idx="374">
                  <c:v>0.15052769616925005</c:v>
                </c:pt>
                <c:pt idx="375">
                  <c:v>0.1509792275131962</c:v>
                </c:pt>
                <c:pt idx="376">
                  <c:v>0.15143055506860148</c:v>
                </c:pt>
                <c:pt idx="377">
                  <c:v>0.15187094033763518</c:v>
                </c:pt>
                <c:pt idx="378">
                  <c:v>0.15232186570853928</c:v>
                </c:pt>
                <c:pt idx="379">
                  <c:v>0.15277258783739664</c:v>
                </c:pt>
                <c:pt idx="380">
                  <c:v>0.15321238262122527</c:v>
                </c:pt>
                <c:pt idx="381">
                  <c:v>0.15366270364338699</c:v>
                </c:pt>
                <c:pt idx="382">
                  <c:v>0.15410210721905679</c:v>
                </c:pt>
                <c:pt idx="383">
                  <c:v>0.15455202784779415</c:v>
                </c:pt>
                <c:pt idx="384">
                  <c:v>0.15500174613899179</c:v>
                </c:pt>
                <c:pt idx="385">
                  <c:v>0.15544056185734814</c:v>
                </c:pt>
                <c:pt idx="386">
                  <c:v>0.1558898808257396</c:v>
                </c:pt>
                <c:pt idx="387">
                  <c:v>0.15633899799726364</c:v>
                </c:pt>
                <c:pt idx="388">
                  <c:v>0.15677722742913819</c:v>
                </c:pt>
                <c:pt idx="389">
                  <c:v>0.15722594634418638</c:v>
                </c:pt>
                <c:pt idx="390">
                  <c:v>0.15767446400087473</c:v>
                </c:pt>
                <c:pt idx="391">
                  <c:v>0.15811210871081147</c:v>
                </c:pt>
                <c:pt idx="392">
                  <c:v>0.1585602291730886</c:v>
                </c:pt>
                <c:pt idx="393">
                  <c:v>0.15899748648891784</c:v>
                </c:pt>
                <c:pt idx="394">
                  <c:v>0.15944521045964957</c:v>
                </c:pt>
                <c:pt idx="395">
                  <c:v>0.1598927340633331</c:v>
                </c:pt>
                <c:pt idx="396">
                  <c:v>0.1603294092467793</c:v>
                </c:pt>
                <c:pt idx="397">
                  <c:v>0.16077653741393416</c:v>
                </c:pt>
                <c:pt idx="398">
                  <c:v>0.16122346574683952</c:v>
                </c:pt>
                <c:pt idx="399">
                  <c:v>0.16165956034585874</c:v>
                </c:pt>
                <c:pt idx="400">
                  <c:v>0.1621060942930474</c:v>
                </c:pt>
                <c:pt idx="401">
                  <c:v>0.16255242893666239</c:v>
                </c:pt>
                <c:pt idx="402">
                  <c:v>0.1629879444930448</c:v>
                </c:pt>
                <c:pt idx="403">
                  <c:v>0.1634338857975719</c:v>
                </c:pt>
                <c:pt idx="404">
                  <c:v>0.16386901771839171</c:v>
                </c:pt>
                <c:pt idx="405">
                  <c:v>0.16431456637649261</c:v>
                </c:pt>
                <c:pt idx="406">
                  <c:v>0.16475991660939157</c:v>
                </c:pt>
                <c:pt idx="407">
                  <c:v>0.16519447203953455</c:v>
                </c:pt>
                <c:pt idx="408">
                  <c:v>0.16563943066572429</c:v>
                </c:pt>
                <c:pt idx="409">
                  <c:v>0.16608419139178929</c:v>
                </c:pt>
                <c:pt idx="410">
                  <c:v>0.16651817185677803</c:v>
                </c:pt>
                <c:pt idx="411">
                  <c:v>0.16696254201172711</c:v>
                </c:pt>
                <c:pt idx="412">
                  <c:v>0.16740671478954663</c:v>
                </c:pt>
                <c:pt idx="413">
                  <c:v>0.16784012180885655</c:v>
                </c:pt>
                <c:pt idx="414">
                  <c:v>0.16828390504705076</c:v>
                </c:pt>
                <c:pt idx="415">
                  <c:v>0.16872749142904095</c:v>
                </c:pt>
                <c:pt idx="416">
                  <c:v>0.16916032651613153</c:v>
                </c:pt>
                <c:pt idx="417">
                  <c:v>0.1696035243859062</c:v>
                </c:pt>
                <c:pt idx="418">
                  <c:v>0.17004652591834202</c:v>
                </c:pt>
                <c:pt idx="419">
                  <c:v>0.17047879058068963</c:v>
                </c:pt>
                <c:pt idx="420">
                  <c:v>0.17092140462426059</c:v>
                </c:pt>
                <c:pt idx="421">
                  <c:v>0.17135329135445979</c:v>
                </c:pt>
                <c:pt idx="422">
                  <c:v>0.17179551858643838</c:v>
                </c:pt>
                <c:pt idx="423">
                  <c:v>0.17223755033993476</c:v>
                </c:pt>
                <c:pt idx="424">
                  <c:v>0.17266886914065427</c:v>
                </c:pt>
                <c:pt idx="425">
                  <c:v>0.17311051509920128</c:v>
                </c:pt>
                <c:pt idx="426">
                  <c:v>0.17355196609269813</c:v>
                </c:pt>
                <c:pt idx="427">
                  <c:v>0.17398271845562638</c:v>
                </c:pt>
                <c:pt idx="428">
                  <c:v>0.1744237846668141</c:v>
                </c:pt>
                <c:pt idx="429">
                  <c:v>0.17486465642436275</c:v>
                </c:pt>
                <c:pt idx="430">
                  <c:v>0.1752948438353196</c:v>
                </c:pt>
                <c:pt idx="431">
                  <c:v>0.17573533181921777</c:v>
                </c:pt>
                <c:pt idx="432">
                  <c:v>0.17616514492003815</c:v>
                </c:pt>
                <c:pt idx="433">
                  <c:v>0.17660524979784548</c:v>
                </c:pt>
                <c:pt idx="434">
                  <c:v>0.17704516106855342</c:v>
                </c:pt>
                <c:pt idx="435">
                  <c:v>0.17747441167688061</c:v>
                </c:pt>
                <c:pt idx="436">
                  <c:v>0.17791394084357667</c:v>
                </c:pt>
                <c:pt idx="437">
                  <c:v>0.17835327690925495</c:v>
                </c:pt>
                <c:pt idx="438">
                  <c:v>0.17878196649542197</c:v>
                </c:pt>
                <c:pt idx="439">
                  <c:v>0.17922092145524082</c:v>
                </c:pt>
                <c:pt idx="440">
                  <c:v>0.17965968381814099</c:v>
                </c:pt>
                <c:pt idx="441">
                  <c:v>0.18008781384672393</c:v>
                </c:pt>
                <c:pt idx="442">
                  <c:v>0.18052619609801124</c:v>
                </c:pt>
                <c:pt idx="443">
                  <c:v>0.1809643862545082</c:v>
                </c:pt>
                <c:pt idx="444">
                  <c:v>0.18139195818435533</c:v>
                </c:pt>
                <c:pt idx="445">
                  <c:v>0.18182976921959981</c:v>
                </c:pt>
                <c:pt idx="446">
                  <c:v>0.18225697137502803</c:v>
                </c:pt>
                <c:pt idx="447">
                  <c:v>0.182694403944483</c:v>
                </c:pt>
                <c:pt idx="448">
                  <c:v>0.18313164525034722</c:v>
                </c:pt>
                <c:pt idx="449">
                  <c:v>0.1835582917219489</c:v>
                </c:pt>
                <c:pt idx="450">
                  <c:v>0.18399515554596335</c:v>
                </c:pt>
                <c:pt idx="451">
                  <c:v>0.18443182860331289</c:v>
                </c:pt>
                <c:pt idx="452">
                  <c:v>0.18485792083482341</c:v>
                </c:pt>
                <c:pt idx="453">
                  <c:v>0.18520074129479713</c:v>
                </c:pt>
                <c:pt idx="454">
                  <c:v>0.18527344567983836</c:v>
                </c:pt>
                <c:pt idx="455">
                  <c:v>0.18530460308393051</c:v>
                </c:pt>
                <c:pt idx="456">
                  <c:v>0.18532537414734734</c:v>
                </c:pt>
                <c:pt idx="457">
                  <c:v>0.18532537414734734</c:v>
                </c:pt>
                <c:pt idx="458">
                  <c:v>0.1853357595172693</c:v>
                </c:pt>
              </c:numCache>
            </c:numRef>
          </c:xVal>
          <c:yVal>
            <c:numRef>
              <c:f>'90°'!$I$4:$I$462</c:f>
              <c:numCache>
                <c:formatCode>0.000</c:formatCode>
                <c:ptCount val="459"/>
                <c:pt idx="0">
                  <c:v>0</c:v>
                </c:pt>
                <c:pt idx="1">
                  <c:v>31.272477211947479</c:v>
                </c:pt>
                <c:pt idx="2">
                  <c:v>56.296138657534293</c:v>
                </c:pt>
                <c:pt idx="3">
                  <c:v>90.080692407449533</c:v>
                </c:pt>
                <c:pt idx="4">
                  <c:v>138.39364989272764</c:v>
                </c:pt>
                <c:pt idx="5">
                  <c:v>205.00734102063859</c:v>
                </c:pt>
                <c:pt idx="6">
                  <c:v>249.85083519351917</c:v>
                </c:pt>
                <c:pt idx="7">
                  <c:v>304.98229585128689</c:v>
                </c:pt>
                <c:pt idx="8">
                  <c:v>340.07930725357778</c:v>
                </c:pt>
                <c:pt idx="9">
                  <c:v>371.68173800165164</c:v>
                </c:pt>
                <c:pt idx="10">
                  <c:v>406.30123191181229</c:v>
                </c:pt>
                <c:pt idx="11">
                  <c:v>441.94142259831557</c:v>
                </c:pt>
                <c:pt idx="12">
                  <c:v>471.13635044504821</c:v>
                </c:pt>
                <c:pt idx="13">
                  <c:v>497.80241618690832</c:v>
                </c:pt>
                <c:pt idx="14">
                  <c:v>524.57474613201043</c:v>
                </c:pt>
                <c:pt idx="15">
                  <c:v>538.75600106923287</c:v>
                </c:pt>
                <c:pt idx="16">
                  <c:v>546.8940194277211</c:v>
                </c:pt>
                <c:pt idx="17">
                  <c:v>552.98177375951047</c:v>
                </c:pt>
                <c:pt idx="18">
                  <c:v>558.21882966881719</c:v>
                </c:pt>
                <c:pt idx="19">
                  <c:v>560.80496175896781</c:v>
                </c:pt>
                <c:pt idx="20">
                  <c:v>563.43205783432484</c:v>
                </c:pt>
                <c:pt idx="21">
                  <c:v>565.53952620617849</c:v>
                </c:pt>
                <c:pt idx="22">
                  <c:v>567.64703582129448</c:v>
                </c:pt>
                <c:pt idx="23">
                  <c:v>569.79676596967067</c:v>
                </c:pt>
                <c:pt idx="24">
                  <c:v>571.91218087589323</c:v>
                </c:pt>
                <c:pt idx="25">
                  <c:v>574.50927878650054</c:v>
                </c:pt>
                <c:pt idx="26">
                  <c:v>576.14537457061124</c:v>
                </c:pt>
                <c:pt idx="27">
                  <c:v>578.26387269745908</c:v>
                </c:pt>
                <c:pt idx="28">
                  <c:v>579.90126263230763</c:v>
                </c:pt>
                <c:pt idx="29">
                  <c:v>582.02124900756849</c:v>
                </c:pt>
                <c:pt idx="30">
                  <c:v>583.66573806987515</c:v>
                </c:pt>
                <c:pt idx="31">
                  <c:v>585.2707335415945</c:v>
                </c:pt>
                <c:pt idx="32">
                  <c:v>586.91720203114335</c:v>
                </c:pt>
                <c:pt idx="33">
                  <c:v>588.04176042402264</c:v>
                </c:pt>
                <c:pt idx="34">
                  <c:v>589.68938467246767</c:v>
                </c:pt>
                <c:pt idx="35">
                  <c:v>591.2974858566032</c:v>
                </c:pt>
                <c:pt idx="36">
                  <c:v>592.42349549366247</c:v>
                </c:pt>
                <c:pt idx="37">
                  <c:v>594.07880006543076</c:v>
                </c:pt>
                <c:pt idx="38">
                  <c:v>595.21240504574166</c:v>
                </c:pt>
                <c:pt idx="39">
                  <c:v>596.34644639672524</c:v>
                </c:pt>
                <c:pt idx="40">
                  <c:v>597.48018288668925</c:v>
                </c:pt>
                <c:pt idx="41">
                  <c:v>598.61509573224498</c:v>
                </c:pt>
                <c:pt idx="42">
                  <c:v>599.75118867371236</c:v>
                </c:pt>
                <c:pt idx="43">
                  <c:v>600.89293528348628</c:v>
                </c:pt>
                <c:pt idx="44">
                  <c:v>602.0753731343284</c:v>
                </c:pt>
                <c:pt idx="45">
                  <c:v>603.21804150857577</c:v>
                </c:pt>
                <c:pt idx="46">
                  <c:v>604.36116620186954</c:v>
                </c:pt>
                <c:pt idx="47">
                  <c:v>605.50549722318635</c:v>
                </c:pt>
                <c:pt idx="48">
                  <c:v>606.64953580134625</c:v>
                </c:pt>
                <c:pt idx="49">
                  <c:v>607.80080322126332</c:v>
                </c:pt>
                <c:pt idx="50">
                  <c:v>608.95179565285048</c:v>
                </c:pt>
                <c:pt idx="51">
                  <c:v>610.10401934792765</c:v>
                </c:pt>
                <c:pt idx="52">
                  <c:v>611.25596556112794</c:v>
                </c:pt>
                <c:pt idx="53">
                  <c:v>612.40838804174791</c:v>
                </c:pt>
                <c:pt idx="54">
                  <c:v>613.07810017674251</c:v>
                </c:pt>
                <c:pt idx="55">
                  <c:v>614.23819659720641</c:v>
                </c:pt>
                <c:pt idx="56">
                  <c:v>615.39879172701058</c:v>
                </c:pt>
                <c:pt idx="57">
                  <c:v>616.55988556615478</c:v>
                </c:pt>
                <c:pt idx="58">
                  <c:v>617.72147811463924</c:v>
                </c:pt>
                <c:pt idx="59">
                  <c:v>618.88356937246419</c:v>
                </c:pt>
                <c:pt idx="60">
                  <c:v>620.05228428826206</c:v>
                </c:pt>
                <c:pt idx="61">
                  <c:v>621.22151786177369</c:v>
                </c:pt>
                <c:pt idx="62">
                  <c:v>622.39127009299932</c:v>
                </c:pt>
                <c:pt idx="63">
                  <c:v>623.56154098193872</c:v>
                </c:pt>
                <c:pt idx="64">
                  <c:v>624.77276104441705</c:v>
                </c:pt>
                <c:pt idx="65">
                  <c:v>625.95102674278962</c:v>
                </c:pt>
                <c:pt idx="66">
                  <c:v>627.12983354079643</c:v>
                </c:pt>
                <c:pt idx="67">
                  <c:v>628.30840704257389</c:v>
                </c:pt>
                <c:pt idx="68">
                  <c:v>629.48829479307562</c:v>
                </c:pt>
                <c:pt idx="69">
                  <c:v>630.66872364321148</c:v>
                </c:pt>
                <c:pt idx="70">
                  <c:v>631.8551405462664</c:v>
                </c:pt>
                <c:pt idx="71">
                  <c:v>633.04289538673925</c:v>
                </c:pt>
                <c:pt idx="72">
                  <c:v>634.23121127521983</c:v>
                </c:pt>
                <c:pt idx="73">
                  <c:v>635.42008821170816</c:v>
                </c:pt>
                <c:pt idx="74">
                  <c:v>636.60952619620434</c:v>
                </c:pt>
                <c:pt idx="75">
                  <c:v>637.80580018911076</c:v>
                </c:pt>
                <c:pt idx="76">
                  <c:v>639.04321904910103</c:v>
                </c:pt>
                <c:pt idx="77">
                  <c:v>640.24066665469763</c:v>
                </c:pt>
                <c:pt idx="78">
                  <c:v>641.92574058337027</c:v>
                </c:pt>
                <c:pt idx="79">
                  <c:v>643.13159967005402</c:v>
                </c:pt>
                <c:pt idx="80">
                  <c:v>644.33885344727855</c:v>
                </c:pt>
                <c:pt idx="81">
                  <c:v>645.54433565931379</c:v>
                </c:pt>
                <c:pt idx="82">
                  <c:v>646.79263914988007</c:v>
                </c:pt>
                <c:pt idx="83">
                  <c:v>648.00092281176319</c:v>
                </c:pt>
                <c:pt idx="84">
                  <c:v>649.70330180492886</c:v>
                </c:pt>
                <c:pt idx="85">
                  <c:v>650.9193309714459</c:v>
                </c:pt>
                <c:pt idx="86">
                  <c:v>652.13598352463828</c:v>
                </c:pt>
                <c:pt idx="87">
                  <c:v>653.35325946450575</c:v>
                </c:pt>
                <c:pt idx="88">
                  <c:v>654.61828388131516</c:v>
                </c:pt>
                <c:pt idx="89">
                  <c:v>655.84325440759324</c:v>
                </c:pt>
                <c:pt idx="90">
                  <c:v>657.55769817711769</c:v>
                </c:pt>
                <c:pt idx="91">
                  <c:v>658.78410977390513</c:v>
                </c:pt>
                <c:pt idx="92">
                  <c:v>660.01843229721499</c:v>
                </c:pt>
                <c:pt idx="93">
                  <c:v>661.78349980251119</c:v>
                </c:pt>
                <c:pt idx="94">
                  <c:v>663.01851632973876</c:v>
                </c:pt>
                <c:pt idx="95">
                  <c:v>664.25419614038879</c:v>
                </c:pt>
                <c:pt idx="96">
                  <c:v>665.49867069025368</c:v>
                </c:pt>
                <c:pt idx="97">
                  <c:v>667.27298536387832</c:v>
                </c:pt>
                <c:pt idx="98">
                  <c:v>668.5181965074388</c:v>
                </c:pt>
                <c:pt idx="99">
                  <c:v>669.76409337634198</c:v>
                </c:pt>
                <c:pt idx="100">
                  <c:v>671.54772753114958</c:v>
                </c:pt>
                <c:pt idx="101">
                  <c:v>672.80256895155344</c:v>
                </c:pt>
                <c:pt idx="102">
                  <c:v>674.05729661635689</c:v>
                </c:pt>
                <c:pt idx="103">
                  <c:v>675.31272995487689</c:v>
                </c:pt>
                <c:pt idx="104">
                  <c:v>677.10834919229046</c:v>
                </c:pt>
                <c:pt idx="105">
                  <c:v>678.37282537792203</c:v>
                </c:pt>
                <c:pt idx="106">
                  <c:v>680.12868376641256</c:v>
                </c:pt>
                <c:pt idx="107">
                  <c:v>681.39396028079341</c:v>
                </c:pt>
                <c:pt idx="108">
                  <c:v>682.66826892003485</c:v>
                </c:pt>
                <c:pt idx="109">
                  <c:v>684.47468042705486</c:v>
                </c:pt>
                <c:pt idx="110">
                  <c:v>685.74984904068276</c:v>
                </c:pt>
                <c:pt idx="111">
                  <c:v>687.56669200110116</c:v>
                </c:pt>
                <c:pt idx="112">
                  <c:v>688.84942099845603</c:v>
                </c:pt>
                <c:pt idx="113">
                  <c:v>690.13459187622436</c:v>
                </c:pt>
                <c:pt idx="114">
                  <c:v>691.95370381452801</c:v>
                </c:pt>
                <c:pt idx="115">
                  <c:v>693.24650404752515</c:v>
                </c:pt>
                <c:pt idx="116">
                  <c:v>694.54093481070993</c:v>
                </c:pt>
                <c:pt idx="117">
                  <c:v>696.3288124334224</c:v>
                </c:pt>
                <c:pt idx="118">
                  <c:v>697.63177785890116</c:v>
                </c:pt>
                <c:pt idx="119">
                  <c:v>699.47060033632965</c:v>
                </c:pt>
                <c:pt idx="120">
                  <c:v>700.77454846856324</c:v>
                </c:pt>
                <c:pt idx="121">
                  <c:v>702.08015455999873</c:v>
                </c:pt>
                <c:pt idx="122">
                  <c:v>703.92991667564354</c:v>
                </c:pt>
                <c:pt idx="123">
                  <c:v>705.24419103360515</c:v>
                </c:pt>
                <c:pt idx="124">
                  <c:v>707.05417180337292</c:v>
                </c:pt>
                <c:pt idx="125">
                  <c:v>708.41841309690528</c:v>
                </c:pt>
                <c:pt idx="126">
                  <c:v>710.23840740164451</c:v>
                </c:pt>
                <c:pt idx="127">
                  <c:v>712.10009455529087</c:v>
                </c:pt>
                <c:pt idx="128">
                  <c:v>713.43382535996852</c:v>
                </c:pt>
                <c:pt idx="129">
                  <c:v>714.7684289059913</c:v>
                </c:pt>
                <c:pt idx="130">
                  <c:v>716.64828124812971</c:v>
                </c:pt>
                <c:pt idx="131">
                  <c:v>717.99179284012973</c:v>
                </c:pt>
                <c:pt idx="132">
                  <c:v>719.83274764908424</c:v>
                </c:pt>
                <c:pt idx="133">
                  <c:v>721.17825886605465</c:v>
                </c:pt>
                <c:pt idx="134">
                  <c:v>723.07089297897051</c:v>
                </c:pt>
                <c:pt idx="135">
                  <c:v>724.42540844294967</c:v>
                </c:pt>
                <c:pt idx="136">
                  <c:v>725.78170973520525</c:v>
                </c:pt>
                <c:pt idx="137">
                  <c:v>727.68416468180362</c:v>
                </c:pt>
                <c:pt idx="138">
                  <c:v>729.5474248644507</c:v>
                </c:pt>
                <c:pt idx="139">
                  <c:v>730.9139732372621</c:v>
                </c:pt>
                <c:pt idx="140">
                  <c:v>732.82922416785368</c:v>
                </c:pt>
                <c:pt idx="141">
                  <c:v>734.20406627647662</c:v>
                </c:pt>
                <c:pt idx="142">
                  <c:v>736.1281578275424</c:v>
                </c:pt>
                <c:pt idx="143">
                  <c:v>737.51400849601248</c:v>
                </c:pt>
                <c:pt idx="144">
                  <c:v>739.40009395683978</c:v>
                </c:pt>
                <c:pt idx="145">
                  <c:v>740.83597170522683</c:v>
                </c:pt>
                <c:pt idx="146">
                  <c:v>742.73275338424173</c:v>
                </c:pt>
                <c:pt idx="147">
                  <c:v>744.13638304069082</c:v>
                </c:pt>
                <c:pt idx="148">
                  <c:v>746.08382865145006</c:v>
                </c:pt>
                <c:pt idx="149">
                  <c:v>747.49064700554959</c:v>
                </c:pt>
                <c:pt idx="150">
                  <c:v>749.44181662856533</c:v>
                </c:pt>
                <c:pt idx="151">
                  <c:v>750.85811130793513</c:v>
                </c:pt>
                <c:pt idx="152">
                  <c:v>752.77665396952693</c:v>
                </c:pt>
                <c:pt idx="153">
                  <c:v>754.19617230607196</c:v>
                </c:pt>
                <c:pt idx="154">
                  <c:v>756.15934740890577</c:v>
                </c:pt>
                <c:pt idx="155">
                  <c:v>757.58121446695964</c:v>
                </c:pt>
                <c:pt idx="156">
                  <c:v>759.54727520177789</c:v>
                </c:pt>
                <c:pt idx="157">
                  <c:v>760.97149098134025</c:v>
                </c:pt>
                <c:pt idx="158">
                  <c:v>762.39583896874888</c:v>
                </c:pt>
                <c:pt idx="159">
                  <c:v>764.32508887000438</c:v>
                </c:pt>
                <c:pt idx="160">
                  <c:v>765.79369541626272</c:v>
                </c:pt>
                <c:pt idx="161">
                  <c:v>767.22142629873883</c:v>
                </c:pt>
                <c:pt idx="162">
                  <c:v>769.15389711426826</c:v>
                </c:pt>
                <c:pt idx="163">
                  <c:v>770.58395158330256</c:v>
                </c:pt>
                <c:pt idx="164">
                  <c:v>772.01595969630614</c:v>
                </c:pt>
                <c:pt idx="165">
                  <c:v>773.99549585672275</c:v>
                </c:pt>
                <c:pt idx="166">
                  <c:v>775.42893446759786</c:v>
                </c:pt>
                <c:pt idx="167">
                  <c:v>776.86433111108454</c:v>
                </c:pt>
                <c:pt idx="168">
                  <c:v>778.84714359238274</c:v>
                </c:pt>
                <c:pt idx="169">
                  <c:v>779.73732061425039</c:v>
                </c:pt>
                <c:pt idx="170">
                  <c:v>781.72274902552192</c:v>
                </c:pt>
                <c:pt idx="171">
                  <c:v>783.16164640909324</c:v>
                </c:pt>
                <c:pt idx="172">
                  <c:v>784.60250870746506</c:v>
                </c:pt>
                <c:pt idx="173">
                  <c:v>786.04348196866499</c:v>
                </c:pt>
                <c:pt idx="174">
                  <c:v>787.48642263821239</c:v>
                </c:pt>
                <c:pt idx="175">
                  <c:v>788.92947177704104</c:v>
                </c:pt>
                <c:pt idx="176">
                  <c:v>790.37449081776367</c:v>
                </c:pt>
                <c:pt idx="177">
                  <c:v>791.86190259608145</c:v>
                </c:pt>
                <c:pt idx="178">
                  <c:v>793.30902080415899</c:v>
                </c:pt>
                <c:pt idx="179">
                  <c:v>795.26418209673375</c:v>
                </c:pt>
                <c:pt idx="180">
                  <c:v>796.20450140037588</c:v>
                </c:pt>
                <c:pt idx="181">
                  <c:v>797.65379767162585</c:v>
                </c:pt>
                <c:pt idx="182">
                  <c:v>799.105071375281</c:v>
                </c:pt>
                <c:pt idx="183">
                  <c:v>800.55644352415959</c:v>
                </c:pt>
                <c:pt idx="184">
                  <c:v>802.00979559898985</c:v>
                </c:pt>
                <c:pt idx="185">
                  <c:v>803.4632436254974</c:v>
                </c:pt>
                <c:pt idx="186">
                  <c:v>804.91867407150301</c:v>
                </c:pt>
                <c:pt idx="187">
                  <c:v>806.37419797563916</c:v>
                </c:pt>
                <c:pt idx="188">
                  <c:v>807.83170679282023</c:v>
                </c:pt>
                <c:pt idx="189">
                  <c:v>809.33184254150274</c:v>
                </c:pt>
                <c:pt idx="190">
                  <c:v>810.7914505260386</c:v>
                </c:pt>
                <c:pt idx="191">
                  <c:v>811.69763930946715</c:v>
                </c:pt>
                <c:pt idx="192">
                  <c:v>813.15810332858564</c:v>
                </c:pt>
                <c:pt idx="193">
                  <c:v>814.62055789616466</c:v>
                </c:pt>
                <c:pt idx="194">
                  <c:v>816.08405227271817</c:v>
                </c:pt>
                <c:pt idx="195">
                  <c:v>817.54763073166646</c:v>
                </c:pt>
                <c:pt idx="196">
                  <c:v>819.05588486995657</c:v>
                </c:pt>
                <c:pt idx="197">
                  <c:v>819.96643217353494</c:v>
                </c:pt>
                <c:pt idx="198">
                  <c:v>821.43287486983695</c:v>
                </c:pt>
                <c:pt idx="199">
                  <c:v>822.90035488156661</c:v>
                </c:pt>
                <c:pt idx="200">
                  <c:v>823.85666046272252</c:v>
                </c:pt>
                <c:pt idx="201">
                  <c:v>825.32596739637813</c:v>
                </c:pt>
                <c:pt idx="202">
                  <c:v>826.79631164546163</c:v>
                </c:pt>
                <c:pt idx="203">
                  <c:v>827.71094657027618</c:v>
                </c:pt>
                <c:pt idx="204">
                  <c:v>829.22690831129046</c:v>
                </c:pt>
                <c:pt idx="205">
                  <c:v>830.14379585632378</c:v>
                </c:pt>
                <c:pt idx="206">
                  <c:v>832.17533024532509</c:v>
                </c:pt>
                <c:pt idx="207">
                  <c:v>833.09375610918948</c:v>
                </c:pt>
                <c:pt idx="208">
                  <c:v>834.05561167697999</c:v>
                </c:pt>
                <c:pt idx="209">
                  <c:v>835.53245450773409</c:v>
                </c:pt>
                <c:pt idx="210">
                  <c:v>837.01130603996864</c:v>
                </c:pt>
                <c:pt idx="211">
                  <c:v>837.93131725095463</c:v>
                </c:pt>
                <c:pt idx="212">
                  <c:v>839.45499048462591</c:v>
                </c:pt>
                <c:pt idx="213">
                  <c:v>840.93573611493468</c:v>
                </c:pt>
                <c:pt idx="214">
                  <c:v>841.85780180891868</c:v>
                </c:pt>
                <c:pt idx="215">
                  <c:v>842.82441710852322</c:v>
                </c:pt>
                <c:pt idx="216">
                  <c:v>844.30775727417461</c:v>
                </c:pt>
                <c:pt idx="217">
                  <c:v>845.79213475525353</c:v>
                </c:pt>
                <c:pt idx="218">
                  <c:v>846.71773171033362</c:v>
                </c:pt>
                <c:pt idx="219">
                  <c:v>848.24707437152654</c:v>
                </c:pt>
                <c:pt idx="220">
                  <c:v>849.17297932949532</c:v>
                </c:pt>
                <c:pt idx="221">
                  <c:v>850.66098866134439</c:v>
                </c:pt>
                <c:pt idx="222">
                  <c:v>851.63236304444115</c:v>
                </c:pt>
                <c:pt idx="223">
                  <c:v>852.5610360387318</c:v>
                </c:pt>
                <c:pt idx="224">
                  <c:v>854.0516411526969</c:v>
                </c:pt>
                <c:pt idx="225">
                  <c:v>855.0248657474458</c:v>
                </c:pt>
                <c:pt idx="226">
                  <c:v>856.51729778333674</c:v>
                </c:pt>
                <c:pt idx="227">
                  <c:v>857.44754051514678</c:v>
                </c:pt>
                <c:pt idx="228">
                  <c:v>858.42261467322578</c:v>
                </c:pt>
                <c:pt idx="229">
                  <c:v>859.91863013521004</c:v>
                </c:pt>
                <c:pt idx="230">
                  <c:v>860.89404570970328</c:v>
                </c:pt>
                <c:pt idx="231">
                  <c:v>862.39089920286301</c:v>
                </c:pt>
                <c:pt idx="232">
                  <c:v>863.32421358524152</c:v>
                </c:pt>
                <c:pt idx="233">
                  <c:v>864.30246761381545</c:v>
                </c:pt>
                <c:pt idx="234">
                  <c:v>865.80290892171058</c:v>
                </c:pt>
                <c:pt idx="235">
                  <c:v>866.73800868352714</c:v>
                </c:pt>
                <c:pt idx="236">
                  <c:v>867.71811292375344</c:v>
                </c:pt>
                <c:pt idx="237">
                  <c:v>869.22015673437136</c:v>
                </c:pt>
                <c:pt idx="238">
                  <c:v>870.20059486050093</c:v>
                </c:pt>
                <c:pt idx="239">
                  <c:v>871.13899508073109</c:v>
                </c:pt>
                <c:pt idx="240">
                  <c:v>872.64363342669162</c:v>
                </c:pt>
                <c:pt idx="241">
                  <c:v>873.62591862260467</c:v>
                </c:pt>
                <c:pt idx="242">
                  <c:v>874.56610611736824</c:v>
                </c:pt>
                <c:pt idx="243">
                  <c:v>875.54945002333966</c:v>
                </c:pt>
                <c:pt idx="244">
                  <c:v>876.49065593244688</c:v>
                </c:pt>
                <c:pt idx="245">
                  <c:v>877.99944603366487</c:v>
                </c:pt>
                <c:pt idx="246">
                  <c:v>878.98463700941966</c:v>
                </c:pt>
                <c:pt idx="247">
                  <c:v>879.92763019306039</c:v>
                </c:pt>
                <c:pt idx="248">
                  <c:v>880.91387987887333</c:v>
                </c:pt>
                <c:pt idx="249">
                  <c:v>882.42705802383443</c:v>
                </c:pt>
                <c:pt idx="250">
                  <c:v>883.41463612171708</c:v>
                </c:pt>
                <c:pt idx="251">
                  <c:v>884.35993648437841</c:v>
                </c:pt>
                <c:pt idx="252">
                  <c:v>885.34857329231966</c:v>
                </c:pt>
                <c:pt idx="253">
                  <c:v>886.29489206932465</c:v>
                </c:pt>
                <c:pt idx="254">
                  <c:v>887.81222695663621</c:v>
                </c:pt>
                <c:pt idx="255">
                  <c:v>888.80271148268287</c:v>
                </c:pt>
                <c:pt idx="256">
                  <c:v>889.22267900673069</c:v>
                </c:pt>
                <c:pt idx="257">
                  <c:v>890.74135058468698</c:v>
                </c:pt>
                <c:pt idx="258">
                  <c:v>891.73343257649208</c:v>
                </c:pt>
                <c:pt idx="259">
                  <c:v>892.6830763484104</c:v>
                </c:pt>
                <c:pt idx="260">
                  <c:v>893.67621705027398</c:v>
                </c:pt>
                <c:pt idx="261">
                  <c:v>894.62586595889843</c:v>
                </c:pt>
                <c:pt idx="262">
                  <c:v>896.14868804533876</c:v>
                </c:pt>
                <c:pt idx="263">
                  <c:v>897.14469034139654</c:v>
                </c:pt>
                <c:pt idx="264">
                  <c:v>898.10221865811297</c:v>
                </c:pt>
                <c:pt idx="265">
                  <c:v>899.09216986439094</c:v>
                </c:pt>
                <c:pt idx="266">
                  <c:v>900.04868819495164</c:v>
                </c:pt>
                <c:pt idx="267">
                  <c:v>901.03968868568154</c:v>
                </c:pt>
                <c:pt idx="268">
                  <c:v>901.4671085231422</c:v>
                </c:pt>
                <c:pt idx="269">
                  <c:v>902.99946628126418</c:v>
                </c:pt>
                <c:pt idx="270">
                  <c:v>903.99205416382392</c:v>
                </c:pt>
                <c:pt idx="271">
                  <c:v>904.95113685781212</c:v>
                </c:pt>
                <c:pt idx="272">
                  <c:v>905.95498210630899</c:v>
                </c:pt>
                <c:pt idx="273">
                  <c:v>906.9048770781219</c:v>
                </c:pt>
                <c:pt idx="274">
                  <c:v>907.90978407880402</c:v>
                </c:pt>
                <c:pt idx="275">
                  <c:v>908.87091347592445</c:v>
                </c:pt>
                <c:pt idx="276">
                  <c:v>909.86665569506113</c:v>
                </c:pt>
                <c:pt idx="277">
                  <c:v>910.82880545149169</c:v>
                </c:pt>
                <c:pt idx="278">
                  <c:v>911.8255969550803</c:v>
                </c:pt>
                <c:pt idx="279">
                  <c:v>912.78876707082088</c:v>
                </c:pt>
                <c:pt idx="280">
                  <c:v>913.79686581128044</c:v>
                </c:pt>
                <c:pt idx="281">
                  <c:v>914.7507983339118</c:v>
                </c:pt>
                <c:pt idx="282">
                  <c:v>915.75995882655684</c:v>
                </c:pt>
                <c:pt idx="283">
                  <c:v>916.76966390980158</c:v>
                </c:pt>
                <c:pt idx="284">
                  <c:v>917.72512148559531</c:v>
                </c:pt>
                <c:pt idx="285">
                  <c:v>918.15700277681356</c:v>
                </c:pt>
                <c:pt idx="286">
                  <c:v>919.1680419075434</c:v>
                </c:pt>
                <c:pt idx="287">
                  <c:v>920.12475872442121</c:v>
                </c:pt>
                <c:pt idx="288">
                  <c:v>921.13685960733631</c:v>
                </c:pt>
                <c:pt idx="289">
                  <c:v>922.10489213914389</c:v>
                </c:pt>
                <c:pt idx="290">
                  <c:v>923.10774695089128</c:v>
                </c:pt>
                <c:pt idx="291">
                  <c:v>924.07679984200888</c:v>
                </c:pt>
                <c:pt idx="292">
                  <c:v>925.09103071251616</c:v>
                </c:pt>
                <c:pt idx="293">
                  <c:v>926.05077718863583</c:v>
                </c:pt>
                <c:pt idx="294">
                  <c:v>927.06606981132848</c:v>
                </c:pt>
                <c:pt idx="295">
                  <c:v>927.4899787350339</c:v>
                </c:pt>
                <c:pt idx="296">
                  <c:v>928.46132369427914</c:v>
                </c:pt>
                <c:pt idx="297">
                  <c:v>929.47795036445689</c:v>
                </c:pt>
                <c:pt idx="298">
                  <c:v>930.4847634322374</c:v>
                </c:pt>
                <c:pt idx="299">
                  <c:v>931.45765239560023</c:v>
                </c:pt>
                <c:pt idx="300">
                  <c:v>932.47588540856259</c:v>
                </c:pt>
                <c:pt idx="301">
                  <c:v>933.43942407050554</c:v>
                </c:pt>
                <c:pt idx="302">
                  <c:v>933.87524317067425</c:v>
                </c:pt>
                <c:pt idx="303">
                  <c:v>934.89481023112194</c:v>
                </c:pt>
                <c:pt idx="304">
                  <c:v>935.85960813414874</c:v>
                </c:pt>
                <c:pt idx="305">
                  <c:v>936.88023694678191</c:v>
                </c:pt>
                <c:pt idx="306">
                  <c:v>937.31685198705748</c:v>
                </c:pt>
                <c:pt idx="307">
                  <c:v>938.28290913116848</c:v>
                </c:pt>
                <c:pt idx="308">
                  <c:v>939.30487199128663</c:v>
                </c:pt>
                <c:pt idx="309">
                  <c:v>940.27193702697411</c:v>
                </c:pt>
                <c:pt idx="310">
                  <c:v>941.29496163927763</c:v>
                </c:pt>
                <c:pt idx="311">
                  <c:v>941.73262396916778</c:v>
                </c:pt>
                <c:pt idx="312">
                  <c:v>942.74603845248498</c:v>
                </c:pt>
                <c:pt idx="313">
                  <c:v>943.72530690572796</c:v>
                </c:pt>
                <c:pt idx="314">
                  <c:v>944.75021015611605</c:v>
                </c:pt>
                <c:pt idx="315">
                  <c:v>945.17822894349422</c:v>
                </c:pt>
                <c:pt idx="316">
                  <c:v>946.15876910555494</c:v>
                </c:pt>
                <c:pt idx="317">
                  <c:v>947.18500640342791</c:v>
                </c:pt>
                <c:pt idx="318">
                  <c:v>948.15611497444604</c:v>
                </c:pt>
                <c:pt idx="319">
                  <c:v>948.59534823875811</c:v>
                </c:pt>
                <c:pt idx="320">
                  <c:v>949.6229195841164</c:v>
                </c:pt>
                <c:pt idx="321">
                  <c:v>950.59528739621862</c:v>
                </c:pt>
                <c:pt idx="322">
                  <c:v>951.03504430533781</c:v>
                </c:pt>
                <c:pt idx="323">
                  <c:v>952.06394969818109</c:v>
                </c:pt>
                <c:pt idx="324">
                  <c:v>953.03757675136751</c:v>
                </c:pt>
                <c:pt idx="325">
                  <c:v>954.06754389639616</c:v>
                </c:pt>
                <c:pt idx="326">
                  <c:v>954.49760739206954</c:v>
                </c:pt>
                <c:pt idx="327">
                  <c:v>955.48298303989293</c:v>
                </c:pt>
                <c:pt idx="328">
                  <c:v>956.51428423240645</c:v>
                </c:pt>
                <c:pt idx="329">
                  <c:v>956.94485890515352</c:v>
                </c:pt>
                <c:pt idx="330">
                  <c:v>957.97697050034515</c:v>
                </c:pt>
                <c:pt idx="331">
                  <c:v>958.96414150179339</c:v>
                </c:pt>
                <c:pt idx="332">
                  <c:v>959.98680056015053</c:v>
                </c:pt>
                <c:pt idx="333">
                  <c:v>960.42867299429065</c:v>
                </c:pt>
                <c:pt idx="334">
                  <c:v>961.41711570455664</c:v>
                </c:pt>
                <c:pt idx="335">
                  <c:v>961.84871273145109</c:v>
                </c:pt>
                <c:pt idx="336">
                  <c:v>962.8834924216128</c:v>
                </c:pt>
                <c:pt idx="337">
                  <c:v>963.31535526058565</c:v>
                </c:pt>
                <c:pt idx="338">
                  <c:v>964.30531504466444</c:v>
                </c:pt>
                <c:pt idx="339">
                  <c:v>965.34142878231125</c:v>
                </c:pt>
                <c:pt idx="340">
                  <c:v>965.77380279835791</c:v>
                </c:pt>
                <c:pt idx="341">
                  <c:v>966.76503429125444</c:v>
                </c:pt>
                <c:pt idx="342">
                  <c:v>967.20820536451674</c:v>
                </c:pt>
                <c:pt idx="343">
                  <c:v>968.2353672695067</c:v>
                </c:pt>
                <c:pt idx="344">
                  <c:v>969.22787047122063</c:v>
                </c:pt>
                <c:pt idx="345">
                  <c:v>969.67156518929016</c:v>
                </c:pt>
                <c:pt idx="346">
                  <c:v>970.70004867403168</c:v>
                </c:pt>
                <c:pt idx="347">
                  <c:v>971.14401568740118</c:v>
                </c:pt>
                <c:pt idx="348">
                  <c:v>972.12746531975267</c:v>
                </c:pt>
                <c:pt idx="349">
                  <c:v>973.16784701193308</c:v>
                </c:pt>
                <c:pt idx="350">
                  <c:v>973.61233767010981</c:v>
                </c:pt>
                <c:pt idx="351">
                  <c:v>974.64294665405941</c:v>
                </c:pt>
                <c:pt idx="352">
                  <c:v>975.08770960753588</c:v>
                </c:pt>
                <c:pt idx="353">
                  <c:v>976.08377658619497</c:v>
                </c:pt>
                <c:pt idx="354">
                  <c:v>977.11570714989625</c:v>
                </c:pt>
                <c:pt idx="355">
                  <c:v>977.56099374817984</c:v>
                </c:pt>
                <c:pt idx="356">
                  <c:v>978.00628034646354</c:v>
                </c:pt>
                <c:pt idx="357">
                  <c:v>978.99326233707177</c:v>
                </c:pt>
                <c:pt idx="358">
                  <c:v>979.43880028486296</c:v>
                </c:pt>
                <c:pt idx="359">
                  <c:v>980.48320506529114</c:v>
                </c:pt>
                <c:pt idx="360">
                  <c:v>980.91840077878453</c:v>
                </c:pt>
                <c:pt idx="361">
                  <c:v>981.91750788958188</c:v>
                </c:pt>
                <c:pt idx="362">
                  <c:v>982.96324671749539</c:v>
                </c:pt>
                <c:pt idx="363">
                  <c:v>983.39895360806247</c:v>
                </c:pt>
                <c:pt idx="364">
                  <c:v>984.39933242767722</c:v>
                </c:pt>
                <c:pt idx="365">
                  <c:v>984.83528468323993</c:v>
                </c:pt>
                <c:pt idx="366">
                  <c:v>985.88262337071671</c:v>
                </c:pt>
                <c:pt idx="367">
                  <c:v>986.32948090342211</c:v>
                </c:pt>
                <c:pt idx="368">
                  <c:v>987.32073733178538</c:v>
                </c:pt>
                <c:pt idx="369">
                  <c:v>987.76784621399827</c:v>
                </c:pt>
                <c:pt idx="370">
                  <c:v>988.81679124426</c:v>
                </c:pt>
                <c:pt idx="371">
                  <c:v>989.25352048897457</c:v>
                </c:pt>
                <c:pt idx="372">
                  <c:v>989.70090166648731</c:v>
                </c:pt>
                <c:pt idx="373">
                  <c:v>990.75092939472665</c:v>
                </c:pt>
                <c:pt idx="374">
                  <c:v>991.18792445151962</c:v>
                </c:pt>
                <c:pt idx="375">
                  <c:v>992.19236376258254</c:v>
                </c:pt>
                <c:pt idx="376">
                  <c:v>992.6402685849024</c:v>
                </c:pt>
                <c:pt idx="377">
                  <c:v>993.68123177217365</c:v>
                </c:pt>
                <c:pt idx="378">
                  <c:v>994.12940888979335</c:v>
                </c:pt>
                <c:pt idx="379">
                  <c:v>995.13537125918128</c:v>
                </c:pt>
                <c:pt idx="380">
                  <c:v>995.57312285804358</c:v>
                </c:pt>
                <c:pt idx="381">
                  <c:v>996.62635678863103</c:v>
                </c:pt>
                <c:pt idx="382">
                  <c:v>997.06437419957149</c:v>
                </c:pt>
                <c:pt idx="383">
                  <c:v>997.51307496199843</c:v>
                </c:pt>
                <c:pt idx="384">
                  <c:v>998.520805754707</c:v>
                </c:pt>
                <c:pt idx="385">
                  <c:v>998.95906853064287</c:v>
                </c:pt>
                <c:pt idx="386">
                  <c:v>1000.0141746160936</c:v>
                </c:pt>
                <c:pt idx="387">
                  <c:v>1000.4633990233277</c:v>
                </c:pt>
                <c:pt idx="388">
                  <c:v>1000.9019276113419</c:v>
                </c:pt>
                <c:pt idx="389">
                  <c:v>1001.911426827371</c:v>
                </c:pt>
                <c:pt idx="390">
                  <c:v>1002.3609025841124</c:v>
                </c:pt>
                <c:pt idx="391">
                  <c:v>1003.4071790206946</c:v>
                </c:pt>
                <c:pt idx="392">
                  <c:v>1003.8569270727359</c:v>
                </c:pt>
                <c:pt idx="393">
                  <c:v>1004.8572350756243</c:v>
                </c:pt>
                <c:pt idx="394">
                  <c:v>1005.3072344771732</c:v>
                </c:pt>
                <c:pt idx="395">
                  <c:v>1005.7572338787221</c:v>
                </c:pt>
                <c:pt idx="396">
                  <c:v>1006.8053700024338</c:v>
                </c:pt>
                <c:pt idx="397">
                  <c:v>1007.2556416992823</c:v>
                </c:pt>
                <c:pt idx="398">
                  <c:v>1007.7059133961309</c:v>
                </c:pt>
                <c:pt idx="399">
                  <c:v>1008.7082287041138</c:v>
                </c:pt>
                <c:pt idx="400">
                  <c:v>1009.1587517504699</c:v>
                </c:pt>
                <c:pt idx="401">
                  <c:v>1009.6092747968258</c:v>
                </c:pt>
                <c:pt idx="402">
                  <c:v>1010.6595429029672</c:v>
                </c:pt>
                <c:pt idx="403">
                  <c:v>1011.110338244623</c:v>
                </c:pt>
                <c:pt idx="404">
                  <c:v>1012.1614102702206</c:v>
                </c:pt>
                <c:pt idx="405">
                  <c:v>1012.6124779071762</c:v>
                </c:pt>
                <c:pt idx="406">
                  <c:v>1013.0635455441319</c:v>
                </c:pt>
                <c:pt idx="407">
                  <c:v>1014.0686306837904</c:v>
                </c:pt>
                <c:pt idx="408">
                  <c:v>1014.5199496702534</c:v>
                </c:pt>
                <c:pt idx="409">
                  <c:v>1014.9712686567165</c:v>
                </c:pt>
                <c:pt idx="410">
                  <c:v>1015.4118419530256</c:v>
                </c:pt>
                <c:pt idx="411">
                  <c:v>1016.4760639465065</c:v>
                </c:pt>
                <c:pt idx="412">
                  <c:v>1016.9276552282691</c:v>
                </c:pt>
                <c:pt idx="413">
                  <c:v>1017.3684943366568</c:v>
                </c:pt>
                <c:pt idx="414">
                  <c:v>1018.3865903042926</c:v>
                </c:pt>
                <c:pt idx="415">
                  <c:v>1018.8384329355629</c:v>
                </c:pt>
                <c:pt idx="416">
                  <c:v>1019.2795174089457</c:v>
                </c:pt>
                <c:pt idx="417">
                  <c:v>1020.3458838525896</c:v>
                </c:pt>
                <c:pt idx="418">
                  <c:v>1020.7979987791596</c:v>
                </c:pt>
                <c:pt idx="419">
                  <c:v>1021.2393490646207</c:v>
                </c:pt>
                <c:pt idx="420">
                  <c:v>1021.6914639911909</c:v>
                </c:pt>
                <c:pt idx="421">
                  <c:v>1022.7010604555411</c:v>
                </c:pt>
                <c:pt idx="422">
                  <c:v>1023.1534267316187</c:v>
                </c:pt>
                <c:pt idx="423">
                  <c:v>1023.6057930076961</c:v>
                </c:pt>
                <c:pt idx="424">
                  <c:v>1024.0473886581528</c:v>
                </c:pt>
                <c:pt idx="425">
                  <c:v>1025.1164376593376</c:v>
                </c:pt>
                <c:pt idx="426">
                  <c:v>1025.5690762307149</c:v>
                </c:pt>
                <c:pt idx="427">
                  <c:v>1026.0109376932498</c:v>
                </c:pt>
                <c:pt idx="428">
                  <c:v>1026.4635762646271</c:v>
                </c:pt>
                <c:pt idx="429">
                  <c:v>1026.9162148360044</c:v>
                </c:pt>
                <c:pt idx="430">
                  <c:v>1027.9285666694593</c:v>
                </c:pt>
                <c:pt idx="431">
                  <c:v>1028.3814565903442</c:v>
                </c:pt>
                <c:pt idx="432">
                  <c:v>1028.8235634178745</c:v>
                </c:pt>
                <c:pt idx="433">
                  <c:v>1029.2764533387594</c:v>
                </c:pt>
                <c:pt idx="434">
                  <c:v>1030.348457192785</c:v>
                </c:pt>
                <c:pt idx="435">
                  <c:v>1030.7908298323939</c:v>
                </c:pt>
                <c:pt idx="436">
                  <c:v>1031.2439920485783</c:v>
                </c:pt>
                <c:pt idx="437">
                  <c:v>1031.6971542647627</c:v>
                </c:pt>
                <c:pt idx="438">
                  <c:v>1032.1395269043715</c:v>
                </c:pt>
                <c:pt idx="439">
                  <c:v>1033.1654236835072</c:v>
                </c:pt>
                <c:pt idx="440">
                  <c:v>1033.618837249199</c:v>
                </c:pt>
                <c:pt idx="441">
                  <c:v>1033.488223976349</c:v>
                </c:pt>
                <c:pt idx="442">
                  <c:v>1034.5148688194952</c:v>
                </c:pt>
                <c:pt idx="443">
                  <c:v>1034.9682823851872</c:v>
                </c:pt>
                <c:pt idx="444">
                  <c:v>1035.4109003897913</c:v>
                </c:pt>
                <c:pt idx="445">
                  <c:v>1035.2900832645114</c:v>
                </c:pt>
                <c:pt idx="446">
                  <c:v>1035.7324559041201</c:v>
                </c:pt>
                <c:pt idx="447">
                  <c:v>1036.1856181203045</c:v>
                </c:pt>
                <c:pt idx="448">
                  <c:v>1036.0158866852587</c:v>
                </c:pt>
                <c:pt idx="449">
                  <c:v>1036.457993512789</c:v>
                </c:pt>
                <c:pt idx="450">
                  <c:v>1036.3354079641888</c:v>
                </c:pt>
                <c:pt idx="451">
                  <c:v>1034.9649116087564</c:v>
                </c:pt>
                <c:pt idx="452">
                  <c:v>1030.6062278822408</c:v>
                </c:pt>
                <c:pt idx="453">
                  <c:v>1023.133296628326</c:v>
                </c:pt>
                <c:pt idx="454">
                  <c:v>1014.1803710995943</c:v>
                </c:pt>
                <c:pt idx="455">
                  <c:v>1003.3596482303798</c:v>
                </c:pt>
                <c:pt idx="456">
                  <c:v>991.95169980091521</c:v>
                </c:pt>
                <c:pt idx="457">
                  <c:v>984.12441960206979</c:v>
                </c:pt>
                <c:pt idx="458">
                  <c:v>975.10676309710482</c:v>
                </c:pt>
              </c:numCache>
            </c:numRef>
          </c:yVal>
          <c:smooth val="1"/>
        </c:ser>
        <c:axId val="118820864"/>
        <c:axId val="118822784"/>
      </c:scatterChart>
      <c:valAx>
        <c:axId val="11882086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Deformação verdadeira</a:t>
                </a:r>
              </a:p>
            </c:rich>
          </c:tx>
        </c:title>
        <c:numFmt formatCode="#,##0.00" sourceLinked="0"/>
        <c:majorTickMark val="in"/>
        <c:tickLblPos val="low"/>
        <c:spPr>
          <a:ln w="12700"/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18822784"/>
        <c:crosses val="autoZero"/>
        <c:crossBetween val="midCat"/>
        <c:majorUnit val="2.0000000000000011E-2"/>
      </c:valAx>
      <c:valAx>
        <c:axId val="11882278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Tensão verdadeira (MPa)</a:t>
                </a:r>
              </a:p>
            </c:rich>
          </c:tx>
        </c:title>
        <c:numFmt formatCode="0.000" sourceLinked="1"/>
        <c:majorTickMark val="in"/>
        <c:tickLblPos val="nextTo"/>
        <c:txPr>
          <a:bodyPr/>
          <a:lstStyle/>
          <a:p>
            <a:pPr>
              <a:defRPr sz="1400" b="1"/>
            </a:pPr>
            <a:endParaRPr lang="pt-BR"/>
          </a:p>
        </c:txPr>
        <c:crossAx val="11882086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879723599455204"/>
          <c:y val="0.65767756218802398"/>
          <c:w val="0.12801991807098878"/>
          <c:h val="0.10348514575924662"/>
        </c:manualLayout>
      </c:layout>
      <c:txPr>
        <a:bodyPr/>
        <a:lstStyle/>
        <a:p>
          <a:pPr>
            <a:defRPr sz="18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4960372361228685"/>
          <c:y val="6.6200762388818293E-2"/>
          <c:w val="0.80407849805378684"/>
          <c:h val="0.77378011929694168"/>
        </c:manualLayout>
      </c:layout>
      <c:scatterChart>
        <c:scatterStyle val="smoothMarker"/>
        <c:ser>
          <c:idx val="1"/>
          <c:order val="0"/>
          <c:tx>
            <c:v>   Power law</c:v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'Power Law'!$C$3:$C$600</c:f>
              <c:numCache>
                <c:formatCode>0.0000</c:formatCode>
                <c:ptCount val="598"/>
                <c:pt idx="0">
                  <c:v>3.9608952871209753E-3</c:v>
                </c:pt>
                <c:pt idx="1">
                  <c:v>4.1376779917593398E-3</c:v>
                </c:pt>
                <c:pt idx="2">
                  <c:v>4.3144294497966008E-3</c:v>
                </c:pt>
                <c:pt idx="3">
                  <c:v>4.4911496722770143E-3</c:v>
                </c:pt>
                <c:pt idx="4">
                  <c:v>4.6665944906657047E-3</c:v>
                </c:pt>
                <c:pt idx="5">
                  <c:v>4.8420085335694162E-3</c:v>
                </c:pt>
                <c:pt idx="6">
                  <c:v>5.019879296624956E-3</c:v>
                </c:pt>
                <c:pt idx="7">
                  <c:v>5.2051795177122263E-3</c:v>
                </c:pt>
                <c:pt idx="8">
                  <c:v>5.3916886882870805E-3</c:v>
                </c:pt>
                <c:pt idx="9">
                  <c:v>5.5769200321977462E-3</c:v>
                </c:pt>
                <c:pt idx="10">
                  <c:v>5.7646027048527072E-3</c:v>
                </c:pt>
                <c:pt idx="11">
                  <c:v>5.951007576773101E-3</c:v>
                </c:pt>
                <c:pt idx="12">
                  <c:v>6.1373777083928785E-3</c:v>
                </c:pt>
                <c:pt idx="13">
                  <c:v>6.322470991588002E-3</c:v>
                </c:pt>
                <c:pt idx="14">
                  <c:v>6.508771912826004E-3</c:v>
                </c:pt>
                <c:pt idx="15">
                  <c:v>6.7049713563978285E-3</c:v>
                </c:pt>
                <c:pt idx="16">
                  <c:v>6.9023737158108384E-3</c:v>
                </c:pt>
                <c:pt idx="17">
                  <c:v>7.0984959576947289E-3</c:v>
                </c:pt>
                <c:pt idx="18">
                  <c:v>7.2945797431866683E-3</c:v>
                </c:pt>
                <c:pt idx="19">
                  <c:v>7.4906250873654897E-3</c:v>
                </c:pt>
                <c:pt idx="20">
                  <c:v>7.6878724330743759E-3</c:v>
                </c:pt>
                <c:pt idx="21">
                  <c:v>7.8937621191004642E-3</c:v>
                </c:pt>
                <c:pt idx="22">
                  <c:v>8.1008493389010897E-3</c:v>
                </c:pt>
                <c:pt idx="23">
                  <c:v>8.30789368246386E-3</c:v>
                </c:pt>
                <c:pt idx="24">
                  <c:v>8.5136557652047418E-3</c:v>
                </c:pt>
                <c:pt idx="25">
                  <c:v>8.7206146660125314E-3</c:v>
                </c:pt>
                <c:pt idx="26">
                  <c:v>8.9262918526771227E-3</c:v>
                </c:pt>
                <c:pt idx="27">
                  <c:v>9.1331653812218409E-3</c:v>
                </c:pt>
                <c:pt idx="28">
                  <c:v>9.3486647398927092E-3</c:v>
                </c:pt>
                <c:pt idx="29">
                  <c:v>9.5653557696700284E-3</c:v>
                </c:pt>
                <c:pt idx="30">
                  <c:v>9.7832376859614961E-3</c:v>
                </c:pt>
                <c:pt idx="31">
                  <c:v>9.9985970150707638E-3</c:v>
                </c:pt>
                <c:pt idx="32">
                  <c:v>1.0215147271353435E-2</c:v>
                </c:pt>
                <c:pt idx="33">
                  <c:v>1.043165064377536E-2</c:v>
                </c:pt>
                <c:pt idx="34">
                  <c:v>1.0658001187519243E-2</c:v>
                </c:pt>
                <c:pt idx="35">
                  <c:v>1.0885536975923088E-2</c:v>
                </c:pt>
                <c:pt idx="36">
                  <c:v>1.1111784817179466E-2</c:v>
                </c:pt>
                <c:pt idx="37">
                  <c:v>1.1337981481928527E-2</c:v>
                </c:pt>
                <c:pt idx="38">
                  <c:v>1.1564126993316947E-2</c:v>
                </c:pt>
                <c:pt idx="39">
                  <c:v>1.1801339451542634E-2</c:v>
                </c:pt>
                <c:pt idx="40">
                  <c:v>1.2037260610503414E-2</c:v>
                </c:pt>
                <c:pt idx="41">
                  <c:v>1.2274360875388222E-2</c:v>
                </c:pt>
                <c:pt idx="42">
                  <c:v>1.2511404937062733E-2</c:v>
                </c:pt>
                <c:pt idx="43">
                  <c:v>1.2747158655750383E-2</c:v>
                </c:pt>
                <c:pt idx="44">
                  <c:v>1.2984090683281421E-2</c:v>
                </c:pt>
                <c:pt idx="45">
                  <c:v>1.3229601627948928E-2</c:v>
                </c:pt>
                <c:pt idx="46">
                  <c:v>1.3476285580189016E-2</c:v>
                </c:pt>
                <c:pt idx="47">
                  <c:v>1.3724141657230142E-2</c:v>
                </c:pt>
                <c:pt idx="48">
                  <c:v>1.3969471000774459E-2</c:v>
                </c:pt>
                <c:pt idx="49">
                  <c:v>1.4215972529099683E-2</c:v>
                </c:pt>
                <c:pt idx="50">
                  <c:v>1.4472269677471969E-2</c:v>
                </c:pt>
                <c:pt idx="51">
                  <c:v>1.4728501154446804E-2</c:v>
                </c:pt>
                <c:pt idx="52">
                  <c:v>1.4984666993669946E-2</c:v>
                </c:pt>
                <c:pt idx="53">
                  <c:v>1.524199832148531E-2</c:v>
                </c:pt>
                <c:pt idx="54">
                  <c:v>1.5498032670876433E-2</c:v>
                </c:pt>
                <c:pt idx="55">
                  <c:v>1.5765075578382387E-2</c:v>
                </c:pt>
                <c:pt idx="56">
                  <c:v>1.6030817072527619E-2</c:v>
                </c:pt>
                <c:pt idx="57">
                  <c:v>1.6297717760612521E-2</c:v>
                </c:pt>
                <c:pt idx="58">
                  <c:v>1.6563317766108906E-2</c:v>
                </c:pt>
                <c:pt idx="59">
                  <c:v>1.6830076386176122E-2</c:v>
                </c:pt>
                <c:pt idx="60">
                  <c:v>1.7105365502933959E-2</c:v>
                </c:pt>
                <c:pt idx="61">
                  <c:v>1.7381807317685637E-2</c:v>
                </c:pt>
                <c:pt idx="62">
                  <c:v>1.7658172733480193E-2</c:v>
                </c:pt>
                <c:pt idx="63">
                  <c:v>1.7935689573534017E-2</c:v>
                </c:pt>
                <c:pt idx="64">
                  <c:v>1.8210674537026766E-2</c:v>
                </c:pt>
                <c:pt idx="65">
                  <c:v>1.8496627791141109E-2</c:v>
                </c:pt>
                <c:pt idx="66">
                  <c:v>1.8783726039605403E-2</c:v>
                </c:pt>
                <c:pt idx="67">
                  <c:v>1.9069515498127299E-2</c:v>
                </c:pt>
                <c:pt idx="68">
                  <c:v>1.9355223304369611E-2</c:v>
                </c:pt>
                <c:pt idx="69">
                  <c:v>1.9640849504976191E-2</c:v>
                </c:pt>
                <c:pt idx="70">
                  <c:v>1.9937422132516317E-2</c:v>
                </c:pt>
                <c:pt idx="71">
                  <c:v>2.0233906830809584E-2</c:v>
                </c:pt>
                <c:pt idx="72">
                  <c:v>2.0529079052470117E-2</c:v>
                </c:pt>
                <c:pt idx="73">
                  <c:v>2.0824164173199572E-2</c:v>
                </c:pt>
                <c:pt idx="74">
                  <c:v>2.1128953219310739E-2</c:v>
                </c:pt>
                <c:pt idx="75">
                  <c:v>2.1437319869698972E-2</c:v>
                </c:pt>
                <c:pt idx="76">
                  <c:v>2.1741922118403707E-2</c:v>
                </c:pt>
                <c:pt idx="77">
                  <c:v>2.2047654355602353E-2</c:v>
                </c:pt>
                <c:pt idx="78">
                  <c:v>2.2363072048259602E-2</c:v>
                </c:pt>
                <c:pt idx="79">
                  <c:v>2.2678390283965448E-2</c:v>
                </c:pt>
                <c:pt idx="80">
                  <c:v>2.2993609125421959E-2</c:v>
                </c:pt>
                <c:pt idx="81">
                  <c:v>2.330994983555169E-2</c:v>
                </c:pt>
                <c:pt idx="82">
                  <c:v>2.3624969691733659E-2</c:v>
                </c:pt>
                <c:pt idx="83">
                  <c:v>2.3949653737951923E-2</c:v>
                </c:pt>
                <c:pt idx="84">
                  <c:v>2.4274232398656604E-2</c:v>
                </c:pt>
                <c:pt idx="85">
                  <c:v>2.4599925368214322E-2</c:v>
                </c:pt>
                <c:pt idx="86">
                  <c:v>2.4925512296397612E-2</c:v>
                </c:pt>
                <c:pt idx="87">
                  <c:v>2.5260743856163548E-2</c:v>
                </c:pt>
                <c:pt idx="88">
                  <c:v>2.5594644661480627E-2</c:v>
                </c:pt>
                <c:pt idx="89">
                  <c:v>2.5930870023349411E-2</c:v>
                </c:pt>
                <c:pt idx="90">
                  <c:v>2.6275505495595843E-2</c:v>
                </c:pt>
                <c:pt idx="91">
                  <c:v>2.6620022235151437E-2</c:v>
                </c:pt>
                <c:pt idx="92">
                  <c:v>2.6964420323799677E-2</c:v>
                </c:pt>
                <c:pt idx="93">
                  <c:v>2.7308699843238072E-2</c:v>
                </c:pt>
                <c:pt idx="94">
                  <c:v>2.7662588087565665E-2</c:v>
                </c:pt>
                <c:pt idx="95">
                  <c:v>2.8017566604152031E-2</c:v>
                </c:pt>
                <c:pt idx="96">
                  <c:v>2.8371204122093898E-2</c:v>
                </c:pt>
                <c:pt idx="97">
                  <c:v>2.87259312289081E-2</c:v>
                </c:pt>
                <c:pt idx="98">
                  <c:v>2.9090245884215604E-2</c:v>
                </c:pt>
                <c:pt idx="99">
                  <c:v>2.9454427862689689E-2</c:v>
                </c:pt>
                <c:pt idx="100">
                  <c:v>2.9818477260932192E-2</c:v>
                </c:pt>
                <c:pt idx="101">
                  <c:v>3.0192096813829363E-2</c:v>
                </c:pt>
                <c:pt idx="102">
                  <c:v>3.0565576827289484E-2</c:v>
                </c:pt>
                <c:pt idx="103">
                  <c:v>3.0938917405503807E-2</c:v>
                </c:pt>
                <c:pt idx="104">
                  <c:v>3.1310907185527051E-2</c:v>
                </c:pt>
                <c:pt idx="105">
                  <c:v>3.1696079742747615E-2</c:v>
                </c:pt>
                <c:pt idx="106">
                  <c:v>3.2079893463411648E-2</c:v>
                </c:pt>
                <c:pt idx="107">
                  <c:v>3.2462349854732273E-2</c:v>
                </c:pt>
                <c:pt idx="108">
                  <c:v>3.2855546469596354E-2</c:v>
                </c:pt>
                <c:pt idx="109">
                  <c:v>3.3247379418327165E-2</c:v>
                </c:pt>
                <c:pt idx="110">
                  <c:v>3.364147619231779E-2</c:v>
                </c:pt>
                <c:pt idx="111">
                  <c:v>3.4033001369125085E-2</c:v>
                </c:pt>
                <c:pt idx="112">
                  <c:v>3.4435242570690902E-2</c:v>
                </c:pt>
                <c:pt idx="113">
                  <c:v>3.4838529241736707E-2</c:v>
                </c:pt>
                <c:pt idx="114">
                  <c:v>3.5239239905036294E-2</c:v>
                </c:pt>
                <c:pt idx="115">
                  <c:v>3.5651852338728286E-2</c:v>
                </c:pt>
                <c:pt idx="116">
                  <c:v>3.6063088870045584E-2</c:v>
                </c:pt>
                <c:pt idx="117">
                  <c:v>3.6474156355393687E-2</c:v>
                </c:pt>
                <c:pt idx="118">
                  <c:v>3.6897102197519446E-2</c:v>
                </c:pt>
                <c:pt idx="119">
                  <c:v>3.7317460809347176E-2</c:v>
                </c:pt>
                <c:pt idx="120">
                  <c:v>3.7738846500268305E-2</c:v>
                </c:pt>
                <c:pt idx="121">
                  <c:v>3.8169680242417375E-2</c:v>
                </c:pt>
                <c:pt idx="122">
                  <c:v>3.8600328446786139E-2</c:v>
                </c:pt>
                <c:pt idx="123">
                  <c:v>3.9030791273108836E-2</c:v>
                </c:pt>
                <c:pt idx="124">
                  <c:v>3.947188353043788E-2</c:v>
                </c:pt>
                <c:pt idx="125">
                  <c:v>3.9911580218893149E-2</c:v>
                </c:pt>
                <c:pt idx="126">
                  <c:v>4.0352284223643668E-2</c:v>
                </c:pt>
                <c:pt idx="127">
                  <c:v>4.0802394328172509E-2</c:v>
                </c:pt>
                <c:pt idx="128">
                  <c:v>4.1251102440281288E-2</c:v>
                </c:pt>
                <c:pt idx="129">
                  <c:v>4.1700808250324198E-2</c:v>
                </c:pt>
                <c:pt idx="130">
                  <c:v>4.2161097521484621E-2</c:v>
                </c:pt>
                <c:pt idx="131">
                  <c:v>4.2619977180261205E-2</c:v>
                </c:pt>
                <c:pt idx="132">
                  <c:v>4.3088224679770526E-2</c:v>
                </c:pt>
                <c:pt idx="133">
                  <c:v>4.3556253026172949E-2</c:v>
                </c:pt>
                <c:pt idx="134">
                  <c:v>4.4025258587460904E-2</c:v>
                </c:pt>
                <c:pt idx="135">
                  <c:v>4.4494044285645115E-2</c:v>
                </c:pt>
                <c:pt idx="136">
                  <c:v>4.4970975582513506E-2</c:v>
                </c:pt>
                <c:pt idx="137">
                  <c:v>4.5448873985631591E-2</c:v>
                </c:pt>
                <c:pt idx="138">
                  <c:v>4.5934901307068114E-2</c:v>
                </c:pt>
                <c:pt idx="139">
                  <c:v>4.642307911851884E-2</c:v>
                </c:pt>
                <c:pt idx="140">
                  <c:v>4.6909826012590999E-2</c:v>
                </c:pt>
                <c:pt idx="141">
                  <c:v>4.7407065271825755E-2</c:v>
                </c:pt>
                <c:pt idx="142">
                  <c:v>4.7901674341121081E-2</c:v>
                </c:pt>
                <c:pt idx="143">
                  <c:v>4.8398420781343043E-2</c:v>
                </c:pt>
                <c:pt idx="144">
                  <c:v>4.8894920587048675E-2</c:v>
                </c:pt>
                <c:pt idx="145">
                  <c:v>4.939117400302484E-2</c:v>
                </c:pt>
                <c:pt idx="146">
                  <c:v>4.9885992102052711E-2</c:v>
                </c:pt>
                <c:pt idx="147">
                  <c:v>5.038056547721826E-2</c:v>
                </c:pt>
                <c:pt idx="148">
                  <c:v>5.0874894370469444E-2</c:v>
                </c:pt>
                <c:pt idx="149">
                  <c:v>5.1370166432819095E-2</c:v>
                </c:pt>
                <c:pt idx="150">
                  <c:v>5.1864006500406921E-2</c:v>
                </c:pt>
                <c:pt idx="151">
                  <c:v>5.2357602810354731E-2</c:v>
                </c:pt>
                <c:pt idx="152">
                  <c:v>5.2852141254193595E-2</c:v>
                </c:pt>
                <c:pt idx="153">
                  <c:v>5.3345250185545347E-2</c:v>
                </c:pt>
                <c:pt idx="154">
                  <c:v>5.3839300561482138E-2</c:v>
                </c:pt>
                <c:pt idx="155">
                  <c:v>5.4331923075766841E-2</c:v>
                </c:pt>
                <c:pt idx="156">
                  <c:v>5.4825486346215369E-2</c:v>
                </c:pt>
                <c:pt idx="157">
                  <c:v>5.531880613213247E-2</c:v>
                </c:pt>
                <c:pt idx="158">
                  <c:v>5.5810700526650485E-2</c:v>
                </c:pt>
                <c:pt idx="159">
                  <c:v>5.6302353080028573E-2</c:v>
                </c:pt>
                <c:pt idx="160">
                  <c:v>5.6794945015379933E-2</c:v>
                </c:pt>
                <c:pt idx="161">
                  <c:v>5.7287294423378425E-2</c:v>
                </c:pt>
                <c:pt idx="162">
                  <c:v>5.7778221719354338E-2</c:v>
                </c:pt>
                <c:pt idx="163">
                  <c:v>5.827008736856349E-2</c:v>
                </c:pt>
                <c:pt idx="164">
                  <c:v>5.8760532539905291E-2</c:v>
                </c:pt>
                <c:pt idx="165">
                  <c:v>5.9250737292688309E-2</c:v>
                </c:pt>
                <c:pt idx="166">
                  <c:v>5.9740701862505484E-2</c:v>
                </c:pt>
                <c:pt idx="167">
                  <c:v>6.0230426484604069E-2</c:v>
                </c:pt>
                <c:pt idx="168">
                  <c:v>6.0719911393885849E-2</c:v>
                </c:pt>
                <c:pt idx="169">
                  <c:v>6.1210332607317099E-2</c:v>
                </c:pt>
                <c:pt idx="170">
                  <c:v>6.1699338219467006E-2</c:v>
                </c:pt>
                <c:pt idx="171">
                  <c:v>6.2188104822000698E-2</c:v>
                </c:pt>
                <c:pt idx="172">
                  <c:v>6.2677806706687475E-2</c:v>
                </c:pt>
                <c:pt idx="173">
                  <c:v>6.3167268900810508E-2</c:v>
                </c:pt>
                <c:pt idx="174">
                  <c:v>6.3655318729121863E-2</c:v>
                </c:pt>
                <c:pt idx="175">
                  <c:v>6.4144302818739563E-2</c:v>
                </c:pt>
                <c:pt idx="176">
                  <c:v>6.4631876154856077E-2</c:v>
                </c:pt>
                <c:pt idx="177">
                  <c:v>6.5120383073077492E-2</c:v>
                </c:pt>
                <c:pt idx="178">
                  <c:v>6.5607480846508207E-2</c:v>
                </c:pt>
                <c:pt idx="179">
                  <c:v>6.609551152371404E-2</c:v>
                </c:pt>
                <c:pt idx="180">
                  <c:v>6.6582134661250819E-2</c:v>
                </c:pt>
                <c:pt idx="181">
                  <c:v>6.7069690025102477E-2</c:v>
                </c:pt>
                <c:pt idx="182">
                  <c:v>6.755583945083056E-2</c:v>
                </c:pt>
                <c:pt idx="183">
                  <c:v>6.8042920426282474E-2</c:v>
                </c:pt>
                <c:pt idx="184">
                  <c:v>6.852859706159084E-2</c:v>
                </c:pt>
                <c:pt idx="185">
                  <c:v>6.9014037929607364E-2</c:v>
                </c:pt>
                <c:pt idx="186">
                  <c:v>6.9499243259122934E-2</c:v>
                </c:pt>
                <c:pt idx="187">
                  <c:v>6.998537878859086E-2</c:v>
                </c:pt>
                <c:pt idx="188">
                  <c:v>7.0470113161320611E-2</c:v>
                </c:pt>
                <c:pt idx="189">
                  <c:v>7.0955777060009592E-2</c:v>
                </c:pt>
                <c:pt idx="190">
                  <c:v>7.1441205203769106E-2</c:v>
                </c:pt>
                <c:pt idx="191">
                  <c:v>7.1925234571461244E-2</c:v>
                </c:pt>
                <c:pt idx="192">
                  <c:v>7.2410192455338668E-2</c:v>
                </c:pt>
                <c:pt idx="193">
                  <c:v>7.2893753145233317E-2</c:v>
                </c:pt>
                <c:pt idx="194">
                  <c:v>7.337824167947761E-2</c:v>
                </c:pt>
                <c:pt idx="195">
                  <c:v>7.3861334598323253E-2</c:v>
                </c:pt>
                <c:pt idx="196">
                  <c:v>7.4344194251085113E-2</c:v>
                </c:pt>
                <c:pt idx="197">
                  <c:v>7.4826820862924442E-2</c:v>
                </c:pt>
                <c:pt idx="198">
                  <c:v>7.5310373978827477E-2</c:v>
                </c:pt>
                <c:pt idx="199">
                  <c:v>7.5792534624156777E-2</c:v>
                </c:pt>
                <c:pt idx="200">
                  <c:v>7.627446290263204E-2</c:v>
                </c:pt>
                <c:pt idx="201">
                  <c:v>7.6757316682007123E-2</c:v>
                </c:pt>
                <c:pt idx="202">
                  <c:v>7.7239937426127392E-2</c:v>
                </c:pt>
                <c:pt idx="203">
                  <c:v>7.7721168832524182E-2</c:v>
                </c:pt>
                <c:pt idx="204">
                  <c:v>7.8203324737781701E-2</c:v>
                </c:pt>
                <c:pt idx="205">
                  <c:v>7.8684092866568439E-2</c:v>
                </c:pt>
                <c:pt idx="206">
                  <c:v>7.9164629968427255E-2</c:v>
                </c:pt>
                <c:pt idx="207">
                  <c:v>7.9644936265285723E-2</c:v>
                </c:pt>
                <c:pt idx="208">
                  <c:v>8.0126165729277665E-2</c:v>
                </c:pt>
                <c:pt idx="209">
                  <c:v>8.0606010527151023E-2</c:v>
                </c:pt>
                <c:pt idx="210">
                  <c:v>8.1086777827172343E-2</c:v>
                </c:pt>
                <c:pt idx="211">
                  <c:v>8.1566162012065721E-2</c:v>
                </c:pt>
                <c:pt idx="212">
                  <c:v>8.2046468034972564E-2</c:v>
                </c:pt>
                <c:pt idx="213">
                  <c:v>8.2526543474749595E-2</c:v>
                </c:pt>
                <c:pt idx="214">
                  <c:v>8.3005238120439473E-2</c:v>
                </c:pt>
                <c:pt idx="215">
                  <c:v>8.3483703727200875E-2</c:v>
                </c:pt>
                <c:pt idx="216">
                  <c:v>8.3963089846255071E-2</c:v>
                </c:pt>
                <c:pt idx="217">
                  <c:v>8.4441097482795879E-2</c:v>
                </c:pt>
                <c:pt idx="218">
                  <c:v>8.4920024970041058E-2</c:v>
                </c:pt>
                <c:pt idx="219">
                  <c:v>8.5397575512228457E-2</c:v>
                </c:pt>
                <c:pt idx="220">
                  <c:v>8.5876045244377516E-2</c:v>
                </c:pt>
                <c:pt idx="221">
                  <c:v>8.6354286152723309E-2</c:v>
                </c:pt>
                <c:pt idx="222">
                  <c:v>8.6830006376307764E-2</c:v>
                </c:pt>
                <c:pt idx="223">
                  <c:v>8.7307791387874312E-2</c:v>
                </c:pt>
                <c:pt idx="224">
                  <c:v>8.7784203282445614E-2</c:v>
                </c:pt>
                <c:pt idx="225">
                  <c:v>8.8260388316798249E-2</c:v>
                </c:pt>
                <c:pt idx="226">
                  <c:v>8.8736346706884267E-2</c:v>
                </c:pt>
                <c:pt idx="227">
                  <c:v>8.9213221982162541E-2</c:v>
                </c:pt>
                <c:pt idx="228">
                  <c:v>8.9688727186816308E-2</c:v>
                </c:pt>
                <c:pt idx="229">
                  <c:v>9.0164006393729484E-2</c:v>
                </c:pt>
                <c:pt idx="230">
                  <c:v>9.0641343183304787E-2</c:v>
                </c:pt>
                <c:pt idx="231">
                  <c:v>9.1116169954649273E-2</c:v>
                </c:pt>
                <c:pt idx="232">
                  <c:v>9.1590771372530799E-2</c:v>
                </c:pt>
                <c:pt idx="233">
                  <c:v>9.2066287707266409E-2</c:v>
                </c:pt>
                <c:pt idx="234">
                  <c:v>9.2540438518900633E-2</c:v>
                </c:pt>
                <c:pt idx="235">
                  <c:v>9.3015503592951701E-2</c:v>
                </c:pt>
                <c:pt idx="236">
                  <c:v>9.3489204653175312E-2</c:v>
                </c:pt>
                <c:pt idx="237">
                  <c:v>9.396381932221462E-2</c:v>
                </c:pt>
                <c:pt idx="238">
                  <c:v>9.4437071483434443E-2</c:v>
                </c:pt>
                <c:pt idx="239">
                  <c:v>9.4911236600702692E-2</c:v>
                </c:pt>
                <c:pt idx="240">
                  <c:v>9.5384040712904544E-2</c:v>
                </c:pt>
                <c:pt idx="241">
                  <c:v>9.5857757129220608E-2</c:v>
                </c:pt>
                <c:pt idx="242">
                  <c:v>9.6330114039977988E-2</c:v>
                </c:pt>
                <c:pt idx="243">
                  <c:v>9.6802247935023109E-2</c:v>
                </c:pt>
                <c:pt idx="244">
                  <c:v>9.7274159024842932E-2</c:v>
                </c:pt>
                <c:pt idx="245">
                  <c:v>9.7746981118184764E-2</c:v>
                </c:pt>
                <c:pt idx="246">
                  <c:v>9.8218446693498287E-2</c:v>
                </c:pt>
                <c:pt idx="247">
                  <c:v>9.8690822622891236E-2</c:v>
                </c:pt>
                <c:pt idx="248">
                  <c:v>9.9161843524093726E-2</c:v>
                </c:pt>
                <c:pt idx="249">
                  <c:v>9.9633774130761438E-2</c:v>
                </c:pt>
                <c:pt idx="250">
                  <c:v>0.10010435119587272</c:v>
                </c:pt>
                <c:pt idx="251">
                  <c:v>0.10057470692236259</c:v>
                </c:pt>
                <c:pt idx="252">
                  <c:v>0.10104597138333568</c:v>
                </c:pt>
                <c:pt idx="253">
                  <c:v>0.10151588452582884</c:v>
                </c:pt>
                <c:pt idx="254">
                  <c:v>0.1019878345575654</c:v>
                </c:pt>
                <c:pt idx="255">
                  <c:v>0.10245053577031082</c:v>
                </c:pt>
                <c:pt idx="256">
                  <c:v>0.10292430049407865</c:v>
                </c:pt>
                <c:pt idx="257">
                  <c:v>0.10339784087111657</c:v>
                </c:pt>
                <c:pt idx="258">
                  <c:v>0.10385989028256049</c:v>
                </c:pt>
                <c:pt idx="259">
                  <c:v>0.10433298793197918</c:v>
                </c:pt>
                <c:pt idx="260">
                  <c:v>0.10480586186584691</c:v>
                </c:pt>
                <c:pt idx="261">
                  <c:v>0.10526726130977468</c:v>
                </c:pt>
                <c:pt idx="262">
                  <c:v>0.10573969376072249</c:v>
                </c:pt>
                <c:pt idx="263">
                  <c:v>0.106211903124639</c:v>
                </c:pt>
                <c:pt idx="264">
                  <c:v>0.10667265442710788</c:v>
                </c:pt>
                <c:pt idx="265">
                  <c:v>0.10714442354756146</c:v>
                </c:pt>
                <c:pt idx="266">
                  <c:v>0.1076159702068584</c:v>
                </c:pt>
                <c:pt idx="267">
                  <c:v>0.1080760751862411</c:v>
                </c:pt>
                <c:pt idx="268">
                  <c:v>0.10854718283632037</c:v>
                </c:pt>
                <c:pt idx="269">
                  <c:v>0.10901806864848691</c:v>
                </c:pt>
                <c:pt idx="270">
                  <c:v>0.10947752911551482</c:v>
                </c:pt>
                <c:pt idx="271">
                  <c:v>0.10994797714752563</c:v>
                </c:pt>
                <c:pt idx="272">
                  <c:v>0.11040701065495498</c:v>
                </c:pt>
                <c:pt idx="273">
                  <c:v>0.11087702172005817</c:v>
                </c:pt>
                <c:pt idx="274">
                  <c:v>0.11134681197853753</c:v>
                </c:pt>
                <c:pt idx="275">
                  <c:v>0.11180520396984725</c:v>
                </c:pt>
                <c:pt idx="276">
                  <c:v>0.11227455848191993</c:v>
                </c:pt>
                <c:pt idx="277">
                  <c:v>0.11274369280367807</c:v>
                </c:pt>
                <c:pt idx="278">
                  <c:v>0.11320144506945029</c:v>
                </c:pt>
                <c:pt idx="279">
                  <c:v>0.11367014486019689</c:v>
                </c:pt>
                <c:pt idx="280">
                  <c:v>0.11413862507436093</c:v>
                </c:pt>
                <c:pt idx="281">
                  <c:v>0.11459573939769166</c:v>
                </c:pt>
                <c:pt idx="282">
                  <c:v>0.11506378629116117</c:v>
                </c:pt>
                <c:pt idx="283">
                  <c:v>0.11553161421921847</c:v>
                </c:pt>
                <c:pt idx="284">
                  <c:v>0.11598809237575854</c:v>
                </c:pt>
                <c:pt idx="285">
                  <c:v>0.11645548818838863</c:v>
                </c:pt>
                <c:pt idx="286">
                  <c:v>0.11691154490750127</c:v>
                </c:pt>
                <c:pt idx="287">
                  <c:v>0.11737850940222554</c:v>
                </c:pt>
                <c:pt idx="288">
                  <c:v>0.11784525594288352</c:v>
                </c:pt>
                <c:pt idx="289">
                  <c:v>0.11830067943350064</c:v>
                </c:pt>
                <c:pt idx="290">
                  <c:v>0.11876699585317971</c:v>
                </c:pt>
                <c:pt idx="291">
                  <c:v>0.11923309492320511</c:v>
                </c:pt>
                <c:pt idx="292">
                  <c:v>0.11968788694134687</c:v>
                </c:pt>
                <c:pt idx="293">
                  <c:v>0.12015355708234471</c:v>
                </c:pt>
                <c:pt idx="294">
                  <c:v>0.12061901047559156</c:v>
                </c:pt>
                <c:pt idx="295">
                  <c:v>0.12107317276998317</c:v>
                </c:pt>
                <c:pt idx="296">
                  <c:v>0.12153819842120596</c:v>
                </c:pt>
                <c:pt idx="297">
                  <c:v>0.1220030079240829</c:v>
                </c:pt>
                <c:pt idx="298">
                  <c:v>0.12245654223619612</c:v>
                </c:pt>
                <c:pt idx="299">
                  <c:v>0.12292092517913218</c:v>
                </c:pt>
                <c:pt idx="300">
                  <c:v>0.12337404346954442</c:v>
                </c:pt>
                <c:pt idx="301">
                  <c:v>0.12383800063473754</c:v>
                </c:pt>
                <c:pt idx="302">
                  <c:v>0.12430174264349883</c:v>
                </c:pt>
                <c:pt idx="303">
                  <c:v>0.12475423583347173</c:v>
                </c:pt>
                <c:pt idx="304">
                  <c:v>0.12521755323844547</c:v>
                </c:pt>
                <c:pt idx="305">
                  <c:v>0.12568065607980886</c:v>
                </c:pt>
                <c:pt idx="306">
                  <c:v>0.12613252589168367</c:v>
                </c:pt>
                <c:pt idx="307">
                  <c:v>0.12659520529836632</c:v>
                </c:pt>
                <c:pt idx="308">
                  <c:v>0.12705767073181259</c:v>
                </c:pt>
                <c:pt idx="309">
                  <c:v>0.12750891888082255</c:v>
                </c:pt>
                <c:pt idx="310">
                  <c:v>0.1279709620438732</c:v>
                </c:pt>
                <c:pt idx="311">
                  <c:v>0.12843279182162876</c:v>
                </c:pt>
                <c:pt idx="312">
                  <c:v>0.12888342001593744</c:v>
                </c:pt>
                <c:pt idx="313">
                  <c:v>0.12934482868278649</c:v>
                </c:pt>
                <c:pt idx="314">
                  <c:v>0.1297950461673946</c:v>
                </c:pt>
                <c:pt idx="315">
                  <c:v>0.13025603449060202</c:v>
                </c:pt>
                <c:pt idx="316">
                  <c:v>0.13071681040149136</c:v>
                </c:pt>
                <c:pt idx="317">
                  <c:v>0.13116641075821789</c:v>
                </c:pt>
                <c:pt idx="318">
                  <c:v>0.13162676747703372</c:v>
                </c:pt>
                <c:pt idx="319">
                  <c:v>0.13208691236505482</c:v>
                </c:pt>
                <c:pt idx="320">
                  <c:v>0.13253589728341897</c:v>
                </c:pt>
                <c:pt idx="321">
                  <c:v>0.13299562412620913</c:v>
                </c:pt>
                <c:pt idx="322">
                  <c:v>0.13345513971734366</c:v>
                </c:pt>
                <c:pt idx="323">
                  <c:v>0.13390351087993579</c:v>
                </c:pt>
                <c:pt idx="324">
                  <c:v>0.13436260956798143</c:v>
                </c:pt>
                <c:pt idx="325">
                  <c:v>0.13482149758113876</c:v>
                </c:pt>
                <c:pt idx="326">
                  <c:v>0.13526925666365852</c:v>
                </c:pt>
                <c:pt idx="327">
                  <c:v>0.13572772891119531</c:v>
                </c:pt>
                <c:pt idx="328">
                  <c:v>0.13618599105825169</c:v>
                </c:pt>
                <c:pt idx="329">
                  <c:v>0.13663313972954558</c:v>
                </c:pt>
                <c:pt idx="330">
                  <c:v>0.13709098724380073</c:v>
                </c:pt>
                <c:pt idx="331">
                  <c:v>0.13753773152064608</c:v>
                </c:pt>
                <c:pt idx="332">
                  <c:v>0.13799516515173621</c:v>
                </c:pt>
                <c:pt idx="333">
                  <c:v>0.13845238963296821</c:v>
                </c:pt>
                <c:pt idx="334">
                  <c:v>0.1388985262604589</c:v>
                </c:pt>
                <c:pt idx="335">
                  <c:v>0.1393553379836652</c:v>
                </c:pt>
                <c:pt idx="336">
                  <c:v>0.13981194112520032</c:v>
                </c:pt>
                <c:pt idx="337">
                  <c:v>0.14025747175410713</c:v>
                </c:pt>
                <c:pt idx="338">
                  <c:v>0.14071366325817458</c:v>
                </c:pt>
                <c:pt idx="339">
                  <c:v>0.14116964674644511</c:v>
                </c:pt>
                <c:pt idx="340">
                  <c:v>0.14161457302082109</c:v>
                </c:pt>
                <c:pt idx="341">
                  <c:v>0.14207014598762505</c:v>
                </c:pt>
                <c:pt idx="342">
                  <c:v>0.14251467187556718</c:v>
                </c:pt>
                <c:pt idx="343">
                  <c:v>0.14296983505942401</c:v>
                </c:pt>
                <c:pt idx="344">
                  <c:v>0.143424791164008</c:v>
                </c:pt>
                <c:pt idx="345">
                  <c:v>0.14386871541833252</c:v>
                </c:pt>
                <c:pt idx="346">
                  <c:v>0.14432326284844194</c:v>
                </c:pt>
                <c:pt idx="347">
                  <c:v>0.14477760375905449</c:v>
                </c:pt>
                <c:pt idx="348">
                  <c:v>0.1452209280060954</c:v>
                </c:pt>
                <c:pt idx="349">
                  <c:v>0.14567486134621471</c:v>
                </c:pt>
                <c:pt idx="350">
                  <c:v>0.14612858872434584</c:v>
                </c:pt>
                <c:pt idx="351">
                  <c:v>0.14657131458385164</c:v>
                </c:pt>
                <c:pt idx="352">
                  <c:v>0.1470246354910035</c:v>
                </c:pt>
                <c:pt idx="353">
                  <c:v>0.14746696491279787</c:v>
                </c:pt>
                <c:pt idx="354">
                  <c:v>0.14791988007659107</c:v>
                </c:pt>
                <c:pt idx="355">
                  <c:v>0.14837259020110041</c:v>
                </c:pt>
                <c:pt idx="356">
                  <c:v>0.14881432391612076</c:v>
                </c:pt>
                <c:pt idx="357">
                  <c:v>0.14926662938940483</c:v>
                </c:pt>
                <c:pt idx="358">
                  <c:v>0.14971873037493535</c:v>
                </c:pt>
                <c:pt idx="359">
                  <c:v>0.15015986998555855</c:v>
                </c:pt>
                <c:pt idx="360">
                  <c:v>0.1506115674075936</c:v>
                </c:pt>
                <c:pt idx="361">
                  <c:v>0.15106306089118238</c:v>
                </c:pt>
                <c:pt idx="362">
                  <c:v>0.15150360799332918</c:v>
                </c:pt>
                <c:pt idx="363">
                  <c:v>0.15195469899677252</c:v>
                </c:pt>
                <c:pt idx="364">
                  <c:v>0.15240558660886702</c:v>
                </c:pt>
                <c:pt idx="365">
                  <c:v>0.1528455427920361</c:v>
                </c:pt>
                <c:pt idx="366">
                  <c:v>0.15329602900297812</c:v>
                </c:pt>
                <c:pt idx="367">
                  <c:v>0.15374631236747019</c:v>
                </c:pt>
                <c:pt idx="368">
                  <c:v>0.15418567921477261</c:v>
                </c:pt>
                <c:pt idx="369">
                  <c:v>0.15463556225277261</c:v>
                </c:pt>
                <c:pt idx="370">
                  <c:v>0.15507453865252793</c:v>
                </c:pt>
                <c:pt idx="371">
                  <c:v>0.15552402207522784</c:v>
                </c:pt>
                <c:pt idx="372">
                  <c:v>0.1559733035533476</c:v>
                </c:pt>
                <c:pt idx="373">
                  <c:v>0.15641169323746781</c:v>
                </c:pt>
                <c:pt idx="374">
                  <c:v>0.15686057616778884</c:v>
                </c:pt>
                <c:pt idx="375">
                  <c:v>0.15730925769262882</c:v>
                </c:pt>
                <c:pt idx="376">
                  <c:v>0.15774706222737475</c:v>
                </c:pt>
                <c:pt idx="377">
                  <c:v>0.15819534626764503</c:v>
                </c:pt>
                <c:pt idx="378">
                  <c:v>0.15864342943937751</c:v>
                </c:pt>
                <c:pt idx="379">
                  <c:v>0.15908065038474656</c:v>
                </c:pt>
                <c:pt idx="380">
                  <c:v>0.15952833713088996</c:v>
                </c:pt>
                <c:pt idx="381">
                  <c:v>0.1599758235432939</c:v>
                </c:pt>
                <c:pt idx="382">
                  <c:v>0.16041246245305354</c:v>
                </c:pt>
                <c:pt idx="383">
                  <c:v>0.16085955349462244</c:v>
                </c:pt>
                <c:pt idx="384">
                  <c:v>0.16129580678807132</c:v>
                </c:pt>
                <c:pt idx="385">
                  <c:v>0.16174250315683822</c:v>
                </c:pt>
                <c:pt idx="386">
                  <c:v>0.16218900007704887</c:v>
                </c:pt>
                <c:pt idx="387">
                  <c:v>0.16262467390663787</c:v>
                </c:pt>
                <c:pt idx="388">
                  <c:v>0.1630707772018172</c:v>
                </c:pt>
                <c:pt idx="389">
                  <c:v>0.16351668157758203</c:v>
                </c:pt>
                <c:pt idx="390">
                  <c:v>0.16395177748064266</c:v>
                </c:pt>
                <c:pt idx="391">
                  <c:v>0.16439728927498054</c:v>
                </c:pt>
                <c:pt idx="392">
                  <c:v>0.16484260267694217</c:v>
                </c:pt>
                <c:pt idx="393">
                  <c:v>0.16527712218469626</c:v>
                </c:pt>
                <c:pt idx="394">
                  <c:v>0.16572204404469032</c:v>
                </c:pt>
                <c:pt idx="395">
                  <c:v>0.16615618166889817</c:v>
                </c:pt>
                <c:pt idx="396">
                  <c:v>0.1666007126748468</c:v>
                </c:pt>
                <c:pt idx="397">
                  <c:v>0.1670450461607807</c:v>
                </c:pt>
                <c:pt idx="398">
                  <c:v>0.16747860992418021</c:v>
                </c:pt>
                <c:pt idx="399">
                  <c:v>0.16792255358867919</c:v>
                </c:pt>
                <c:pt idx="400">
                  <c:v>0.16836630025465416</c:v>
                </c:pt>
                <c:pt idx="401">
                  <c:v>0.16879929167234783</c:v>
                </c:pt>
                <c:pt idx="402">
                  <c:v>0.16924264954541227</c:v>
                </c:pt>
                <c:pt idx="403">
                  <c:v>0.16968581093938023</c:v>
                </c:pt>
                <c:pt idx="404">
                  <c:v>0.17011823152047845</c:v>
                </c:pt>
                <c:pt idx="405">
                  <c:v>0.17056100514599487</c:v>
                </c:pt>
                <c:pt idx="406">
                  <c:v>0.1710035828097915</c:v>
                </c:pt>
                <c:pt idx="407">
                  <c:v>0.1714354340574433</c:v>
                </c:pt>
                <c:pt idx="408">
                  <c:v>0.17187762497320352</c:v>
                </c:pt>
                <c:pt idx="409">
                  <c:v>0.17231962044257904</c:v>
                </c:pt>
                <c:pt idx="410">
                  <c:v>0.1727509038540046</c:v>
                </c:pt>
                <c:pt idx="411">
                  <c:v>0.17319251359173654</c:v>
                </c:pt>
                <c:pt idx="412">
                  <c:v>0.17362342078414925</c:v>
                </c:pt>
                <c:pt idx="413">
                  <c:v>0.17406464546291023</c:v>
                </c:pt>
                <c:pt idx="414">
                  <c:v>0.17450567554831009</c:v>
                </c:pt>
                <c:pt idx="415">
                  <c:v>0.17493601738281278</c:v>
                </c:pt>
                <c:pt idx="416">
                  <c:v>0.17537666341898753</c:v>
                </c:pt>
                <c:pt idx="417">
                  <c:v>0.17581711537175224</c:v>
                </c:pt>
                <c:pt idx="418">
                  <c:v>0.17624689332991997</c:v>
                </c:pt>
                <c:pt idx="419">
                  <c:v>0.17668696223923877</c:v>
                </c:pt>
                <c:pt idx="420">
                  <c:v>0.17712683757309583</c:v>
                </c:pt>
                <c:pt idx="421">
                  <c:v>0.17755605313068798</c:v>
                </c:pt>
                <c:pt idx="422">
                  <c:v>0.17799554642293269</c:v>
                </c:pt>
                <c:pt idx="423">
                  <c:v>0.17843484664567313</c:v>
                </c:pt>
                <c:pt idx="424">
                  <c:v>0.17886350127266298</c:v>
                </c:pt>
                <c:pt idx="425">
                  <c:v>0.17930242045169881</c:v>
                </c:pt>
                <c:pt idx="426">
                  <c:v>0.17974114706520669</c:v>
                </c:pt>
                <c:pt idx="427">
                  <c:v>0.18016924222581182</c:v>
                </c:pt>
                <c:pt idx="428">
                  <c:v>0.18060758878961863</c:v>
                </c:pt>
                <c:pt idx="429">
                  <c:v>0.18103531327063829</c:v>
                </c:pt>
                <c:pt idx="430">
                  <c:v>0.18147328044261507</c:v>
                </c:pt>
                <c:pt idx="431">
                  <c:v>0.18191105588331691</c:v>
                </c:pt>
                <c:pt idx="432">
                  <c:v>0.18233822332173383</c:v>
                </c:pt>
                <c:pt idx="433">
                  <c:v>0.18277562035815667</c:v>
                </c:pt>
                <c:pt idx="434">
                  <c:v>0.18321282616205353</c:v>
                </c:pt>
                <c:pt idx="435">
                  <c:v>0.18363943800689811</c:v>
                </c:pt>
                <c:pt idx="436">
                  <c:v>0.18407626639021563</c:v>
                </c:pt>
                <c:pt idx="437">
                  <c:v>0.18451290403781256</c:v>
                </c:pt>
                <c:pt idx="438">
                  <c:v>0.18493896173246849</c:v>
                </c:pt>
                <c:pt idx="439">
                  <c:v>0.18537522293935543</c:v>
                </c:pt>
                <c:pt idx="440">
                  <c:v>0.18580091347292357</c:v>
                </c:pt>
                <c:pt idx="441">
                  <c:v>0.18623679888762698</c:v>
                </c:pt>
                <c:pt idx="442">
                  <c:v>0.18667249438901287</c:v>
                </c:pt>
                <c:pt idx="443">
                  <c:v>0.18709763316174646</c:v>
                </c:pt>
                <c:pt idx="444">
                  <c:v>0.18753295384448759</c:v>
                </c:pt>
                <c:pt idx="445">
                  <c:v>0.18796808510558805</c:v>
                </c:pt>
                <c:pt idx="446">
                  <c:v>0.1883926735459705</c:v>
                </c:pt>
                <c:pt idx="447">
                  <c:v>0.18882743095818613</c:v>
                </c:pt>
                <c:pt idx="448">
                  <c:v>0.18926199943853106</c:v>
                </c:pt>
                <c:pt idx="449">
                  <c:v>0.1896860389695055</c:v>
                </c:pt>
                <c:pt idx="450">
                  <c:v>0.19012023456696742</c:v>
                </c:pt>
                <c:pt idx="451">
                  <c:v>0.19055424172043089</c:v>
                </c:pt>
                <c:pt idx="452">
                  <c:v>0.19097773375942909</c:v>
                </c:pt>
                <c:pt idx="453">
                  <c:v>0.19141136899227187</c:v>
                </c:pt>
                <c:pt idx="454">
                  <c:v>0.19183449827696367</c:v>
                </c:pt>
                <c:pt idx="455">
                  <c:v>0.19226776222607186</c:v>
                </c:pt>
                <c:pt idx="456">
                  <c:v>0.19270083853882361</c:v>
                </c:pt>
                <c:pt idx="457">
                  <c:v>0.19312342267800564</c:v>
                </c:pt>
                <c:pt idx="458">
                  <c:v>0.1935561286631052</c:v>
                </c:pt>
                <c:pt idx="459">
                  <c:v>0.19398864749471495</c:v>
                </c:pt>
                <c:pt idx="460">
                  <c:v>0.19441068789127403</c:v>
                </c:pt>
                <c:pt idx="461">
                  <c:v>0.19484283734762636</c:v>
                </c:pt>
                <c:pt idx="462">
                  <c:v>0.1952748001314934</c:v>
                </c:pt>
                <c:pt idx="463">
                  <c:v>0.19569629818290812</c:v>
                </c:pt>
                <c:pt idx="464">
                  <c:v>0.19612789254024304</c:v>
                </c:pt>
                <c:pt idx="465">
                  <c:v>0.19655930070424599</c:v>
                </c:pt>
                <c:pt idx="466">
                  <c:v>0.19698025780261383</c:v>
                </c:pt>
                <c:pt idx="467">
                  <c:v>0.19741129848515951</c:v>
                </c:pt>
                <c:pt idx="468">
                  <c:v>0.19783189715713884</c:v>
                </c:pt>
                <c:pt idx="469">
                  <c:v>0.19826257098374928</c:v>
                </c:pt>
                <c:pt idx="470">
                  <c:v>0.19869305941025905</c:v>
                </c:pt>
                <c:pt idx="471">
                  <c:v>0.19911311943379129</c:v>
                </c:pt>
                <c:pt idx="472">
                  <c:v>0.19954324194340786</c:v>
                </c:pt>
                <c:pt idx="473">
                  <c:v>0.1999731795271889</c:v>
                </c:pt>
                <c:pt idx="474">
                  <c:v>0.20039270228017231</c:v>
                </c:pt>
                <c:pt idx="475">
                  <c:v>0.20082227488250115</c:v>
                </c:pt>
                <c:pt idx="476">
                  <c:v>0.20125166303144279</c:v>
                </c:pt>
                <c:pt idx="477">
                  <c:v>0.20167064988649469</c:v>
                </c:pt>
                <c:pt idx="478">
                  <c:v>0.20209967398584261</c:v>
                </c:pt>
                <c:pt idx="479">
                  <c:v>0.20252851410244277</c:v>
                </c:pt>
                <c:pt idx="480">
                  <c:v>0.20294696642692764</c:v>
                </c:pt>
                <c:pt idx="481">
                  <c:v>0.20337544342222849</c:v>
                </c:pt>
                <c:pt idx="482">
                  <c:v>0.20380373690362252</c:v>
                </c:pt>
                <c:pt idx="483">
                  <c:v>0.20422165605967799</c:v>
                </c:pt>
                <c:pt idx="484">
                  <c:v>0.20464958734452054</c:v>
                </c:pt>
                <c:pt idx="485">
                  <c:v>0.20506715322669716</c:v>
                </c:pt>
                <c:pt idx="486">
                  <c:v>0.20549472292707102</c:v>
                </c:pt>
                <c:pt idx="487">
                  <c:v>0.20592210988972676</c:v>
                </c:pt>
                <c:pt idx="488">
                  <c:v>0.20633914485855828</c:v>
                </c:pt>
                <c:pt idx="489">
                  <c:v>0.20676617115563256</c:v>
                </c:pt>
                <c:pt idx="490">
                  <c:v>0.20719301517908129</c:v>
                </c:pt>
                <c:pt idx="491">
                  <c:v>0.20760952058291093</c:v>
                </c:pt>
                <c:pt idx="492">
                  <c:v>0.20803600485616755</c:v>
                </c:pt>
                <c:pt idx="493">
                  <c:v>0.20846230731812593</c:v>
                </c:pt>
                <c:pt idx="494">
                  <c:v>0.20887828450016688</c:v>
                </c:pt>
                <c:pt idx="495">
                  <c:v>0.20930422812384133</c:v>
                </c:pt>
                <c:pt idx="496">
                  <c:v>0.20971985530616508</c:v>
                </c:pt>
                <c:pt idx="497">
                  <c:v>0.21014544069514951</c:v>
                </c:pt>
                <c:pt idx="498">
                  <c:v>0.21057084503825818</c:v>
                </c:pt>
                <c:pt idx="499">
                  <c:v>0.21098594622259989</c:v>
                </c:pt>
                <c:pt idx="500">
                  <c:v>0.21141099323717411</c:v>
                </c:pt>
                <c:pt idx="501">
                  <c:v>0.21183585966353952</c:v>
                </c:pt>
                <c:pt idx="502">
                  <c:v>0.21225043617957245</c:v>
                </c:pt>
                <c:pt idx="503">
                  <c:v>0.21267494618012575</c:v>
                </c:pt>
                <c:pt idx="504">
                  <c:v>0.21309927604840351</c:v>
                </c:pt>
                <c:pt idx="505">
                  <c:v>0.21351332922076541</c:v>
                </c:pt>
                <c:pt idx="506">
                  <c:v>0.21393730356253648</c:v>
                </c:pt>
                <c:pt idx="507">
                  <c:v>0.21436109822624128</c:v>
                </c:pt>
                <c:pt idx="508">
                  <c:v>0.21477462937455963</c:v>
                </c:pt>
                <c:pt idx="509">
                  <c:v>0.215</c:v>
                </c:pt>
                <c:pt idx="510">
                  <c:v>0.217</c:v>
                </c:pt>
                <c:pt idx="511">
                  <c:v>0.219</c:v>
                </c:pt>
                <c:pt idx="512">
                  <c:v>0.221</c:v>
                </c:pt>
                <c:pt idx="513">
                  <c:v>0.223</c:v>
                </c:pt>
                <c:pt idx="514">
                  <c:v>0.22500000000000001</c:v>
                </c:pt>
                <c:pt idx="515">
                  <c:v>0.22700000000000001</c:v>
                </c:pt>
                <c:pt idx="516">
                  <c:v>0.22900000000000001</c:v>
                </c:pt>
                <c:pt idx="517">
                  <c:v>0.23100000000000001</c:v>
                </c:pt>
                <c:pt idx="518">
                  <c:v>0.23300000000000001</c:v>
                </c:pt>
                <c:pt idx="519">
                  <c:v>0.23499999999999999</c:v>
                </c:pt>
                <c:pt idx="520">
                  <c:v>0.23699999999999999</c:v>
                </c:pt>
                <c:pt idx="521">
                  <c:v>0.23899999999999999</c:v>
                </c:pt>
                <c:pt idx="522">
                  <c:v>0.24099999999999999</c:v>
                </c:pt>
                <c:pt idx="523">
                  <c:v>0.24299999999999999</c:v>
                </c:pt>
                <c:pt idx="524">
                  <c:v>0.245</c:v>
                </c:pt>
                <c:pt idx="525">
                  <c:v>0.247</c:v>
                </c:pt>
                <c:pt idx="526">
                  <c:v>0.249</c:v>
                </c:pt>
                <c:pt idx="527">
                  <c:v>0.251</c:v>
                </c:pt>
                <c:pt idx="528">
                  <c:v>0.253</c:v>
                </c:pt>
                <c:pt idx="529">
                  <c:v>0.255</c:v>
                </c:pt>
                <c:pt idx="530">
                  <c:v>0.25700000000000001</c:v>
                </c:pt>
                <c:pt idx="531">
                  <c:v>0.25900000000000001</c:v>
                </c:pt>
                <c:pt idx="532">
                  <c:v>0.26100000000000001</c:v>
                </c:pt>
                <c:pt idx="533">
                  <c:v>0.26300000000000001</c:v>
                </c:pt>
                <c:pt idx="534">
                  <c:v>0.26500000000000001</c:v>
                </c:pt>
                <c:pt idx="535">
                  <c:v>0.26700000000000002</c:v>
                </c:pt>
                <c:pt idx="536">
                  <c:v>0.26900000000000002</c:v>
                </c:pt>
                <c:pt idx="537">
                  <c:v>0.27100000000000002</c:v>
                </c:pt>
                <c:pt idx="538">
                  <c:v>0.27300000000000002</c:v>
                </c:pt>
                <c:pt idx="539">
                  <c:v>0.27500000000000002</c:v>
                </c:pt>
                <c:pt idx="540">
                  <c:v>0.27700000000000002</c:v>
                </c:pt>
                <c:pt idx="541">
                  <c:v>0.27900000000000003</c:v>
                </c:pt>
                <c:pt idx="542">
                  <c:v>0.28100000000000003</c:v>
                </c:pt>
                <c:pt idx="543">
                  <c:v>0.28299999999999997</c:v>
                </c:pt>
                <c:pt idx="544">
                  <c:v>0.28499999999999998</c:v>
                </c:pt>
                <c:pt idx="545">
                  <c:v>0.28699999999999998</c:v>
                </c:pt>
                <c:pt idx="546">
                  <c:v>0.28899999999999998</c:v>
                </c:pt>
                <c:pt idx="547">
                  <c:v>0.29099999999999998</c:v>
                </c:pt>
                <c:pt idx="548">
                  <c:v>0.29299999999999998</c:v>
                </c:pt>
                <c:pt idx="549">
                  <c:v>0.29499999999999998</c:v>
                </c:pt>
                <c:pt idx="550">
                  <c:v>0.29699999999999999</c:v>
                </c:pt>
                <c:pt idx="551">
                  <c:v>0.29899999999999999</c:v>
                </c:pt>
                <c:pt idx="552">
                  <c:v>0.30099999999999999</c:v>
                </c:pt>
                <c:pt idx="553">
                  <c:v>0.30299999999999999</c:v>
                </c:pt>
                <c:pt idx="554">
                  <c:v>0.30499999999999999</c:v>
                </c:pt>
                <c:pt idx="555">
                  <c:v>0.307</c:v>
                </c:pt>
                <c:pt idx="556">
                  <c:v>0.309</c:v>
                </c:pt>
                <c:pt idx="557">
                  <c:v>0.311</c:v>
                </c:pt>
                <c:pt idx="558">
                  <c:v>0.313</c:v>
                </c:pt>
                <c:pt idx="559">
                  <c:v>0.315</c:v>
                </c:pt>
                <c:pt idx="560">
                  <c:v>0.317</c:v>
                </c:pt>
                <c:pt idx="561">
                  <c:v>0.31900000000000001</c:v>
                </c:pt>
                <c:pt idx="562">
                  <c:v>0.32100000000000001</c:v>
                </c:pt>
                <c:pt idx="563">
                  <c:v>0.32300000000000001</c:v>
                </c:pt>
                <c:pt idx="564">
                  <c:v>0.32500000000000001</c:v>
                </c:pt>
                <c:pt idx="565">
                  <c:v>0.32700000000000001</c:v>
                </c:pt>
                <c:pt idx="566">
                  <c:v>0.32900000000000001</c:v>
                </c:pt>
                <c:pt idx="567">
                  <c:v>0.33100000000000002</c:v>
                </c:pt>
                <c:pt idx="568">
                  <c:v>0.33300000000000002</c:v>
                </c:pt>
                <c:pt idx="569">
                  <c:v>0.33500000000000002</c:v>
                </c:pt>
                <c:pt idx="570">
                  <c:v>0.33700000000000002</c:v>
                </c:pt>
                <c:pt idx="571">
                  <c:v>0.33900000000000002</c:v>
                </c:pt>
                <c:pt idx="572">
                  <c:v>0.34100000000000003</c:v>
                </c:pt>
                <c:pt idx="573">
                  <c:v>0.34300000000000003</c:v>
                </c:pt>
                <c:pt idx="574">
                  <c:v>0.34499999999999997</c:v>
                </c:pt>
                <c:pt idx="575">
                  <c:v>0.34699999999999998</c:v>
                </c:pt>
                <c:pt idx="576">
                  <c:v>0.34899999999999998</c:v>
                </c:pt>
                <c:pt idx="577">
                  <c:v>0.35099999999999998</c:v>
                </c:pt>
                <c:pt idx="578">
                  <c:v>0.35299999999999998</c:v>
                </c:pt>
                <c:pt idx="579">
                  <c:v>0.35499999999999998</c:v>
                </c:pt>
                <c:pt idx="580">
                  <c:v>0.35699999999999998</c:v>
                </c:pt>
                <c:pt idx="581">
                  <c:v>0.35899999999999999</c:v>
                </c:pt>
                <c:pt idx="582">
                  <c:v>0.36099999999999999</c:v>
                </c:pt>
                <c:pt idx="583">
                  <c:v>0.36299999999999999</c:v>
                </c:pt>
                <c:pt idx="584">
                  <c:v>0.36499999999999999</c:v>
                </c:pt>
                <c:pt idx="585">
                  <c:v>0.36699999999999999</c:v>
                </c:pt>
                <c:pt idx="586">
                  <c:v>0.36899999999999999</c:v>
                </c:pt>
                <c:pt idx="587">
                  <c:v>0.371</c:v>
                </c:pt>
                <c:pt idx="588">
                  <c:v>0.373</c:v>
                </c:pt>
                <c:pt idx="589">
                  <c:v>0.375</c:v>
                </c:pt>
                <c:pt idx="590">
                  <c:v>0.377</c:v>
                </c:pt>
                <c:pt idx="591">
                  <c:v>0.379</c:v>
                </c:pt>
                <c:pt idx="592">
                  <c:v>0.38100000000000001</c:v>
                </c:pt>
                <c:pt idx="593">
                  <c:v>0.38300000000000001</c:v>
                </c:pt>
                <c:pt idx="594">
                  <c:v>0.38500000000000001</c:v>
                </c:pt>
                <c:pt idx="595">
                  <c:v>0.38700000000000001</c:v>
                </c:pt>
                <c:pt idx="596">
                  <c:v>0.38900000000000001</c:v>
                </c:pt>
                <c:pt idx="597">
                  <c:v>0.39100000000000001</c:v>
                </c:pt>
              </c:numCache>
            </c:numRef>
          </c:xVal>
          <c:yVal>
            <c:numRef>
              <c:f>'Power Law'!$E$3:$E$600</c:f>
              <c:numCache>
                <c:formatCode>0.000</c:formatCode>
                <c:ptCount val="598"/>
                <c:pt idx="0">
                  <c:v>382.63383051139067</c:v>
                </c:pt>
                <c:pt idx="1">
                  <c:v>386.91807120233472</c:v>
                </c:pt>
                <c:pt idx="2">
                  <c:v>391.06731369740606</c:v>
                </c:pt>
                <c:pt idx="3">
                  <c:v>395.0910831415718</c:v>
                </c:pt>
                <c:pt idx="4">
                  <c:v>398.97076609688139</c:v>
                </c:pt>
                <c:pt idx="5">
                  <c:v>402.74260398603337</c:v>
                </c:pt>
                <c:pt idx="6">
                  <c:v>406.46470816795613</c:v>
                </c:pt>
                <c:pt idx="7">
                  <c:v>410.23920789662958</c:v>
                </c:pt>
                <c:pt idx="8">
                  <c:v>413.93855998271334</c:v>
                </c:pt>
                <c:pt idx="9">
                  <c:v>417.51937594962232</c:v>
                </c:pt>
                <c:pt idx="10">
                  <c:v>421.05831731630633</c:v>
                </c:pt>
                <c:pt idx="11">
                  <c:v>424.48919160841399</c:v>
                </c:pt>
                <c:pt idx="12">
                  <c:v>427.84029546500091</c:v>
                </c:pt>
                <c:pt idx="13">
                  <c:v>431.09422391555728</c:v>
                </c:pt>
                <c:pt idx="14">
                  <c:v>434.29848743573154</c:v>
                </c:pt>
                <c:pt idx="15">
                  <c:v>437.59996108549876</c:v>
                </c:pt>
                <c:pt idx="16">
                  <c:v>440.84982030508212</c:v>
                </c:pt>
                <c:pt idx="17">
                  <c:v>444.010739658077</c:v>
                </c:pt>
                <c:pt idx="18">
                  <c:v>447.10664943009328</c:v>
                </c:pt>
                <c:pt idx="19">
                  <c:v>450.14057757813691</c:v>
                </c:pt>
                <c:pt idx="20">
                  <c:v>453.13398065861958</c:v>
                </c:pt>
                <c:pt idx="21">
                  <c:v>456.198115774695</c:v>
                </c:pt>
                <c:pt idx="22">
                  <c:v>459.22058756279279</c:v>
                </c:pt>
                <c:pt idx="23">
                  <c:v>462.18542461667397</c:v>
                </c:pt>
                <c:pt idx="24">
                  <c:v>465.07785453835947</c:v>
                </c:pt>
                <c:pt idx="25">
                  <c:v>467.93504079221748</c:v>
                </c:pt>
                <c:pt idx="26">
                  <c:v>470.72491355024863</c:v>
                </c:pt>
                <c:pt idx="27">
                  <c:v>473.4831142171268</c:v>
                </c:pt>
                <c:pt idx="28">
                  <c:v>476.30726159154312</c:v>
                </c:pt>
                <c:pt idx="29">
                  <c:v>479.09853834167012</c:v>
                </c:pt>
                <c:pt idx="30">
                  <c:v>481.858054251</c:v>
                </c:pt>
                <c:pt idx="31">
                  <c:v>484.54098729742316</c:v>
                </c:pt>
                <c:pt idx="32">
                  <c:v>487.19569216442301</c:v>
                </c:pt>
                <c:pt idx="33">
                  <c:v>489.80823446968526</c:v>
                </c:pt>
                <c:pt idx="34">
                  <c:v>492.49676057121894</c:v>
                </c:pt>
                <c:pt idx="35">
                  <c:v>495.15682778406921</c:v>
                </c:pt>
                <c:pt idx="36">
                  <c:v>497.7610766124165</c:v>
                </c:pt>
                <c:pt idx="37">
                  <c:v>500.32554013905542</c:v>
                </c:pt>
                <c:pt idx="38">
                  <c:v>502.8515992553817</c:v>
                </c:pt>
                <c:pt idx="39">
                  <c:v>505.46203380952346</c:v>
                </c:pt>
                <c:pt idx="40">
                  <c:v>508.01976876182391</c:v>
                </c:pt>
                <c:pt idx="41">
                  <c:v>510.55293213833187</c:v>
                </c:pt>
                <c:pt idx="42">
                  <c:v>513.04931118038326</c:v>
                </c:pt>
                <c:pt idx="43">
                  <c:v>515.49739279015262</c:v>
                </c:pt>
                <c:pt idx="44">
                  <c:v>517.92395809924369</c:v>
                </c:pt>
                <c:pt idx="45">
                  <c:v>520.40382967174469</c:v>
                </c:pt>
                <c:pt idx="46">
                  <c:v>522.86125477128462</c:v>
                </c:pt>
                <c:pt idx="47">
                  <c:v>525.29683284198916</c:v>
                </c:pt>
                <c:pt idx="48">
                  <c:v>527.67552179137749</c:v>
                </c:pt>
                <c:pt idx="49">
                  <c:v>530.03443449266672</c:v>
                </c:pt>
                <c:pt idx="50">
                  <c:v>532.45499217217218</c:v>
                </c:pt>
                <c:pt idx="51">
                  <c:v>534.84321335303741</c:v>
                </c:pt>
                <c:pt idx="52">
                  <c:v>537.20007895737922</c:v>
                </c:pt>
                <c:pt idx="53">
                  <c:v>539.53763665860561</c:v>
                </c:pt>
                <c:pt idx="54">
                  <c:v>541.83441266836655</c:v>
                </c:pt>
                <c:pt idx="55">
                  <c:v>544.20001938320797</c:v>
                </c:pt>
                <c:pt idx="56">
                  <c:v>546.52464553785921</c:v>
                </c:pt>
                <c:pt idx="57">
                  <c:v>548.83069228182637</c:v>
                </c:pt>
                <c:pt idx="58">
                  <c:v>551.09773803531039</c:v>
                </c:pt>
                <c:pt idx="59">
                  <c:v>553.34757440360625</c:v>
                </c:pt>
                <c:pt idx="60">
                  <c:v>555.64167235175842</c:v>
                </c:pt>
                <c:pt idx="61">
                  <c:v>557.91786208482029</c:v>
                </c:pt>
                <c:pt idx="62">
                  <c:v>560.16662186741223</c:v>
                </c:pt>
                <c:pt idx="63">
                  <c:v>562.39851906158856</c:v>
                </c:pt>
                <c:pt idx="64">
                  <c:v>564.58481947644896</c:v>
                </c:pt>
                <c:pt idx="65">
                  <c:v>566.83239218534504</c:v>
                </c:pt>
                <c:pt idx="66">
                  <c:v>569.06307124408431</c:v>
                </c:pt>
                <c:pt idx="67">
                  <c:v>571.25849502133747</c:v>
                </c:pt>
                <c:pt idx="68">
                  <c:v>573.42892488435791</c:v>
                </c:pt>
                <c:pt idx="69">
                  <c:v>575.57500596907107</c:v>
                </c:pt>
                <c:pt idx="70">
                  <c:v>577.77886899937437</c:v>
                </c:pt>
                <c:pt idx="71">
                  <c:v>579.95779974476852</c:v>
                </c:pt>
                <c:pt idx="72">
                  <c:v>582.10358295274102</c:v>
                </c:pt>
                <c:pt idx="73">
                  <c:v>584.22587943587121</c:v>
                </c:pt>
                <c:pt idx="74">
                  <c:v>586.39457479524344</c:v>
                </c:pt>
                <c:pt idx="75">
                  <c:v>588.56513599428945</c:v>
                </c:pt>
                <c:pt idx="76">
                  <c:v>590.68648189001624</c:v>
                </c:pt>
                <c:pt idx="77">
                  <c:v>592.7935481943083</c:v>
                </c:pt>
                <c:pt idx="78">
                  <c:v>594.94467451635148</c:v>
                </c:pt>
                <c:pt idx="79">
                  <c:v>597.07264689320175</c:v>
                </c:pt>
                <c:pt idx="80">
                  <c:v>599.17802919747044</c:v>
                </c:pt>
                <c:pt idx="81">
                  <c:v>601.26939669917783</c:v>
                </c:pt>
                <c:pt idx="82">
                  <c:v>603.33112378165561</c:v>
                </c:pt>
                <c:pt idx="83">
                  <c:v>605.43477761114707</c:v>
                </c:pt>
                <c:pt idx="84">
                  <c:v>607.51661819021228</c:v>
                </c:pt>
                <c:pt idx="85">
                  <c:v>609.58486365130545</c:v>
                </c:pt>
                <c:pt idx="86">
                  <c:v>611.63214491939766</c:v>
                </c:pt>
                <c:pt idx="87">
                  <c:v>613.71935905224348</c:v>
                </c:pt>
                <c:pt idx="88">
                  <c:v>615.77787417122977</c:v>
                </c:pt>
                <c:pt idx="89">
                  <c:v>617.83060223533698</c:v>
                </c:pt>
                <c:pt idx="90">
                  <c:v>619.91419875254815</c:v>
                </c:pt>
                <c:pt idx="91">
                  <c:v>621.97682616320049</c:v>
                </c:pt>
                <c:pt idx="92">
                  <c:v>624.01896075086904</c:v>
                </c:pt>
                <c:pt idx="93">
                  <c:v>626.04106197314513</c:v>
                </c:pt>
                <c:pt idx="94">
                  <c:v>628.09990088153654</c:v>
                </c:pt>
                <c:pt idx="95">
                  <c:v>630.14546293070896</c:v>
                </c:pt>
                <c:pt idx="96">
                  <c:v>632.1641877065432</c:v>
                </c:pt>
                <c:pt idx="97">
                  <c:v>634.17038632165907</c:v>
                </c:pt>
                <c:pt idx="98">
                  <c:v>636.21168794830373</c:v>
                </c:pt>
                <c:pt idx="99">
                  <c:v>638.23329885576698</c:v>
                </c:pt>
                <c:pt idx="100">
                  <c:v>640.23564692631919</c:v>
                </c:pt>
                <c:pt idx="101">
                  <c:v>642.2717845663127</c:v>
                </c:pt>
                <c:pt idx="102">
                  <c:v>644.28848624663885</c:v>
                </c:pt>
                <c:pt idx="103">
                  <c:v>646.28616957021586</c:v>
                </c:pt>
                <c:pt idx="104">
                  <c:v>648.25884232219164</c:v>
                </c:pt>
                <c:pt idx="105">
                  <c:v>650.28310957265467</c:v>
                </c:pt>
                <c:pt idx="106">
                  <c:v>652.2820872952127</c:v>
                </c:pt>
                <c:pt idx="107">
                  <c:v>654.25635022406846</c:v>
                </c:pt>
                <c:pt idx="108">
                  <c:v>656.26807138792208</c:v>
                </c:pt>
                <c:pt idx="109">
                  <c:v>658.25505111286395</c:v>
                </c:pt>
                <c:pt idx="110">
                  <c:v>660.2359904509849</c:v>
                </c:pt>
                <c:pt idx="111">
                  <c:v>662.18695721192273</c:v>
                </c:pt>
                <c:pt idx="112">
                  <c:v>664.17398499982164</c:v>
                </c:pt>
                <c:pt idx="113">
                  <c:v>666.14889296471006</c:v>
                </c:pt>
                <c:pt idx="114">
                  <c:v>668.09438860614387</c:v>
                </c:pt>
                <c:pt idx="115">
                  <c:v>670.08052144350597</c:v>
                </c:pt>
                <c:pt idx="116">
                  <c:v>672.04306444010115</c:v>
                </c:pt>
                <c:pt idx="117">
                  <c:v>673.98820838448796</c:v>
                </c:pt>
                <c:pt idx="118">
                  <c:v>675.97258739918902</c:v>
                </c:pt>
                <c:pt idx="119">
                  <c:v>677.9281068874941</c:v>
                </c:pt>
                <c:pt idx="120">
                  <c:v>679.87200221702619</c:v>
                </c:pt>
                <c:pt idx="121">
                  <c:v>681.84283535907809</c:v>
                </c:pt>
                <c:pt idx="122">
                  <c:v>683.79632653128408</c:v>
                </c:pt>
                <c:pt idx="123">
                  <c:v>685.73281726503387</c:v>
                </c:pt>
                <c:pt idx="124">
                  <c:v>687.70069028831153</c:v>
                </c:pt>
                <c:pt idx="125">
                  <c:v>689.64609867600939</c:v>
                </c:pt>
                <c:pt idx="126">
                  <c:v>691.58000739090028</c:v>
                </c:pt>
                <c:pt idx="127">
                  <c:v>693.53901732890415</c:v>
                </c:pt>
                <c:pt idx="128">
                  <c:v>695.47596543743043</c:v>
                </c:pt>
                <c:pt idx="129">
                  <c:v>697.40153488398118</c:v>
                </c:pt>
                <c:pt idx="130">
                  <c:v>699.35646641051255</c:v>
                </c:pt>
                <c:pt idx="131">
                  <c:v>701.28964713169512</c:v>
                </c:pt>
                <c:pt idx="132">
                  <c:v>703.24637389497013</c:v>
                </c:pt>
                <c:pt idx="133">
                  <c:v>705.18641765801567</c:v>
                </c:pt>
                <c:pt idx="134">
                  <c:v>707.11499478275357</c:v>
                </c:pt>
                <c:pt idx="135">
                  <c:v>709.02743240848929</c:v>
                </c:pt>
                <c:pt idx="136">
                  <c:v>710.95775725757562</c:v>
                </c:pt>
                <c:pt idx="137">
                  <c:v>712.87675859462661</c:v>
                </c:pt>
                <c:pt idx="138">
                  <c:v>714.81304436642665</c:v>
                </c:pt>
                <c:pt idx="139">
                  <c:v>716.74259332316547</c:v>
                </c:pt>
                <c:pt idx="140">
                  <c:v>718.65149438563969</c:v>
                </c:pt>
                <c:pt idx="141">
                  <c:v>720.58636732522018</c:v>
                </c:pt>
                <c:pt idx="142">
                  <c:v>722.49606365793932</c:v>
                </c:pt>
                <c:pt idx="143">
                  <c:v>724.39928346776026</c:v>
                </c:pt>
                <c:pt idx="144">
                  <c:v>726.28707135652849</c:v>
                </c:pt>
                <c:pt idx="145">
                  <c:v>728.15970531698611</c:v>
                </c:pt>
                <c:pt idx="146">
                  <c:v>730.01301808554501</c:v>
                </c:pt>
                <c:pt idx="147">
                  <c:v>731.85177919601119</c:v>
                </c:pt>
                <c:pt idx="148">
                  <c:v>733.67624227150816</c:v>
                </c:pt>
                <c:pt idx="149">
                  <c:v>735.4909892531565</c:v>
                </c:pt>
                <c:pt idx="150">
                  <c:v>737.28755687163869</c:v>
                </c:pt>
                <c:pt idx="151">
                  <c:v>739.07054749068232</c:v>
                </c:pt>
                <c:pt idx="152">
                  <c:v>740.84442664149992</c:v>
                </c:pt>
                <c:pt idx="153">
                  <c:v>742.60090848716607</c:v>
                </c:pt>
                <c:pt idx="154">
                  <c:v>744.34865456369005</c:v>
                </c:pt>
                <c:pt idx="155">
                  <c:v>746.0794930581128</c:v>
                </c:pt>
                <c:pt idx="156">
                  <c:v>747.80195126684043</c:v>
                </c:pt>
                <c:pt idx="157">
                  <c:v>749.5120544658073</c:v>
                </c:pt>
                <c:pt idx="158">
                  <c:v>751.20594136774275</c:v>
                </c:pt>
                <c:pt idx="159">
                  <c:v>752.88791753950193</c:v>
                </c:pt>
                <c:pt idx="160">
                  <c:v>754.56216927136518</c:v>
                </c:pt>
                <c:pt idx="161">
                  <c:v>756.2248211221513</c:v>
                </c:pt>
                <c:pt idx="162">
                  <c:v>757.87210448389533</c:v>
                </c:pt>
                <c:pt idx="163">
                  <c:v>759.51211204727747</c:v>
                </c:pt>
                <c:pt idx="164">
                  <c:v>761.13714648745565</c:v>
                </c:pt>
                <c:pt idx="165">
                  <c:v>762.75131819764749</c:v>
                </c:pt>
                <c:pt idx="166">
                  <c:v>764.35478749375466</c:v>
                </c:pt>
                <c:pt idx="167">
                  <c:v>765.94771099397769</c:v>
                </c:pt>
                <c:pt idx="168">
                  <c:v>767.53024173433221</c:v>
                </c:pt>
                <c:pt idx="169">
                  <c:v>769.10629659410301</c:v>
                </c:pt>
                <c:pt idx="170">
                  <c:v>770.66846304648823</c:v>
                </c:pt>
                <c:pt idx="171">
                  <c:v>772.22067578209692</c:v>
                </c:pt>
                <c:pt idx="172">
                  <c:v>773.76677054426057</c:v>
                </c:pt>
                <c:pt idx="173">
                  <c:v>775.3031418002688</c:v>
                </c:pt>
                <c:pt idx="174">
                  <c:v>776.82627424376938</c:v>
                </c:pt>
                <c:pt idx="175">
                  <c:v>778.34362212857411</c:v>
                </c:pt>
                <c:pt idx="176">
                  <c:v>779.84803627503572</c:v>
                </c:pt>
                <c:pt idx="177">
                  <c:v>781.34687538294463</c:v>
                </c:pt>
                <c:pt idx="178">
                  <c:v>782.83307365999417</c:v>
                </c:pt>
                <c:pt idx="179">
                  <c:v>784.31389698393923</c:v>
                </c:pt>
                <c:pt idx="180">
                  <c:v>785.78236088933704</c:v>
                </c:pt>
                <c:pt idx="181">
                  <c:v>787.24564104078559</c:v>
                </c:pt>
                <c:pt idx="182">
                  <c:v>788.69683231555234</c:v>
                </c:pt>
                <c:pt idx="183">
                  <c:v>790.14302265839581</c:v>
                </c:pt>
                <c:pt idx="184">
                  <c:v>791.57738437781586</c:v>
                </c:pt>
                <c:pt idx="185">
                  <c:v>793.00350176549773</c:v>
                </c:pt>
                <c:pt idx="186">
                  <c:v>794.42147879941001</c:v>
                </c:pt>
                <c:pt idx="187">
                  <c:v>795.83479707741469</c:v>
                </c:pt>
                <c:pt idx="188">
                  <c:v>797.23677822224295</c:v>
                </c:pt>
                <c:pt idx="189">
                  <c:v>798.63426102057792</c:v>
                </c:pt>
                <c:pt idx="190">
                  <c:v>800.02396258267129</c:v>
                </c:pt>
                <c:pt idx="191">
                  <c:v>801.40267276426835</c:v>
                </c:pt>
                <c:pt idx="192">
                  <c:v>802.77711290546358</c:v>
                </c:pt>
                <c:pt idx="193">
                  <c:v>804.14078184225662</c:v>
                </c:pt>
                <c:pt idx="194">
                  <c:v>805.50032512761288</c:v>
                </c:pt>
                <c:pt idx="195">
                  <c:v>806.84930967157186</c:v>
                </c:pt>
                <c:pt idx="196">
                  <c:v>808.1910903077486</c:v>
                </c:pt>
                <c:pt idx="197">
                  <c:v>809.5257511658383</c:v>
                </c:pt>
                <c:pt idx="198">
                  <c:v>810.85655782799893</c:v>
                </c:pt>
                <c:pt idx="199">
                  <c:v>812.17720878181876</c:v>
                </c:pt>
                <c:pt idx="200">
                  <c:v>813.49098346200128</c:v>
                </c:pt>
                <c:pt idx="201">
                  <c:v>814.80109371083813</c:v>
                </c:pt>
                <c:pt idx="202">
                  <c:v>816.10445052472164</c:v>
                </c:pt>
                <c:pt idx="203">
                  <c:v>817.39802827867186</c:v>
                </c:pt>
                <c:pt idx="204">
                  <c:v>818.68812060088794</c:v>
                </c:pt>
                <c:pt idx="205">
                  <c:v>819.96861296640043</c:v>
                </c:pt>
                <c:pt idx="206">
                  <c:v>821.24267854795005</c:v>
                </c:pt>
                <c:pt idx="207">
                  <c:v>822.51038766958641</c:v>
                </c:pt>
                <c:pt idx="208">
                  <c:v>823.77483419448367</c:v>
                </c:pt>
                <c:pt idx="209">
                  <c:v>825.03002170859645</c:v>
                </c:pt>
                <c:pt idx="210">
                  <c:v>826.28205190654819</c:v>
                </c:pt>
                <c:pt idx="211">
                  <c:v>827.52498564552559</c:v>
                </c:pt>
                <c:pt idx="212">
                  <c:v>828.76486347339687</c:v>
                </c:pt>
                <c:pt idx="213">
                  <c:v>829.99875421498268</c:v>
                </c:pt>
                <c:pt idx="214">
                  <c:v>831.22378303848893</c:v>
                </c:pt>
                <c:pt idx="215">
                  <c:v>832.44297746882182</c:v>
                </c:pt>
                <c:pt idx="216">
                  <c:v>833.65930788992659</c:v>
                </c:pt>
                <c:pt idx="217">
                  <c:v>834.86700013764846</c:v>
                </c:pt>
                <c:pt idx="218">
                  <c:v>836.07191920652667</c:v>
                </c:pt>
                <c:pt idx="219">
                  <c:v>837.26834376225884</c:v>
                </c:pt>
                <c:pt idx="220">
                  <c:v>838.46208276251605</c:v>
                </c:pt>
                <c:pt idx="221">
                  <c:v>839.65030959103865</c:v>
                </c:pt>
                <c:pt idx="222">
                  <c:v>840.82741966779054</c:v>
                </c:pt>
                <c:pt idx="223">
                  <c:v>842.00481279073199</c:v>
                </c:pt>
                <c:pt idx="224">
                  <c:v>843.17405232672422</c:v>
                </c:pt>
                <c:pt idx="225">
                  <c:v>844.33802052339399</c:v>
                </c:pt>
                <c:pt idx="226">
                  <c:v>845.49676889739771</c:v>
                </c:pt>
                <c:pt idx="227">
                  <c:v>846.6531150167159</c:v>
                </c:pt>
                <c:pt idx="228">
                  <c:v>847.80156291239234</c:v>
                </c:pt>
                <c:pt idx="229">
                  <c:v>848.94494098791517</c:v>
                </c:pt>
                <c:pt idx="230">
                  <c:v>850.08875851905191</c:v>
                </c:pt>
                <c:pt idx="231">
                  <c:v>851.22211780617533</c:v>
                </c:pt>
                <c:pt idx="232">
                  <c:v>852.35055071122395</c:v>
                </c:pt>
                <c:pt idx="233">
                  <c:v>853.47679856272134</c:v>
                </c:pt>
                <c:pt idx="234">
                  <c:v>854.59550542398097</c:v>
                </c:pt>
                <c:pt idx="235">
                  <c:v>855.71209489900673</c:v>
                </c:pt>
                <c:pt idx="236">
                  <c:v>856.8212560465837</c:v>
                </c:pt>
                <c:pt idx="237">
                  <c:v>857.92836527240411</c:v>
                </c:pt>
                <c:pt idx="238">
                  <c:v>859.02815582851451</c:v>
                </c:pt>
                <c:pt idx="239">
                  <c:v>860.12595781520565</c:v>
                </c:pt>
                <c:pt idx="240">
                  <c:v>861.21654789755587</c:v>
                </c:pt>
                <c:pt idx="241">
                  <c:v>862.305210736807</c:v>
                </c:pt>
                <c:pt idx="242">
                  <c:v>863.38676565200967</c:v>
                </c:pt>
                <c:pt idx="243">
                  <c:v>864.46386884745925</c:v>
                </c:pt>
                <c:pt idx="244">
                  <c:v>865.536559834179</c:v>
                </c:pt>
                <c:pt idx="245">
                  <c:v>866.60744040763473</c:v>
                </c:pt>
                <c:pt idx="246">
                  <c:v>867.67141294950841</c:v>
                </c:pt>
                <c:pt idx="247">
                  <c:v>868.7336308034063</c:v>
                </c:pt>
                <c:pt idx="248">
                  <c:v>869.78903684818658</c:v>
                </c:pt>
                <c:pt idx="249">
                  <c:v>870.84274220805673</c:v>
                </c:pt>
                <c:pt idx="250">
                  <c:v>871.88972957734177</c:v>
                </c:pt>
                <c:pt idx="251">
                  <c:v>872.93256676102067</c:v>
                </c:pt>
                <c:pt idx="252">
                  <c:v>873.97378115038657</c:v>
                </c:pt>
                <c:pt idx="253">
                  <c:v>875.0084139001267</c:v>
                </c:pt>
                <c:pt idx="254">
                  <c:v>876.04394634403366</c:v>
                </c:pt>
                <c:pt idx="255">
                  <c:v>877.0557254570308</c:v>
                </c:pt>
                <c:pt idx="256">
                  <c:v>878.08817567449842</c:v>
                </c:pt>
                <c:pt idx="257">
                  <c:v>879.11660499194932</c:v>
                </c:pt>
                <c:pt idx="258">
                  <c:v>880.11670164435236</c:v>
                </c:pt>
                <c:pt idx="259">
                  <c:v>881.13728337346527</c:v>
                </c:pt>
                <c:pt idx="260">
                  <c:v>882.1539430039785</c:v>
                </c:pt>
                <c:pt idx="261">
                  <c:v>883.14264426847683</c:v>
                </c:pt>
                <c:pt idx="262">
                  <c:v>884.15164779591953</c:v>
                </c:pt>
                <c:pt idx="263">
                  <c:v>885.15682426020146</c:v>
                </c:pt>
                <c:pt idx="264">
                  <c:v>886.13440626663623</c:v>
                </c:pt>
                <c:pt idx="265">
                  <c:v>887.1321108648475</c:v>
                </c:pt>
                <c:pt idx="266">
                  <c:v>888.12607986284013</c:v>
                </c:pt>
                <c:pt idx="267">
                  <c:v>889.09280836044911</c:v>
                </c:pt>
                <c:pt idx="268">
                  <c:v>890.07948285095961</c:v>
                </c:pt>
                <c:pt idx="269">
                  <c:v>891.06250981274547</c:v>
                </c:pt>
                <c:pt idx="270">
                  <c:v>892.01864069627254</c:v>
                </c:pt>
                <c:pt idx="271">
                  <c:v>892.99454397699617</c:v>
                </c:pt>
                <c:pt idx="272">
                  <c:v>893.94377480132584</c:v>
                </c:pt>
                <c:pt idx="273">
                  <c:v>894.91266438105549</c:v>
                </c:pt>
                <c:pt idx="274">
                  <c:v>895.87804592029863</c:v>
                </c:pt>
                <c:pt idx="275">
                  <c:v>896.81708441738147</c:v>
                </c:pt>
                <c:pt idx="276">
                  <c:v>897.77561292166274</c:v>
                </c:pt>
                <c:pt idx="277">
                  <c:v>898.73071322135274</c:v>
                </c:pt>
                <c:pt idx="278">
                  <c:v>899.65979135597615</c:v>
                </c:pt>
                <c:pt idx="279">
                  <c:v>900.60819357491278</c:v>
                </c:pt>
                <c:pt idx="280">
                  <c:v>901.5532446053478</c:v>
                </c:pt>
                <c:pt idx="281">
                  <c:v>902.47258614891734</c:v>
                </c:pt>
                <c:pt idx="282">
                  <c:v>903.41108861495422</c:v>
                </c:pt>
                <c:pt idx="283">
                  <c:v>904.34631422316295</c:v>
                </c:pt>
                <c:pt idx="284">
                  <c:v>905.2561351442065</c:v>
                </c:pt>
                <c:pt idx="285">
                  <c:v>906.18495652403806</c:v>
                </c:pt>
                <c:pt idx="286">
                  <c:v>907.08857140089037</c:v>
                </c:pt>
                <c:pt idx="287">
                  <c:v>908.01108164903235</c:v>
                </c:pt>
                <c:pt idx="288">
                  <c:v>908.93043311221356</c:v>
                </c:pt>
                <c:pt idx="289">
                  <c:v>909.82487042774665</c:v>
                </c:pt>
                <c:pt idx="290">
                  <c:v>910.738047005108</c:v>
                </c:pt>
                <c:pt idx="291">
                  <c:v>911.64813257103424</c:v>
                </c:pt>
                <c:pt idx="292">
                  <c:v>912.53358924111672</c:v>
                </c:pt>
                <c:pt idx="293">
                  <c:v>913.43763160114679</c:v>
                </c:pt>
                <c:pt idx="294">
                  <c:v>914.33864846591746</c:v>
                </c:pt>
                <c:pt idx="295">
                  <c:v>915.21531484741263</c:v>
                </c:pt>
                <c:pt idx="296">
                  <c:v>916.11041582687767</c:v>
                </c:pt>
                <c:pt idx="297">
                  <c:v>917.0025546714345</c:v>
                </c:pt>
                <c:pt idx="298">
                  <c:v>917.87061485722256</c:v>
                </c:pt>
                <c:pt idx="299">
                  <c:v>918.75696097262949</c:v>
                </c:pt>
                <c:pt idx="300">
                  <c:v>919.61940539883892</c:v>
                </c:pt>
                <c:pt idx="301">
                  <c:v>920.50003835083146</c:v>
                </c:pt>
                <c:pt idx="302">
                  <c:v>921.37781007821445</c:v>
                </c:pt>
                <c:pt idx="303">
                  <c:v>922.23194150208224</c:v>
                </c:pt>
                <c:pt idx="304">
                  <c:v>923.10411669533676</c:v>
                </c:pt>
                <c:pt idx="305">
                  <c:v>923.9734887345171</c:v>
                </c:pt>
                <c:pt idx="306">
                  <c:v>924.81947587882939</c:v>
                </c:pt>
                <c:pt idx="307">
                  <c:v>925.68336431660282</c:v>
                </c:pt>
                <c:pt idx="308">
                  <c:v>926.54450584095582</c:v>
                </c:pt>
                <c:pt idx="309">
                  <c:v>927.38251211162105</c:v>
                </c:pt>
                <c:pt idx="310">
                  <c:v>928.23827942903415</c:v>
                </c:pt>
                <c:pt idx="311">
                  <c:v>929.09135432171956</c:v>
                </c:pt>
                <c:pt idx="312">
                  <c:v>929.92153803417648</c:v>
                </c:pt>
                <c:pt idx="313">
                  <c:v>930.76934472594075</c:v>
                </c:pt>
                <c:pt idx="314">
                  <c:v>931.59441932019706</c:v>
                </c:pt>
                <c:pt idx="315">
                  <c:v>932.43702639699916</c:v>
                </c:pt>
                <c:pt idx="316">
                  <c:v>933.27702803303009</c:v>
                </c:pt>
                <c:pt idx="317">
                  <c:v>934.09453279825925</c:v>
                </c:pt>
                <c:pt idx="318">
                  <c:v>934.9294354977111</c:v>
                </c:pt>
                <c:pt idx="319">
                  <c:v>935.7617829273936</c:v>
                </c:pt>
                <c:pt idx="320">
                  <c:v>936.57186363367657</c:v>
                </c:pt>
                <c:pt idx="321">
                  <c:v>937.39920977833901</c:v>
                </c:pt>
                <c:pt idx="322">
                  <c:v>938.22404932417192</c:v>
                </c:pt>
                <c:pt idx="323">
                  <c:v>939.02684738306323</c:v>
                </c:pt>
                <c:pt idx="324">
                  <c:v>939.84678039164169</c:v>
                </c:pt>
                <c:pt idx="325">
                  <c:v>940.66425403291021</c:v>
                </c:pt>
                <c:pt idx="326">
                  <c:v>941.45990667364504</c:v>
                </c:pt>
                <c:pt idx="327">
                  <c:v>942.27256573839304</c:v>
                </c:pt>
                <c:pt idx="328">
                  <c:v>943.08281128549447</c:v>
                </c:pt>
                <c:pt idx="329">
                  <c:v>943.87145172225814</c:v>
                </c:pt>
                <c:pt idx="330">
                  <c:v>944.67697197740699</c:v>
                </c:pt>
                <c:pt idx="331">
                  <c:v>945.46102800659912</c:v>
                </c:pt>
                <c:pt idx="332">
                  <c:v>946.26188082819715</c:v>
                </c:pt>
                <c:pt idx="333">
                  <c:v>947.06039350996866</c:v>
                </c:pt>
                <c:pt idx="334">
                  <c:v>947.8376505309576</c:v>
                </c:pt>
                <c:pt idx="335">
                  <c:v>948.63158084150416</c:v>
                </c:pt>
                <c:pt idx="336">
                  <c:v>949.42321344019956</c:v>
                </c:pt>
                <c:pt idx="337">
                  <c:v>950.19379472530363</c:v>
                </c:pt>
                <c:pt idx="338">
                  <c:v>950.9809276081595</c:v>
                </c:pt>
                <c:pt idx="339">
                  <c:v>951.76580401280171</c:v>
                </c:pt>
                <c:pt idx="340">
                  <c:v>952.52982936415151</c:v>
                </c:pt>
                <c:pt idx="341">
                  <c:v>953.31028639354076</c:v>
                </c:pt>
                <c:pt idx="342">
                  <c:v>954.07002314652755</c:v>
                </c:pt>
                <c:pt idx="343">
                  <c:v>954.8461129112128</c:v>
                </c:pt>
                <c:pt idx="344">
                  <c:v>955.62001228542567</c:v>
                </c:pt>
                <c:pt idx="345">
                  <c:v>956.3733851188473</c:v>
                </c:pt>
                <c:pt idx="346">
                  <c:v>957.14299390947315</c:v>
                </c:pt>
                <c:pt idx="347">
                  <c:v>957.91045057771782</c:v>
                </c:pt>
                <c:pt idx="348">
                  <c:v>958.65757067722552</c:v>
                </c:pt>
                <c:pt idx="349">
                  <c:v>959.42081135273907</c:v>
                </c:pt>
                <c:pt idx="350">
                  <c:v>960.18193713600783</c:v>
                </c:pt>
                <c:pt idx="351">
                  <c:v>960.92291267145822</c:v>
                </c:pt>
                <c:pt idx="352">
                  <c:v>961.67989503970568</c:v>
                </c:pt>
                <c:pt idx="353">
                  <c:v>962.41684891327986</c:v>
                </c:pt>
                <c:pt idx="354">
                  <c:v>963.16973498216589</c:v>
                </c:pt>
                <c:pt idx="355">
                  <c:v>963.92056591154085</c:v>
                </c:pt>
                <c:pt idx="356">
                  <c:v>964.65154882875152</c:v>
                </c:pt>
                <c:pt idx="357">
                  <c:v>965.39835284793867</c:v>
                </c:pt>
                <c:pt idx="358">
                  <c:v>966.14313637389546</c:v>
                </c:pt>
                <c:pt idx="359">
                  <c:v>966.86824899716771</c:v>
                </c:pt>
                <c:pt idx="360">
                  <c:v>967.60907317749286</c:v>
                </c:pt>
                <c:pt idx="361">
                  <c:v>968.34791060421139</c:v>
                </c:pt>
                <c:pt idx="362">
                  <c:v>969.06725096167577</c:v>
                </c:pt>
                <c:pt idx="363">
                  <c:v>969.8021948476586</c:v>
                </c:pt>
                <c:pt idx="364">
                  <c:v>970.53518484512733</c:v>
                </c:pt>
                <c:pt idx="365">
                  <c:v>971.24884842395795</c:v>
                </c:pt>
                <c:pt idx="366">
                  <c:v>971.97800898797766</c:v>
                </c:pt>
                <c:pt idx="367">
                  <c:v>972.70524768473672</c:v>
                </c:pt>
                <c:pt idx="368">
                  <c:v>973.41332752033395</c:v>
                </c:pt>
                <c:pt idx="369">
                  <c:v>974.13679925262591</c:v>
                </c:pt>
                <c:pt idx="370">
                  <c:v>974.84122171558272</c:v>
                </c:pt>
                <c:pt idx="371">
                  <c:v>975.5609670856503</c:v>
                </c:pt>
                <c:pt idx="372">
                  <c:v>976.27884208034232</c:v>
                </c:pt>
                <c:pt idx="373">
                  <c:v>976.97783040583397</c:v>
                </c:pt>
                <c:pt idx="374">
                  <c:v>977.69203890559652</c:v>
                </c:pt>
                <c:pt idx="375">
                  <c:v>978.40440694300082</c:v>
                </c:pt>
                <c:pt idx="376">
                  <c:v>979.09804804095961</c:v>
                </c:pt>
                <c:pt idx="377">
                  <c:v>979.80680795806484</c:v>
                </c:pt>
                <c:pt idx="378">
                  <c:v>980.51375658341374</c:v>
                </c:pt>
                <c:pt idx="379">
                  <c:v>981.20213520669301</c:v>
                </c:pt>
                <c:pt idx="380">
                  <c:v>981.90553264412085</c:v>
                </c:pt>
                <c:pt idx="381">
                  <c:v>982.60714724293734</c:v>
                </c:pt>
                <c:pt idx="382">
                  <c:v>983.29034605983247</c:v>
                </c:pt>
                <c:pt idx="383">
                  <c:v>983.98846500912146</c:v>
                </c:pt>
                <c:pt idx="384">
                  <c:v>984.66826911318162</c:v>
                </c:pt>
                <c:pt idx="385">
                  <c:v>985.36292854309704</c:v>
                </c:pt>
                <c:pt idx="386">
                  <c:v>986.05585095449032</c:v>
                </c:pt>
                <c:pt idx="387">
                  <c:v>986.73060837860021</c:v>
                </c:pt>
                <c:pt idx="388">
                  <c:v>987.42012459095895</c:v>
                </c:pt>
                <c:pt idx="389">
                  <c:v>988.10793044061461</c:v>
                </c:pt>
                <c:pt idx="390">
                  <c:v>988.77771863097018</c:v>
                </c:pt>
                <c:pt idx="391">
                  <c:v>989.46217032689992</c:v>
                </c:pt>
                <c:pt idx="392">
                  <c:v>990.14493768132161</c:v>
                </c:pt>
                <c:pt idx="393">
                  <c:v>990.80983224023771</c:v>
                </c:pt>
                <c:pt idx="394">
                  <c:v>991.48929625252322</c:v>
                </c:pt>
                <c:pt idx="395">
                  <c:v>992.15098232875516</c:v>
                </c:pt>
                <c:pt idx="396">
                  <c:v>992.82717607574205</c:v>
                </c:pt>
                <c:pt idx="397">
                  <c:v>993.50172742892892</c:v>
                </c:pt>
                <c:pt idx="398">
                  <c:v>994.15864174904584</c:v>
                </c:pt>
                <c:pt idx="399">
                  <c:v>994.82997168266104</c:v>
                </c:pt>
                <c:pt idx="400">
                  <c:v>995.49968365072414</c:v>
                </c:pt>
                <c:pt idx="401">
                  <c:v>996.15189718877605</c:v>
                </c:pt>
                <c:pt idx="402">
                  <c:v>996.81843545133665</c:v>
                </c:pt>
                <c:pt idx="403">
                  <c:v>997.48337961303719</c:v>
                </c:pt>
                <c:pt idx="404">
                  <c:v>998.13096170568383</c:v>
                </c:pt>
                <c:pt idx="405">
                  <c:v>998.79277877982588</c:v>
                </c:pt>
                <c:pt idx="406">
                  <c:v>999.45302507186682</c:v>
                </c:pt>
                <c:pt idx="407">
                  <c:v>1000.0960434695742</c:v>
                </c:pt>
                <c:pt idx="408">
                  <c:v>1000.7532082300053</c:v>
                </c:pt>
                <c:pt idx="409">
                  <c:v>1001.4088249980864</c:v>
                </c:pt>
                <c:pt idx="410">
                  <c:v>1002.0473459143132</c:v>
                </c:pt>
                <c:pt idx="411">
                  <c:v>1002.6999256775313</c:v>
                </c:pt>
                <c:pt idx="412">
                  <c:v>1003.3354961128263</c:v>
                </c:pt>
                <c:pt idx="413">
                  <c:v>1003.9850678838727</c:v>
                </c:pt>
                <c:pt idx="414">
                  <c:v>1004.6331284559523</c:v>
                </c:pt>
                <c:pt idx="415">
                  <c:v>1005.2643083093847</c:v>
                </c:pt>
                <c:pt idx="416">
                  <c:v>1005.9094037727076</c:v>
                </c:pt>
                <c:pt idx="417">
                  <c:v>1006.5530094952434</c:v>
                </c:pt>
                <c:pt idx="418">
                  <c:v>1007.1798611114422</c:v>
                </c:pt>
                <c:pt idx="419">
                  <c:v>1007.8205436607351</c:v>
                </c:pt>
                <c:pt idx="420">
                  <c:v>1008.4597574550224</c:v>
                </c:pt>
                <c:pt idx="421">
                  <c:v>1009.0823418060901</c:v>
                </c:pt>
                <c:pt idx="422">
                  <c:v>1009.7186734431534</c:v>
                </c:pt>
                <c:pt idx="423">
                  <c:v>1010.3535568526966</c:v>
                </c:pt>
                <c:pt idx="424">
                  <c:v>1010.9719335791749</c:v>
                </c:pt>
                <c:pt idx="425">
                  <c:v>1011.6039749553523</c:v>
                </c:pt>
                <c:pt idx="426">
                  <c:v>1012.2345881867674</c:v>
                </c:pt>
                <c:pt idx="427">
                  <c:v>1012.8488156370653</c:v>
                </c:pt>
                <c:pt idx="428">
                  <c:v>1013.4766260931251</c:v>
                </c:pt>
                <c:pt idx="429">
                  <c:v>1014.0881300417143</c:v>
                </c:pt>
                <c:pt idx="430">
                  <c:v>1014.7131633238688</c:v>
                </c:pt>
                <c:pt idx="431">
                  <c:v>1015.336800928402</c:v>
                </c:pt>
                <c:pt idx="432">
                  <c:v>1015.9442499307386</c:v>
                </c:pt>
                <c:pt idx="433">
                  <c:v>1016.5651482342995</c:v>
                </c:pt>
                <c:pt idx="434">
                  <c:v>1017.184669820705</c:v>
                </c:pt>
                <c:pt idx="435">
                  <c:v>1017.7881189644369</c:v>
                </c:pt>
                <c:pt idx="436">
                  <c:v>1018.4049383223985</c:v>
                </c:pt>
                <c:pt idx="437">
                  <c:v>1019.0203995245096</c:v>
                </c:pt>
                <c:pt idx="438">
                  <c:v>1019.6199027375476</c:v>
                </c:pt>
                <c:pt idx="439">
                  <c:v>1020.23269800628</c:v>
                </c:pt>
                <c:pt idx="440">
                  <c:v>1020.8296103596814</c:v>
                </c:pt>
                <c:pt idx="441">
                  <c:v>1021.4397633763301</c:v>
                </c:pt>
                <c:pt idx="442">
                  <c:v>1022.0485882690859</c:v>
                </c:pt>
                <c:pt idx="443">
                  <c:v>1022.6416419464339</c:v>
                </c:pt>
                <c:pt idx="444">
                  <c:v>1023.24785963709</c:v>
                </c:pt>
                <c:pt idx="445">
                  <c:v>1023.852766756312</c:v>
                </c:pt>
                <c:pt idx="446">
                  <c:v>1024.4420127543738</c:v>
                </c:pt>
                <c:pt idx="447">
                  <c:v>1025.0443470011824</c:v>
                </c:pt>
                <c:pt idx="448">
                  <c:v>1025.6453878696586</c:v>
                </c:pt>
                <c:pt idx="449">
                  <c:v>1026.2308761411107</c:v>
                </c:pt>
                <c:pt idx="450">
                  <c:v>1026.8293777666408</c:v>
                </c:pt>
                <c:pt idx="451">
                  <c:v>1027.426602857561</c:v>
                </c:pt>
                <c:pt idx="452">
                  <c:v>1028.0083823399848</c:v>
                </c:pt>
                <c:pt idx="453">
                  <c:v>1028.6031011365783</c:v>
                </c:pt>
                <c:pt idx="454">
                  <c:v>1029.1824445331783</c:v>
                </c:pt>
                <c:pt idx="455">
                  <c:v>1029.7746785463953</c:v>
                </c:pt>
                <c:pt idx="456">
                  <c:v>1030.3656633044957</c:v>
                </c:pt>
                <c:pt idx="457">
                  <c:v>1030.9413771695979</c:v>
                </c:pt>
                <c:pt idx="458">
                  <c:v>1031.5299090011331</c:v>
                </c:pt>
                <c:pt idx="459">
                  <c:v>1032.117207536631</c:v>
                </c:pt>
                <c:pt idx="460">
                  <c:v>1032.6893382375424</c:v>
                </c:pt>
                <c:pt idx="461">
                  <c:v>1033.2742150708289</c:v>
                </c:pt>
                <c:pt idx="462">
                  <c:v>1033.8578742514683</c:v>
                </c:pt>
                <c:pt idx="463">
                  <c:v>1034.4264672382862</c:v>
                </c:pt>
                <c:pt idx="464">
                  <c:v>1035.0077353256424</c:v>
                </c:pt>
                <c:pt idx="465">
                  <c:v>1035.5878010965253</c:v>
                </c:pt>
                <c:pt idx="466">
                  <c:v>1036.1529009267513</c:v>
                </c:pt>
                <c:pt idx="467">
                  <c:v>1036.7306056143095</c:v>
                </c:pt>
                <c:pt idx="468">
                  <c:v>1037.2934101770868</c:v>
                </c:pt>
                <c:pt idx="469">
                  <c:v>1037.868773384856</c:v>
                </c:pt>
                <c:pt idx="470">
                  <c:v>1038.4429591366486</c:v>
                </c:pt>
                <c:pt idx="471">
                  <c:v>1039.0023427721387</c:v>
                </c:pt>
                <c:pt idx="472">
                  <c:v>1039.5742160923976</c:v>
                </c:pt>
                <c:pt idx="473">
                  <c:v>1040.1449265136353</c:v>
                </c:pt>
                <c:pt idx="474">
                  <c:v>1040.7009315153803</c:v>
                </c:pt>
                <c:pt idx="475">
                  <c:v>1041.2693579955626</c:v>
                </c:pt>
                <c:pt idx="476">
                  <c:v>1041.8366358551423</c:v>
                </c:pt>
                <c:pt idx="477">
                  <c:v>1042.3893037074122</c:v>
                </c:pt>
                <c:pt idx="478">
                  <c:v>1042.9543255731683</c:v>
                </c:pt>
                <c:pt idx="479">
                  <c:v>1043.5182128254328</c:v>
                </c:pt>
                <c:pt idx="480">
                  <c:v>1044.0675842242381</c:v>
                </c:pt>
                <c:pt idx="481">
                  <c:v>1044.6292429007199</c:v>
                </c:pt>
                <c:pt idx="482">
                  <c:v>1045.1897807065086</c:v>
                </c:pt>
                <c:pt idx="483">
                  <c:v>1045.7358955799211</c:v>
                </c:pt>
                <c:pt idx="484">
                  <c:v>1046.2942317123716</c:v>
                </c:pt>
                <c:pt idx="485">
                  <c:v>1046.8382059432315</c:v>
                </c:pt>
                <c:pt idx="486">
                  <c:v>1047.3943579871991</c:v>
                </c:pt>
                <c:pt idx="487">
                  <c:v>1047.9494114608781</c:v>
                </c:pt>
                <c:pt idx="488">
                  <c:v>1048.4901939575018</c:v>
                </c:pt>
                <c:pt idx="489">
                  <c:v>1049.0430894161425</c:v>
                </c:pt>
                <c:pt idx="490">
                  <c:v>1049.5948993756062</c:v>
                </c:pt>
                <c:pt idx="491">
                  <c:v>1050.1325281145321</c:v>
                </c:pt>
                <c:pt idx="492">
                  <c:v>1050.682205650925</c:v>
                </c:pt>
                <c:pt idx="493">
                  <c:v>1051.2308105186924</c:v>
                </c:pt>
                <c:pt idx="494">
                  <c:v>1051.7653227775338</c:v>
                </c:pt>
                <c:pt idx="495">
                  <c:v>1052.3118203447841</c:v>
                </c:pt>
                <c:pt idx="496">
                  <c:v>1052.8442835197777</c:v>
                </c:pt>
                <c:pt idx="497">
                  <c:v>1053.3886902143081</c:v>
                </c:pt>
                <c:pt idx="498">
                  <c:v>1053.9320450732407</c:v>
                </c:pt>
                <c:pt idx="499">
                  <c:v>1054.4614522959689</c:v>
                </c:pt>
                <c:pt idx="500">
                  <c:v>1055.002740649348</c:v>
                </c:pt>
                <c:pt idx="501">
                  <c:v>1055.5429893856417</c:v>
                </c:pt>
                <c:pt idx="502">
                  <c:v>1056.0693761554894</c:v>
                </c:pt>
                <c:pt idx="503">
                  <c:v>1056.6075823143035</c:v>
                </c:pt>
                <c:pt idx="504">
                  <c:v>1057.1447608550934</c:v>
                </c:pt>
                <c:pt idx="505">
                  <c:v>1057.6681620338491</c:v>
                </c:pt>
                <c:pt idx="506">
                  <c:v>1058.2033214968769</c:v>
                </c:pt>
                <c:pt idx="507">
                  <c:v>1058.7374651268397</c:v>
                </c:pt>
                <c:pt idx="508">
                  <c:v>1059.2579149542364</c:v>
                </c:pt>
                <c:pt idx="509">
                  <c:v>1059.5412410286704</c:v>
                </c:pt>
                <c:pt idx="510">
                  <c:v>1062.0459092566118</c:v>
                </c:pt>
                <c:pt idx="511">
                  <c:v>1064.5334381090533</c:v>
                </c:pt>
                <c:pt idx="512">
                  <c:v>1067.0040998008556</c:v>
                </c:pt>
                <c:pt idx="513">
                  <c:v>1069.4581598071197</c:v>
                </c:pt>
                <c:pt idx="514">
                  <c:v>1071.8958770888157</c:v>
                </c:pt>
                <c:pt idx="515">
                  <c:v>1074.3175043089216</c:v>
                </c:pt>
                <c:pt idx="516">
                  <c:v>1076.7232880395593</c:v>
                </c:pt>
                <c:pt idx="517">
                  <c:v>1079.1134689605717</c:v>
                </c:pt>
                <c:pt idx="518">
                  <c:v>1081.4882820499683</c:v>
                </c:pt>
                <c:pt idx="519">
                  <c:v>1083.8479567666386</c:v>
                </c:pt>
                <c:pt idx="520">
                  <c:v>1086.1927172257099</c:v>
                </c:pt>
                <c:pt idx="521">
                  <c:v>1088.5227823669049</c:v>
                </c:pt>
                <c:pt idx="522">
                  <c:v>1090.8383661162354</c:v>
                </c:pt>
                <c:pt idx="523">
                  <c:v>1093.1396775413464</c:v>
                </c:pt>
                <c:pt idx="524">
                  <c:v>1095.4269210008149</c:v>
                </c:pt>
                <c:pt idx="525">
                  <c:v>1097.70029628768</c:v>
                </c:pt>
                <c:pt idx="526">
                  <c:v>1099.9599987674767</c:v>
                </c:pt>
                <c:pt idx="527">
                  <c:v>1102.2062195110223</c:v>
                </c:pt>
                <c:pt idx="528">
                  <c:v>1104.4391454222002</c:v>
                </c:pt>
                <c:pt idx="529">
                  <c:v>1106.6589593609619</c:v>
                </c:pt>
                <c:pt idx="530">
                  <c:v>1108.8658402617637</c:v>
                </c:pt>
                <c:pt idx="531">
                  <c:v>1111.0599632476462</c:v>
                </c:pt>
                <c:pt idx="532">
                  <c:v>1113.2414997401427</c:v>
                </c:pt>
                <c:pt idx="533">
                  <c:v>1115.4106175652023</c:v>
                </c:pt>
                <c:pt idx="534">
                  <c:v>1117.5674810553041</c:v>
                </c:pt>
                <c:pt idx="535">
                  <c:v>1119.7122511479224</c:v>
                </c:pt>
                <c:pt idx="536">
                  <c:v>1121.8450854805023</c:v>
                </c:pt>
                <c:pt idx="537">
                  <c:v>1123.9661384820943</c:v>
                </c:pt>
                <c:pt idx="538">
                  <c:v>1126.0755614617883</c:v>
                </c:pt>
                <c:pt idx="539">
                  <c:v>1128.1735026940823</c:v>
                </c:pt>
                <c:pt idx="540">
                  <c:v>1130.2601075013126</c:v>
                </c:pt>
                <c:pt idx="541">
                  <c:v>1132.335518333266</c:v>
                </c:pt>
                <c:pt idx="542">
                  <c:v>1134.3998748440943</c:v>
                </c:pt>
                <c:pt idx="543">
                  <c:v>1136.4533139666346</c:v>
                </c:pt>
                <c:pt idx="544">
                  <c:v>1138.4959699842473</c:v>
                </c:pt>
                <c:pt idx="545">
                  <c:v>1140.5279746002645</c:v>
                </c:pt>
                <c:pt idx="546">
                  <c:v>1142.5494570051512</c:v>
                </c:pt>
                <c:pt idx="547">
                  <c:v>1144.5605439414649</c:v>
                </c:pt>
                <c:pt idx="548">
                  <c:v>1146.5613597667011</c:v>
                </c:pt>
                <c:pt idx="549">
                  <c:v>1148.5520265141124</c:v>
                </c:pt>
                <c:pt idx="550">
                  <c:v>1150.5326639515708</c:v>
                </c:pt>
                <c:pt idx="551">
                  <c:v>1152.5033896385582</c:v>
                </c:pt>
                <c:pt idx="552">
                  <c:v>1154.4643189813489</c:v>
                </c:pt>
                <c:pt idx="553">
                  <c:v>1156.4155652864604</c:v>
                </c:pt>
                <c:pt idx="554">
                  <c:v>1158.3572398124302</c:v>
                </c:pt>
                <c:pt idx="555">
                  <c:v>1160.2894518199885</c:v>
                </c:pt>
                <c:pt idx="556">
                  <c:v>1162.2123086206825</c:v>
                </c:pt>
                <c:pt idx="557">
                  <c:v>1164.1259156240096</c:v>
                </c:pt>
                <c:pt idx="558">
                  <c:v>1166.0303763831189</c:v>
                </c:pt>
                <c:pt idx="559">
                  <c:v>1167.9257926391278</c:v>
                </c:pt>
                <c:pt idx="560">
                  <c:v>1169.812264364107</c:v>
                </c:pt>
                <c:pt idx="561">
                  <c:v>1171.6898898027816</c:v>
                </c:pt>
                <c:pt idx="562">
                  <c:v>1173.5587655129957</c:v>
                </c:pt>
                <c:pt idx="563">
                  <c:v>1175.4189864049829</c:v>
                </c:pt>
                <c:pt idx="564">
                  <c:v>1177.2706457794839</c:v>
                </c:pt>
                <c:pt idx="565">
                  <c:v>1179.1138353647555</c:v>
                </c:pt>
                <c:pt idx="566">
                  <c:v>1180.9486453525083</c:v>
                </c:pt>
                <c:pt idx="567">
                  <c:v>1182.7751644328087</c:v>
                </c:pt>
                <c:pt idx="568">
                  <c:v>1184.5934798279823</c:v>
                </c:pt>
                <c:pt idx="569">
                  <c:v>1186.4036773255548</c:v>
                </c:pt>
                <c:pt idx="570">
                  <c:v>1188.2058413102616</c:v>
                </c:pt>
                <c:pt idx="571">
                  <c:v>1190.0000547951554</c:v>
                </c:pt>
                <c:pt idx="572">
                  <c:v>1191.7863994518482</c:v>
                </c:pt>
                <c:pt idx="573">
                  <c:v>1193.5649556399114</c:v>
                </c:pt>
                <c:pt idx="574">
                  <c:v>1195.3358024354661</c:v>
                </c:pt>
                <c:pt idx="575">
                  <c:v>1197.0990176589855</c:v>
                </c:pt>
                <c:pt idx="576">
                  <c:v>1198.854677902342</c:v>
                </c:pt>
                <c:pt idx="577">
                  <c:v>1200.602858555118</c:v>
                </c:pt>
                <c:pt idx="578">
                  <c:v>1202.3436338302083</c:v>
                </c:pt>
                <c:pt idx="579">
                  <c:v>1204.0770767887343</c:v>
                </c:pt>
                <c:pt idx="580">
                  <c:v>1205.8032593642949</c:v>
                </c:pt>
                <c:pt idx="581">
                  <c:v>1207.5222523865739</c:v>
                </c:pt>
                <c:pt idx="582">
                  <c:v>1209.2341256043223</c:v>
                </c:pt>
                <c:pt idx="583">
                  <c:v>1210.9389477077418</c:v>
                </c:pt>
                <c:pt idx="584">
                  <c:v>1212.636786350281</c:v>
                </c:pt>
                <c:pt idx="585">
                  <c:v>1214.327708169867</c:v>
                </c:pt>
                <c:pt idx="586">
                  <c:v>1216.0117788095899</c:v>
                </c:pt>
                <c:pt idx="587">
                  <c:v>1217.6890629378547</c:v>
                </c:pt>
                <c:pt idx="588">
                  <c:v>1219.3596242680208</c:v>
                </c:pt>
                <c:pt idx="589">
                  <c:v>1221.023525577541</c:v>
                </c:pt>
                <c:pt idx="590">
                  <c:v>1222.6808287266185</c:v>
                </c:pt>
                <c:pt idx="591">
                  <c:v>1224.3315946763939</c:v>
                </c:pt>
                <c:pt idx="592">
                  <c:v>1225.9758835066793</c:v>
                </c:pt>
                <c:pt idx="593">
                  <c:v>1227.6137544332491</c:v>
                </c:pt>
                <c:pt idx="594">
                  <c:v>1229.2452658247059</c:v>
                </c:pt>
                <c:pt idx="595">
                  <c:v>1230.8704752189306</c:v>
                </c:pt>
                <c:pt idx="596">
                  <c:v>1232.4894393391273</c:v>
                </c:pt>
                <c:pt idx="597">
                  <c:v>1234.1022141094825</c:v>
                </c:pt>
              </c:numCache>
            </c:numRef>
          </c:yVal>
          <c:smooth val="1"/>
        </c:ser>
        <c:ser>
          <c:idx val="2"/>
          <c:order val="1"/>
          <c:tx>
            <c:v>   Tensile data</c:v>
          </c:tx>
          <c:spPr>
            <a:ln w="34925" cap="sq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'Power Law'!$C$3:$C$400</c:f>
              <c:numCache>
                <c:formatCode>0.0000</c:formatCode>
                <c:ptCount val="398"/>
                <c:pt idx="0">
                  <c:v>3.9608952871209753E-3</c:v>
                </c:pt>
                <c:pt idx="1">
                  <c:v>4.1376779917593398E-3</c:v>
                </c:pt>
                <c:pt idx="2">
                  <c:v>4.3144294497966008E-3</c:v>
                </c:pt>
                <c:pt idx="3">
                  <c:v>4.4911496722770143E-3</c:v>
                </c:pt>
                <c:pt idx="4">
                  <c:v>4.6665944906657047E-3</c:v>
                </c:pt>
                <c:pt idx="5">
                  <c:v>4.8420085335694162E-3</c:v>
                </c:pt>
                <c:pt idx="6">
                  <c:v>5.019879296624956E-3</c:v>
                </c:pt>
                <c:pt idx="7">
                  <c:v>5.2051795177122263E-3</c:v>
                </c:pt>
                <c:pt idx="8">
                  <c:v>5.3916886882870805E-3</c:v>
                </c:pt>
                <c:pt idx="9">
                  <c:v>5.5769200321977462E-3</c:v>
                </c:pt>
                <c:pt idx="10">
                  <c:v>5.7646027048527072E-3</c:v>
                </c:pt>
                <c:pt idx="11">
                  <c:v>5.951007576773101E-3</c:v>
                </c:pt>
                <c:pt idx="12">
                  <c:v>6.1373777083928785E-3</c:v>
                </c:pt>
                <c:pt idx="13">
                  <c:v>6.322470991588002E-3</c:v>
                </c:pt>
                <c:pt idx="14">
                  <c:v>6.508771912826004E-3</c:v>
                </c:pt>
                <c:pt idx="15">
                  <c:v>6.7049713563978285E-3</c:v>
                </c:pt>
                <c:pt idx="16">
                  <c:v>6.9023737158108384E-3</c:v>
                </c:pt>
                <c:pt idx="17">
                  <c:v>7.0984959576947289E-3</c:v>
                </c:pt>
                <c:pt idx="18">
                  <c:v>7.2945797431866683E-3</c:v>
                </c:pt>
                <c:pt idx="19">
                  <c:v>7.4906250873654897E-3</c:v>
                </c:pt>
                <c:pt idx="20">
                  <c:v>7.6878724330743759E-3</c:v>
                </c:pt>
                <c:pt idx="21">
                  <c:v>7.8937621191004642E-3</c:v>
                </c:pt>
                <c:pt idx="22">
                  <c:v>8.1008493389010897E-3</c:v>
                </c:pt>
                <c:pt idx="23">
                  <c:v>8.30789368246386E-3</c:v>
                </c:pt>
                <c:pt idx="24">
                  <c:v>8.5136557652047418E-3</c:v>
                </c:pt>
                <c:pt idx="25">
                  <c:v>8.7206146660125314E-3</c:v>
                </c:pt>
                <c:pt idx="26">
                  <c:v>8.9262918526771227E-3</c:v>
                </c:pt>
                <c:pt idx="27">
                  <c:v>9.1331653812218409E-3</c:v>
                </c:pt>
                <c:pt idx="28">
                  <c:v>9.3486647398927092E-3</c:v>
                </c:pt>
                <c:pt idx="29">
                  <c:v>9.5653557696700284E-3</c:v>
                </c:pt>
                <c:pt idx="30">
                  <c:v>9.7832376859614961E-3</c:v>
                </c:pt>
                <c:pt idx="31">
                  <c:v>9.9985970150707638E-3</c:v>
                </c:pt>
                <c:pt idx="32">
                  <c:v>1.0215147271353435E-2</c:v>
                </c:pt>
                <c:pt idx="33">
                  <c:v>1.043165064377536E-2</c:v>
                </c:pt>
                <c:pt idx="34">
                  <c:v>1.0658001187519243E-2</c:v>
                </c:pt>
                <c:pt idx="35">
                  <c:v>1.0885536975923088E-2</c:v>
                </c:pt>
                <c:pt idx="36">
                  <c:v>1.1111784817179466E-2</c:v>
                </c:pt>
                <c:pt idx="37">
                  <c:v>1.1337981481928527E-2</c:v>
                </c:pt>
                <c:pt idx="38">
                  <c:v>1.1564126993316947E-2</c:v>
                </c:pt>
                <c:pt idx="39">
                  <c:v>1.1801339451542634E-2</c:v>
                </c:pt>
                <c:pt idx="40">
                  <c:v>1.2037260610503414E-2</c:v>
                </c:pt>
                <c:pt idx="41">
                  <c:v>1.2274360875388222E-2</c:v>
                </c:pt>
                <c:pt idx="42">
                  <c:v>1.2511404937062733E-2</c:v>
                </c:pt>
                <c:pt idx="43">
                  <c:v>1.2747158655750383E-2</c:v>
                </c:pt>
                <c:pt idx="44">
                  <c:v>1.2984090683281421E-2</c:v>
                </c:pt>
                <c:pt idx="45">
                  <c:v>1.3229601627948928E-2</c:v>
                </c:pt>
                <c:pt idx="46">
                  <c:v>1.3476285580189016E-2</c:v>
                </c:pt>
                <c:pt idx="47">
                  <c:v>1.3724141657230142E-2</c:v>
                </c:pt>
                <c:pt idx="48">
                  <c:v>1.3969471000774459E-2</c:v>
                </c:pt>
                <c:pt idx="49">
                  <c:v>1.4215972529099683E-2</c:v>
                </c:pt>
                <c:pt idx="50">
                  <c:v>1.4472269677471969E-2</c:v>
                </c:pt>
                <c:pt idx="51">
                  <c:v>1.4728501154446804E-2</c:v>
                </c:pt>
                <c:pt idx="52">
                  <c:v>1.4984666993669946E-2</c:v>
                </c:pt>
                <c:pt idx="53">
                  <c:v>1.524199832148531E-2</c:v>
                </c:pt>
                <c:pt idx="54">
                  <c:v>1.5498032670876433E-2</c:v>
                </c:pt>
                <c:pt idx="55">
                  <c:v>1.5765075578382387E-2</c:v>
                </c:pt>
                <c:pt idx="56">
                  <c:v>1.6030817072527619E-2</c:v>
                </c:pt>
                <c:pt idx="57">
                  <c:v>1.6297717760612521E-2</c:v>
                </c:pt>
                <c:pt idx="58">
                  <c:v>1.6563317766108906E-2</c:v>
                </c:pt>
                <c:pt idx="59">
                  <c:v>1.6830076386176122E-2</c:v>
                </c:pt>
                <c:pt idx="60">
                  <c:v>1.7105365502933959E-2</c:v>
                </c:pt>
                <c:pt idx="61">
                  <c:v>1.7381807317685637E-2</c:v>
                </c:pt>
                <c:pt idx="62">
                  <c:v>1.7658172733480193E-2</c:v>
                </c:pt>
                <c:pt idx="63">
                  <c:v>1.7935689573534017E-2</c:v>
                </c:pt>
                <c:pt idx="64">
                  <c:v>1.8210674537026766E-2</c:v>
                </c:pt>
                <c:pt idx="65">
                  <c:v>1.8496627791141109E-2</c:v>
                </c:pt>
                <c:pt idx="66">
                  <c:v>1.8783726039605403E-2</c:v>
                </c:pt>
                <c:pt idx="67">
                  <c:v>1.9069515498127299E-2</c:v>
                </c:pt>
                <c:pt idx="68">
                  <c:v>1.9355223304369611E-2</c:v>
                </c:pt>
                <c:pt idx="69">
                  <c:v>1.9640849504976191E-2</c:v>
                </c:pt>
                <c:pt idx="70">
                  <c:v>1.9937422132516317E-2</c:v>
                </c:pt>
                <c:pt idx="71">
                  <c:v>2.0233906830809584E-2</c:v>
                </c:pt>
                <c:pt idx="72">
                  <c:v>2.0529079052470117E-2</c:v>
                </c:pt>
                <c:pt idx="73">
                  <c:v>2.0824164173199572E-2</c:v>
                </c:pt>
                <c:pt idx="74">
                  <c:v>2.1128953219310739E-2</c:v>
                </c:pt>
                <c:pt idx="75">
                  <c:v>2.1437319869698972E-2</c:v>
                </c:pt>
                <c:pt idx="76">
                  <c:v>2.1741922118403707E-2</c:v>
                </c:pt>
                <c:pt idx="77">
                  <c:v>2.2047654355602353E-2</c:v>
                </c:pt>
                <c:pt idx="78">
                  <c:v>2.2363072048259602E-2</c:v>
                </c:pt>
                <c:pt idx="79">
                  <c:v>2.2678390283965448E-2</c:v>
                </c:pt>
                <c:pt idx="80">
                  <c:v>2.2993609125421959E-2</c:v>
                </c:pt>
                <c:pt idx="81">
                  <c:v>2.330994983555169E-2</c:v>
                </c:pt>
                <c:pt idx="82">
                  <c:v>2.3624969691733659E-2</c:v>
                </c:pt>
                <c:pt idx="83">
                  <c:v>2.3949653737951923E-2</c:v>
                </c:pt>
                <c:pt idx="84">
                  <c:v>2.4274232398656604E-2</c:v>
                </c:pt>
                <c:pt idx="85">
                  <c:v>2.4599925368214322E-2</c:v>
                </c:pt>
                <c:pt idx="86">
                  <c:v>2.4925512296397612E-2</c:v>
                </c:pt>
                <c:pt idx="87">
                  <c:v>2.5260743856163548E-2</c:v>
                </c:pt>
                <c:pt idx="88">
                  <c:v>2.5594644661480627E-2</c:v>
                </c:pt>
                <c:pt idx="89">
                  <c:v>2.5930870023349411E-2</c:v>
                </c:pt>
                <c:pt idx="90">
                  <c:v>2.6275505495595843E-2</c:v>
                </c:pt>
                <c:pt idx="91">
                  <c:v>2.6620022235151437E-2</c:v>
                </c:pt>
                <c:pt idx="92">
                  <c:v>2.6964420323799677E-2</c:v>
                </c:pt>
                <c:pt idx="93">
                  <c:v>2.7308699843238072E-2</c:v>
                </c:pt>
                <c:pt idx="94">
                  <c:v>2.7662588087565665E-2</c:v>
                </c:pt>
                <c:pt idx="95">
                  <c:v>2.8017566604152031E-2</c:v>
                </c:pt>
                <c:pt idx="96">
                  <c:v>2.8371204122093898E-2</c:v>
                </c:pt>
                <c:pt idx="97">
                  <c:v>2.87259312289081E-2</c:v>
                </c:pt>
                <c:pt idx="98">
                  <c:v>2.9090245884215604E-2</c:v>
                </c:pt>
                <c:pt idx="99">
                  <c:v>2.9454427862689689E-2</c:v>
                </c:pt>
                <c:pt idx="100">
                  <c:v>2.9818477260932192E-2</c:v>
                </c:pt>
                <c:pt idx="101">
                  <c:v>3.0192096813829363E-2</c:v>
                </c:pt>
                <c:pt idx="102">
                  <c:v>3.0565576827289484E-2</c:v>
                </c:pt>
                <c:pt idx="103">
                  <c:v>3.0938917405503807E-2</c:v>
                </c:pt>
                <c:pt idx="104">
                  <c:v>3.1310907185527051E-2</c:v>
                </c:pt>
                <c:pt idx="105">
                  <c:v>3.1696079742747615E-2</c:v>
                </c:pt>
                <c:pt idx="106">
                  <c:v>3.2079893463411648E-2</c:v>
                </c:pt>
                <c:pt idx="107">
                  <c:v>3.2462349854732273E-2</c:v>
                </c:pt>
                <c:pt idx="108">
                  <c:v>3.2855546469596354E-2</c:v>
                </c:pt>
                <c:pt idx="109">
                  <c:v>3.3247379418327165E-2</c:v>
                </c:pt>
                <c:pt idx="110">
                  <c:v>3.364147619231779E-2</c:v>
                </c:pt>
                <c:pt idx="111">
                  <c:v>3.4033001369125085E-2</c:v>
                </c:pt>
                <c:pt idx="112">
                  <c:v>3.4435242570690902E-2</c:v>
                </c:pt>
                <c:pt idx="113">
                  <c:v>3.4838529241736707E-2</c:v>
                </c:pt>
                <c:pt idx="114">
                  <c:v>3.5239239905036294E-2</c:v>
                </c:pt>
                <c:pt idx="115">
                  <c:v>3.5651852338728286E-2</c:v>
                </c:pt>
                <c:pt idx="116">
                  <c:v>3.6063088870045584E-2</c:v>
                </c:pt>
                <c:pt idx="117">
                  <c:v>3.6474156355393687E-2</c:v>
                </c:pt>
                <c:pt idx="118">
                  <c:v>3.6897102197519446E-2</c:v>
                </c:pt>
                <c:pt idx="119">
                  <c:v>3.7317460809347176E-2</c:v>
                </c:pt>
                <c:pt idx="120">
                  <c:v>3.7738846500268305E-2</c:v>
                </c:pt>
                <c:pt idx="121">
                  <c:v>3.8169680242417375E-2</c:v>
                </c:pt>
                <c:pt idx="122">
                  <c:v>3.8600328446786139E-2</c:v>
                </c:pt>
                <c:pt idx="123">
                  <c:v>3.9030791273108836E-2</c:v>
                </c:pt>
                <c:pt idx="124">
                  <c:v>3.947188353043788E-2</c:v>
                </c:pt>
                <c:pt idx="125">
                  <c:v>3.9911580218893149E-2</c:v>
                </c:pt>
                <c:pt idx="126">
                  <c:v>4.0352284223643668E-2</c:v>
                </c:pt>
                <c:pt idx="127">
                  <c:v>4.0802394328172509E-2</c:v>
                </c:pt>
                <c:pt idx="128">
                  <c:v>4.1251102440281288E-2</c:v>
                </c:pt>
                <c:pt idx="129">
                  <c:v>4.1700808250324198E-2</c:v>
                </c:pt>
                <c:pt idx="130">
                  <c:v>4.2161097521484621E-2</c:v>
                </c:pt>
                <c:pt idx="131">
                  <c:v>4.2619977180261205E-2</c:v>
                </c:pt>
                <c:pt idx="132">
                  <c:v>4.3088224679770526E-2</c:v>
                </c:pt>
                <c:pt idx="133">
                  <c:v>4.3556253026172949E-2</c:v>
                </c:pt>
                <c:pt idx="134">
                  <c:v>4.4025258587460904E-2</c:v>
                </c:pt>
                <c:pt idx="135">
                  <c:v>4.4494044285645115E-2</c:v>
                </c:pt>
                <c:pt idx="136">
                  <c:v>4.4970975582513506E-2</c:v>
                </c:pt>
                <c:pt idx="137">
                  <c:v>4.5448873985631591E-2</c:v>
                </c:pt>
                <c:pt idx="138">
                  <c:v>4.5934901307068114E-2</c:v>
                </c:pt>
                <c:pt idx="139">
                  <c:v>4.642307911851884E-2</c:v>
                </c:pt>
                <c:pt idx="140">
                  <c:v>4.6909826012590999E-2</c:v>
                </c:pt>
                <c:pt idx="141">
                  <c:v>4.7407065271825755E-2</c:v>
                </c:pt>
                <c:pt idx="142">
                  <c:v>4.7901674341121081E-2</c:v>
                </c:pt>
                <c:pt idx="143">
                  <c:v>4.8398420781343043E-2</c:v>
                </c:pt>
                <c:pt idx="144">
                  <c:v>4.8894920587048675E-2</c:v>
                </c:pt>
                <c:pt idx="145">
                  <c:v>4.939117400302484E-2</c:v>
                </c:pt>
                <c:pt idx="146">
                  <c:v>4.9885992102052711E-2</c:v>
                </c:pt>
                <c:pt idx="147">
                  <c:v>5.038056547721826E-2</c:v>
                </c:pt>
                <c:pt idx="148">
                  <c:v>5.0874894370469444E-2</c:v>
                </c:pt>
                <c:pt idx="149">
                  <c:v>5.1370166432819095E-2</c:v>
                </c:pt>
                <c:pt idx="150">
                  <c:v>5.1864006500406921E-2</c:v>
                </c:pt>
                <c:pt idx="151">
                  <c:v>5.2357602810354731E-2</c:v>
                </c:pt>
                <c:pt idx="152">
                  <c:v>5.2852141254193595E-2</c:v>
                </c:pt>
                <c:pt idx="153">
                  <c:v>5.3345250185545347E-2</c:v>
                </c:pt>
                <c:pt idx="154">
                  <c:v>5.3839300561482138E-2</c:v>
                </c:pt>
                <c:pt idx="155">
                  <c:v>5.4331923075766841E-2</c:v>
                </c:pt>
                <c:pt idx="156">
                  <c:v>5.4825486346215369E-2</c:v>
                </c:pt>
                <c:pt idx="157">
                  <c:v>5.531880613213247E-2</c:v>
                </c:pt>
                <c:pt idx="158">
                  <c:v>5.5810700526650485E-2</c:v>
                </c:pt>
                <c:pt idx="159">
                  <c:v>5.6302353080028573E-2</c:v>
                </c:pt>
                <c:pt idx="160">
                  <c:v>5.6794945015379933E-2</c:v>
                </c:pt>
                <c:pt idx="161">
                  <c:v>5.7287294423378425E-2</c:v>
                </c:pt>
                <c:pt idx="162">
                  <c:v>5.7778221719354338E-2</c:v>
                </c:pt>
                <c:pt idx="163">
                  <c:v>5.827008736856349E-2</c:v>
                </c:pt>
                <c:pt idx="164">
                  <c:v>5.8760532539905291E-2</c:v>
                </c:pt>
                <c:pt idx="165">
                  <c:v>5.9250737292688309E-2</c:v>
                </c:pt>
                <c:pt idx="166">
                  <c:v>5.9740701862505484E-2</c:v>
                </c:pt>
                <c:pt idx="167">
                  <c:v>6.0230426484604069E-2</c:v>
                </c:pt>
                <c:pt idx="168">
                  <c:v>6.0719911393885849E-2</c:v>
                </c:pt>
                <c:pt idx="169">
                  <c:v>6.1210332607317099E-2</c:v>
                </c:pt>
                <c:pt idx="170">
                  <c:v>6.1699338219467006E-2</c:v>
                </c:pt>
                <c:pt idx="171">
                  <c:v>6.2188104822000698E-2</c:v>
                </c:pt>
                <c:pt idx="172">
                  <c:v>6.2677806706687475E-2</c:v>
                </c:pt>
                <c:pt idx="173">
                  <c:v>6.3167268900810508E-2</c:v>
                </c:pt>
                <c:pt idx="174">
                  <c:v>6.3655318729121863E-2</c:v>
                </c:pt>
                <c:pt idx="175">
                  <c:v>6.4144302818739563E-2</c:v>
                </c:pt>
                <c:pt idx="176">
                  <c:v>6.4631876154856077E-2</c:v>
                </c:pt>
                <c:pt idx="177">
                  <c:v>6.5120383073077492E-2</c:v>
                </c:pt>
                <c:pt idx="178">
                  <c:v>6.5607480846508207E-2</c:v>
                </c:pt>
                <c:pt idx="179">
                  <c:v>6.609551152371404E-2</c:v>
                </c:pt>
                <c:pt idx="180">
                  <c:v>6.6582134661250819E-2</c:v>
                </c:pt>
                <c:pt idx="181">
                  <c:v>6.7069690025102477E-2</c:v>
                </c:pt>
                <c:pt idx="182">
                  <c:v>6.755583945083056E-2</c:v>
                </c:pt>
                <c:pt idx="183">
                  <c:v>6.8042920426282474E-2</c:v>
                </c:pt>
                <c:pt idx="184">
                  <c:v>6.852859706159084E-2</c:v>
                </c:pt>
                <c:pt idx="185">
                  <c:v>6.9014037929607364E-2</c:v>
                </c:pt>
                <c:pt idx="186">
                  <c:v>6.9499243259122934E-2</c:v>
                </c:pt>
                <c:pt idx="187">
                  <c:v>6.998537878859086E-2</c:v>
                </c:pt>
                <c:pt idx="188">
                  <c:v>7.0470113161320611E-2</c:v>
                </c:pt>
                <c:pt idx="189">
                  <c:v>7.0955777060009592E-2</c:v>
                </c:pt>
                <c:pt idx="190">
                  <c:v>7.1441205203769106E-2</c:v>
                </c:pt>
                <c:pt idx="191">
                  <c:v>7.1925234571461244E-2</c:v>
                </c:pt>
                <c:pt idx="192">
                  <c:v>7.2410192455338668E-2</c:v>
                </c:pt>
                <c:pt idx="193">
                  <c:v>7.2893753145233317E-2</c:v>
                </c:pt>
                <c:pt idx="194">
                  <c:v>7.337824167947761E-2</c:v>
                </c:pt>
                <c:pt idx="195">
                  <c:v>7.3861334598323253E-2</c:v>
                </c:pt>
                <c:pt idx="196">
                  <c:v>7.4344194251085113E-2</c:v>
                </c:pt>
                <c:pt idx="197">
                  <c:v>7.4826820862924442E-2</c:v>
                </c:pt>
                <c:pt idx="198">
                  <c:v>7.5310373978827477E-2</c:v>
                </c:pt>
                <c:pt idx="199">
                  <c:v>7.5792534624156777E-2</c:v>
                </c:pt>
                <c:pt idx="200">
                  <c:v>7.627446290263204E-2</c:v>
                </c:pt>
                <c:pt idx="201">
                  <c:v>7.6757316682007123E-2</c:v>
                </c:pt>
                <c:pt idx="202">
                  <c:v>7.7239937426127392E-2</c:v>
                </c:pt>
                <c:pt idx="203">
                  <c:v>7.7721168832524182E-2</c:v>
                </c:pt>
                <c:pt idx="204">
                  <c:v>7.8203324737781701E-2</c:v>
                </c:pt>
                <c:pt idx="205">
                  <c:v>7.8684092866568439E-2</c:v>
                </c:pt>
                <c:pt idx="206">
                  <c:v>7.9164629968427255E-2</c:v>
                </c:pt>
                <c:pt idx="207">
                  <c:v>7.9644936265285723E-2</c:v>
                </c:pt>
                <c:pt idx="208">
                  <c:v>8.0126165729277665E-2</c:v>
                </c:pt>
                <c:pt idx="209">
                  <c:v>8.0606010527151023E-2</c:v>
                </c:pt>
                <c:pt idx="210">
                  <c:v>8.1086777827172343E-2</c:v>
                </c:pt>
                <c:pt idx="211">
                  <c:v>8.1566162012065721E-2</c:v>
                </c:pt>
                <c:pt idx="212">
                  <c:v>8.2046468034972564E-2</c:v>
                </c:pt>
                <c:pt idx="213">
                  <c:v>8.2526543474749595E-2</c:v>
                </c:pt>
                <c:pt idx="214">
                  <c:v>8.3005238120439473E-2</c:v>
                </c:pt>
                <c:pt idx="215">
                  <c:v>8.3483703727200875E-2</c:v>
                </c:pt>
                <c:pt idx="216">
                  <c:v>8.3963089846255071E-2</c:v>
                </c:pt>
                <c:pt idx="217">
                  <c:v>8.4441097482795879E-2</c:v>
                </c:pt>
                <c:pt idx="218">
                  <c:v>8.4920024970041058E-2</c:v>
                </c:pt>
                <c:pt idx="219">
                  <c:v>8.5397575512228457E-2</c:v>
                </c:pt>
                <c:pt idx="220">
                  <c:v>8.5876045244377516E-2</c:v>
                </c:pt>
                <c:pt idx="221">
                  <c:v>8.6354286152723309E-2</c:v>
                </c:pt>
                <c:pt idx="222">
                  <c:v>8.6830006376307764E-2</c:v>
                </c:pt>
                <c:pt idx="223">
                  <c:v>8.7307791387874312E-2</c:v>
                </c:pt>
                <c:pt idx="224">
                  <c:v>8.7784203282445614E-2</c:v>
                </c:pt>
                <c:pt idx="225">
                  <c:v>8.8260388316798249E-2</c:v>
                </c:pt>
                <c:pt idx="226">
                  <c:v>8.8736346706884267E-2</c:v>
                </c:pt>
                <c:pt idx="227">
                  <c:v>8.9213221982162541E-2</c:v>
                </c:pt>
                <c:pt idx="228">
                  <c:v>8.9688727186816308E-2</c:v>
                </c:pt>
                <c:pt idx="229">
                  <c:v>9.0164006393729484E-2</c:v>
                </c:pt>
                <c:pt idx="230">
                  <c:v>9.0641343183304787E-2</c:v>
                </c:pt>
                <c:pt idx="231">
                  <c:v>9.1116169954649273E-2</c:v>
                </c:pt>
                <c:pt idx="232">
                  <c:v>9.1590771372530799E-2</c:v>
                </c:pt>
                <c:pt idx="233">
                  <c:v>9.2066287707266409E-2</c:v>
                </c:pt>
                <c:pt idx="234">
                  <c:v>9.2540438518900633E-2</c:v>
                </c:pt>
                <c:pt idx="235">
                  <c:v>9.3015503592951701E-2</c:v>
                </c:pt>
                <c:pt idx="236">
                  <c:v>9.3489204653175312E-2</c:v>
                </c:pt>
                <c:pt idx="237">
                  <c:v>9.396381932221462E-2</c:v>
                </c:pt>
                <c:pt idx="238">
                  <c:v>9.4437071483434443E-2</c:v>
                </c:pt>
                <c:pt idx="239">
                  <c:v>9.4911236600702692E-2</c:v>
                </c:pt>
                <c:pt idx="240">
                  <c:v>9.5384040712904544E-2</c:v>
                </c:pt>
                <c:pt idx="241">
                  <c:v>9.5857757129220608E-2</c:v>
                </c:pt>
                <c:pt idx="242">
                  <c:v>9.6330114039977988E-2</c:v>
                </c:pt>
                <c:pt idx="243">
                  <c:v>9.6802247935023109E-2</c:v>
                </c:pt>
                <c:pt idx="244">
                  <c:v>9.7274159024842932E-2</c:v>
                </c:pt>
                <c:pt idx="245">
                  <c:v>9.7746981118184764E-2</c:v>
                </c:pt>
                <c:pt idx="246">
                  <c:v>9.8218446693498287E-2</c:v>
                </c:pt>
                <c:pt idx="247">
                  <c:v>9.8690822622891236E-2</c:v>
                </c:pt>
                <c:pt idx="248">
                  <c:v>9.9161843524093726E-2</c:v>
                </c:pt>
                <c:pt idx="249">
                  <c:v>9.9633774130761438E-2</c:v>
                </c:pt>
                <c:pt idx="250">
                  <c:v>0.10010435119587272</c:v>
                </c:pt>
                <c:pt idx="251">
                  <c:v>0.10057470692236259</c:v>
                </c:pt>
                <c:pt idx="252">
                  <c:v>0.10104597138333568</c:v>
                </c:pt>
                <c:pt idx="253">
                  <c:v>0.10151588452582884</c:v>
                </c:pt>
                <c:pt idx="254">
                  <c:v>0.1019878345575654</c:v>
                </c:pt>
                <c:pt idx="255">
                  <c:v>0.10245053577031082</c:v>
                </c:pt>
                <c:pt idx="256">
                  <c:v>0.10292430049407865</c:v>
                </c:pt>
                <c:pt idx="257">
                  <c:v>0.10339784087111657</c:v>
                </c:pt>
                <c:pt idx="258">
                  <c:v>0.10385989028256049</c:v>
                </c:pt>
                <c:pt idx="259">
                  <c:v>0.10433298793197918</c:v>
                </c:pt>
                <c:pt idx="260">
                  <c:v>0.10480586186584691</c:v>
                </c:pt>
                <c:pt idx="261">
                  <c:v>0.10526726130977468</c:v>
                </c:pt>
                <c:pt idx="262">
                  <c:v>0.10573969376072249</c:v>
                </c:pt>
                <c:pt idx="263">
                  <c:v>0.106211903124639</c:v>
                </c:pt>
                <c:pt idx="264">
                  <c:v>0.10667265442710788</c:v>
                </c:pt>
                <c:pt idx="265">
                  <c:v>0.10714442354756146</c:v>
                </c:pt>
                <c:pt idx="266">
                  <c:v>0.1076159702068584</c:v>
                </c:pt>
                <c:pt idx="267">
                  <c:v>0.1080760751862411</c:v>
                </c:pt>
                <c:pt idx="268">
                  <c:v>0.10854718283632037</c:v>
                </c:pt>
                <c:pt idx="269">
                  <c:v>0.10901806864848691</c:v>
                </c:pt>
                <c:pt idx="270">
                  <c:v>0.10947752911551482</c:v>
                </c:pt>
                <c:pt idx="271">
                  <c:v>0.10994797714752563</c:v>
                </c:pt>
                <c:pt idx="272">
                  <c:v>0.11040701065495498</c:v>
                </c:pt>
                <c:pt idx="273">
                  <c:v>0.11087702172005817</c:v>
                </c:pt>
                <c:pt idx="274">
                  <c:v>0.11134681197853753</c:v>
                </c:pt>
                <c:pt idx="275">
                  <c:v>0.11180520396984725</c:v>
                </c:pt>
                <c:pt idx="276">
                  <c:v>0.11227455848191993</c:v>
                </c:pt>
                <c:pt idx="277">
                  <c:v>0.11274369280367807</c:v>
                </c:pt>
                <c:pt idx="278">
                  <c:v>0.11320144506945029</c:v>
                </c:pt>
                <c:pt idx="279">
                  <c:v>0.11367014486019689</c:v>
                </c:pt>
                <c:pt idx="280">
                  <c:v>0.11413862507436093</c:v>
                </c:pt>
                <c:pt idx="281">
                  <c:v>0.11459573939769166</c:v>
                </c:pt>
                <c:pt idx="282">
                  <c:v>0.11506378629116117</c:v>
                </c:pt>
                <c:pt idx="283">
                  <c:v>0.11553161421921847</c:v>
                </c:pt>
                <c:pt idx="284">
                  <c:v>0.11598809237575854</c:v>
                </c:pt>
                <c:pt idx="285">
                  <c:v>0.11645548818838863</c:v>
                </c:pt>
                <c:pt idx="286">
                  <c:v>0.11691154490750127</c:v>
                </c:pt>
                <c:pt idx="287">
                  <c:v>0.11737850940222554</c:v>
                </c:pt>
                <c:pt idx="288">
                  <c:v>0.11784525594288352</c:v>
                </c:pt>
                <c:pt idx="289">
                  <c:v>0.11830067943350064</c:v>
                </c:pt>
                <c:pt idx="290">
                  <c:v>0.11876699585317971</c:v>
                </c:pt>
                <c:pt idx="291">
                  <c:v>0.11923309492320511</c:v>
                </c:pt>
                <c:pt idx="292">
                  <c:v>0.11968788694134687</c:v>
                </c:pt>
                <c:pt idx="293">
                  <c:v>0.12015355708234471</c:v>
                </c:pt>
                <c:pt idx="294">
                  <c:v>0.12061901047559156</c:v>
                </c:pt>
                <c:pt idx="295">
                  <c:v>0.12107317276998317</c:v>
                </c:pt>
                <c:pt idx="296">
                  <c:v>0.12153819842120596</c:v>
                </c:pt>
                <c:pt idx="297">
                  <c:v>0.1220030079240829</c:v>
                </c:pt>
                <c:pt idx="298">
                  <c:v>0.12245654223619612</c:v>
                </c:pt>
                <c:pt idx="299">
                  <c:v>0.12292092517913218</c:v>
                </c:pt>
                <c:pt idx="300">
                  <c:v>0.12337404346954442</c:v>
                </c:pt>
                <c:pt idx="301">
                  <c:v>0.12383800063473754</c:v>
                </c:pt>
                <c:pt idx="302">
                  <c:v>0.12430174264349883</c:v>
                </c:pt>
                <c:pt idx="303">
                  <c:v>0.12475423583347173</c:v>
                </c:pt>
                <c:pt idx="304">
                  <c:v>0.12521755323844547</c:v>
                </c:pt>
                <c:pt idx="305">
                  <c:v>0.12568065607980886</c:v>
                </c:pt>
                <c:pt idx="306">
                  <c:v>0.12613252589168367</c:v>
                </c:pt>
                <c:pt idx="307">
                  <c:v>0.12659520529836632</c:v>
                </c:pt>
                <c:pt idx="308">
                  <c:v>0.12705767073181259</c:v>
                </c:pt>
                <c:pt idx="309">
                  <c:v>0.12750891888082255</c:v>
                </c:pt>
                <c:pt idx="310">
                  <c:v>0.1279709620438732</c:v>
                </c:pt>
                <c:pt idx="311">
                  <c:v>0.12843279182162876</c:v>
                </c:pt>
                <c:pt idx="312">
                  <c:v>0.12888342001593744</c:v>
                </c:pt>
                <c:pt idx="313">
                  <c:v>0.12934482868278649</c:v>
                </c:pt>
                <c:pt idx="314">
                  <c:v>0.1297950461673946</c:v>
                </c:pt>
                <c:pt idx="315">
                  <c:v>0.13025603449060202</c:v>
                </c:pt>
                <c:pt idx="316">
                  <c:v>0.13071681040149136</c:v>
                </c:pt>
                <c:pt idx="317">
                  <c:v>0.13116641075821789</c:v>
                </c:pt>
                <c:pt idx="318">
                  <c:v>0.13162676747703372</c:v>
                </c:pt>
                <c:pt idx="319">
                  <c:v>0.13208691236505482</c:v>
                </c:pt>
                <c:pt idx="320">
                  <c:v>0.13253589728341897</c:v>
                </c:pt>
                <c:pt idx="321">
                  <c:v>0.13299562412620913</c:v>
                </c:pt>
                <c:pt idx="322">
                  <c:v>0.13345513971734366</c:v>
                </c:pt>
                <c:pt idx="323">
                  <c:v>0.13390351087993579</c:v>
                </c:pt>
                <c:pt idx="324">
                  <c:v>0.13436260956798143</c:v>
                </c:pt>
                <c:pt idx="325">
                  <c:v>0.13482149758113876</c:v>
                </c:pt>
                <c:pt idx="326">
                  <c:v>0.13526925666365852</c:v>
                </c:pt>
                <c:pt idx="327">
                  <c:v>0.13572772891119531</c:v>
                </c:pt>
                <c:pt idx="328">
                  <c:v>0.13618599105825169</c:v>
                </c:pt>
                <c:pt idx="329">
                  <c:v>0.13663313972954558</c:v>
                </c:pt>
                <c:pt idx="330">
                  <c:v>0.13709098724380073</c:v>
                </c:pt>
                <c:pt idx="331">
                  <c:v>0.13753773152064608</c:v>
                </c:pt>
                <c:pt idx="332">
                  <c:v>0.13799516515173621</c:v>
                </c:pt>
                <c:pt idx="333">
                  <c:v>0.13845238963296821</c:v>
                </c:pt>
                <c:pt idx="334">
                  <c:v>0.1388985262604589</c:v>
                </c:pt>
                <c:pt idx="335">
                  <c:v>0.1393553379836652</c:v>
                </c:pt>
                <c:pt idx="336">
                  <c:v>0.13981194112520032</c:v>
                </c:pt>
                <c:pt idx="337">
                  <c:v>0.14025747175410713</c:v>
                </c:pt>
                <c:pt idx="338">
                  <c:v>0.14071366325817458</c:v>
                </c:pt>
                <c:pt idx="339">
                  <c:v>0.14116964674644511</c:v>
                </c:pt>
                <c:pt idx="340">
                  <c:v>0.14161457302082109</c:v>
                </c:pt>
                <c:pt idx="341">
                  <c:v>0.14207014598762505</c:v>
                </c:pt>
                <c:pt idx="342">
                  <c:v>0.14251467187556718</c:v>
                </c:pt>
                <c:pt idx="343">
                  <c:v>0.14296983505942401</c:v>
                </c:pt>
                <c:pt idx="344">
                  <c:v>0.143424791164008</c:v>
                </c:pt>
                <c:pt idx="345">
                  <c:v>0.14386871541833252</c:v>
                </c:pt>
                <c:pt idx="346">
                  <c:v>0.14432326284844194</c:v>
                </c:pt>
                <c:pt idx="347">
                  <c:v>0.14477760375905449</c:v>
                </c:pt>
                <c:pt idx="348">
                  <c:v>0.1452209280060954</c:v>
                </c:pt>
                <c:pt idx="349">
                  <c:v>0.14567486134621471</c:v>
                </c:pt>
                <c:pt idx="350">
                  <c:v>0.14612858872434584</c:v>
                </c:pt>
                <c:pt idx="351">
                  <c:v>0.14657131458385164</c:v>
                </c:pt>
                <c:pt idx="352">
                  <c:v>0.1470246354910035</c:v>
                </c:pt>
                <c:pt idx="353">
                  <c:v>0.14746696491279787</c:v>
                </c:pt>
                <c:pt idx="354">
                  <c:v>0.14791988007659107</c:v>
                </c:pt>
                <c:pt idx="355">
                  <c:v>0.14837259020110041</c:v>
                </c:pt>
                <c:pt idx="356">
                  <c:v>0.14881432391612076</c:v>
                </c:pt>
                <c:pt idx="357">
                  <c:v>0.14926662938940483</c:v>
                </c:pt>
                <c:pt idx="358">
                  <c:v>0.14971873037493535</c:v>
                </c:pt>
                <c:pt idx="359">
                  <c:v>0.15015986998555855</c:v>
                </c:pt>
                <c:pt idx="360">
                  <c:v>0.1506115674075936</c:v>
                </c:pt>
                <c:pt idx="361">
                  <c:v>0.15106306089118238</c:v>
                </c:pt>
                <c:pt idx="362">
                  <c:v>0.15150360799332918</c:v>
                </c:pt>
                <c:pt idx="363">
                  <c:v>0.15195469899677252</c:v>
                </c:pt>
                <c:pt idx="364">
                  <c:v>0.15240558660886702</c:v>
                </c:pt>
                <c:pt idx="365">
                  <c:v>0.1528455427920361</c:v>
                </c:pt>
                <c:pt idx="366">
                  <c:v>0.15329602900297812</c:v>
                </c:pt>
                <c:pt idx="367">
                  <c:v>0.15374631236747019</c:v>
                </c:pt>
                <c:pt idx="368">
                  <c:v>0.15418567921477261</c:v>
                </c:pt>
                <c:pt idx="369">
                  <c:v>0.15463556225277261</c:v>
                </c:pt>
                <c:pt idx="370">
                  <c:v>0.15507453865252793</c:v>
                </c:pt>
                <c:pt idx="371">
                  <c:v>0.15552402207522784</c:v>
                </c:pt>
                <c:pt idx="372">
                  <c:v>0.1559733035533476</c:v>
                </c:pt>
                <c:pt idx="373">
                  <c:v>0.15641169323746781</c:v>
                </c:pt>
                <c:pt idx="374">
                  <c:v>0.15686057616778884</c:v>
                </c:pt>
                <c:pt idx="375">
                  <c:v>0.15730925769262882</c:v>
                </c:pt>
                <c:pt idx="376">
                  <c:v>0.15774706222737475</c:v>
                </c:pt>
                <c:pt idx="377">
                  <c:v>0.15819534626764503</c:v>
                </c:pt>
                <c:pt idx="378">
                  <c:v>0.15864342943937751</c:v>
                </c:pt>
                <c:pt idx="379">
                  <c:v>0.15908065038474656</c:v>
                </c:pt>
                <c:pt idx="380">
                  <c:v>0.15952833713088996</c:v>
                </c:pt>
                <c:pt idx="381">
                  <c:v>0.1599758235432939</c:v>
                </c:pt>
                <c:pt idx="382">
                  <c:v>0.16041246245305354</c:v>
                </c:pt>
                <c:pt idx="383">
                  <c:v>0.16085955349462244</c:v>
                </c:pt>
                <c:pt idx="384">
                  <c:v>0.16129580678807132</c:v>
                </c:pt>
                <c:pt idx="385">
                  <c:v>0.16174250315683822</c:v>
                </c:pt>
                <c:pt idx="386">
                  <c:v>0.16218900007704887</c:v>
                </c:pt>
                <c:pt idx="387">
                  <c:v>0.16262467390663787</c:v>
                </c:pt>
                <c:pt idx="388">
                  <c:v>0.1630707772018172</c:v>
                </c:pt>
                <c:pt idx="389">
                  <c:v>0.16351668157758203</c:v>
                </c:pt>
                <c:pt idx="390">
                  <c:v>0.16395177748064266</c:v>
                </c:pt>
                <c:pt idx="391">
                  <c:v>0.16439728927498054</c:v>
                </c:pt>
                <c:pt idx="392">
                  <c:v>0.16484260267694217</c:v>
                </c:pt>
                <c:pt idx="393">
                  <c:v>0.16527712218469626</c:v>
                </c:pt>
                <c:pt idx="394">
                  <c:v>0.16572204404469032</c:v>
                </c:pt>
                <c:pt idx="395">
                  <c:v>0.16615618166889817</c:v>
                </c:pt>
                <c:pt idx="396">
                  <c:v>0.1666007126748468</c:v>
                </c:pt>
                <c:pt idx="397">
                  <c:v>0.1670450461607807</c:v>
                </c:pt>
              </c:numCache>
            </c:numRef>
          </c:xVal>
          <c:yVal>
            <c:numRef>
              <c:f>'Power Law'!$B$3:$B$400</c:f>
              <c:numCache>
                <c:formatCode>0.0000</c:formatCode>
                <c:ptCount val="398"/>
                <c:pt idx="0">
                  <c:v>525.08075253807101</c:v>
                </c:pt>
                <c:pt idx="1">
                  <c:v>527.70179172588837</c:v>
                </c:pt>
                <c:pt idx="2">
                  <c:v>530.89471081218267</c:v>
                </c:pt>
                <c:pt idx="3">
                  <c:v>533.51763852791885</c:v>
                </c:pt>
                <c:pt idx="4">
                  <c:v>536.18159208121835</c:v>
                </c:pt>
                <c:pt idx="5">
                  <c:v>538.84644746192896</c:v>
                </c:pt>
                <c:pt idx="6">
                  <c:v>541.47273817258883</c:v>
                </c:pt>
                <c:pt idx="7">
                  <c:v>544.14480964467009</c:v>
                </c:pt>
                <c:pt idx="8">
                  <c:v>546.81851395939088</c:v>
                </c:pt>
                <c:pt idx="9">
                  <c:v>548.96162345177675</c:v>
                </c:pt>
                <c:pt idx="10">
                  <c:v>551.63782994923872</c:v>
                </c:pt>
                <c:pt idx="11">
                  <c:v>553.7832436548224</c:v>
                </c:pt>
                <c:pt idx="12">
                  <c:v>555.92941878172599</c:v>
                </c:pt>
                <c:pt idx="13">
                  <c:v>558.07566213197981</c:v>
                </c:pt>
                <c:pt idx="14">
                  <c:v>559.73286578680211</c:v>
                </c:pt>
                <c:pt idx="15">
                  <c:v>561.88681258883253</c:v>
                </c:pt>
                <c:pt idx="16">
                  <c:v>563.55157675126907</c:v>
                </c:pt>
                <c:pt idx="17">
                  <c:v>565.17535436548224</c:v>
                </c:pt>
                <c:pt idx="18">
                  <c:v>566.84063192893404</c:v>
                </c:pt>
                <c:pt idx="19">
                  <c:v>568.46560456852797</c:v>
                </c:pt>
                <c:pt idx="20">
                  <c:v>570.13280040609141</c:v>
                </c:pt>
                <c:pt idx="21">
                  <c:v>571.27347106598984</c:v>
                </c:pt>
                <c:pt idx="22">
                  <c:v>572.94748553299496</c:v>
                </c:pt>
                <c:pt idx="23">
                  <c:v>574.58119634517755</c:v>
                </c:pt>
                <c:pt idx="24">
                  <c:v>575.72334416243655</c:v>
                </c:pt>
                <c:pt idx="25">
                  <c:v>576.90759294416239</c:v>
                </c:pt>
                <c:pt idx="26">
                  <c:v>578.05059309644662</c:v>
                </c:pt>
                <c:pt idx="27">
                  <c:v>579.19473197969535</c:v>
                </c:pt>
                <c:pt idx="28">
                  <c:v>580.34432548223356</c:v>
                </c:pt>
                <c:pt idx="29">
                  <c:v>581.49508055837566</c:v>
                </c:pt>
                <c:pt idx="30">
                  <c:v>582.6470010152284</c:v>
                </c:pt>
                <c:pt idx="31">
                  <c:v>583.79792319796945</c:v>
                </c:pt>
                <c:pt idx="32">
                  <c:v>584.95001076142125</c:v>
                </c:pt>
                <c:pt idx="33">
                  <c:v>585.6101227918781</c:v>
                </c:pt>
                <c:pt idx="34">
                  <c:v>586.76879756345181</c:v>
                </c:pt>
                <c:pt idx="35">
                  <c:v>587.92866375634526</c:v>
                </c:pt>
                <c:pt idx="36">
                  <c:v>588.55445111675124</c:v>
                </c:pt>
                <c:pt idx="37">
                  <c:v>589.71439979695435</c:v>
                </c:pt>
                <c:pt idx="38">
                  <c:v>590.91589441624365</c:v>
                </c:pt>
                <c:pt idx="39">
                  <c:v>592.08336411167511</c:v>
                </c:pt>
                <c:pt idx="40">
                  <c:v>592.71627654822339</c:v>
                </c:pt>
                <c:pt idx="41">
                  <c:v>593.88459289340108</c:v>
                </c:pt>
                <c:pt idx="42">
                  <c:v>595.0533965482233</c:v>
                </c:pt>
                <c:pt idx="43">
                  <c:v>595.72839045685282</c:v>
                </c:pt>
                <c:pt idx="44">
                  <c:v>596.89805050761424</c:v>
                </c:pt>
                <c:pt idx="45">
                  <c:v>598.07336223350239</c:v>
                </c:pt>
                <c:pt idx="46">
                  <c:v>598.75599685279201</c:v>
                </c:pt>
                <c:pt idx="47">
                  <c:v>599.93367817258888</c:v>
                </c:pt>
                <c:pt idx="48">
                  <c:v>601.11038771573601</c:v>
                </c:pt>
                <c:pt idx="49">
                  <c:v>602.28834456852792</c:v>
                </c:pt>
                <c:pt idx="50">
                  <c:v>602.93714253807116</c:v>
                </c:pt>
                <c:pt idx="51">
                  <c:v>604.12194568527923</c:v>
                </c:pt>
                <c:pt idx="52">
                  <c:v>605.30727675126911</c:v>
                </c:pt>
                <c:pt idx="53">
                  <c:v>606.53511522842643</c:v>
                </c:pt>
                <c:pt idx="54">
                  <c:v>607.18534974619297</c:v>
                </c:pt>
                <c:pt idx="55">
                  <c:v>608.37887634517756</c:v>
                </c:pt>
                <c:pt idx="56">
                  <c:v>609.57220385786798</c:v>
                </c:pt>
                <c:pt idx="57">
                  <c:v>610.76683071065975</c:v>
                </c:pt>
                <c:pt idx="58">
                  <c:v>611.4658076142133</c:v>
                </c:pt>
                <c:pt idx="59">
                  <c:v>612.661402538071</c:v>
                </c:pt>
                <c:pt idx="60">
                  <c:v>613.86282842639605</c:v>
                </c:pt>
                <c:pt idx="61">
                  <c:v>615.06557842639597</c:v>
                </c:pt>
                <c:pt idx="62">
                  <c:v>616.26889949238591</c:v>
                </c:pt>
                <c:pt idx="63">
                  <c:v>617.47354974619304</c:v>
                </c:pt>
                <c:pt idx="64">
                  <c:v>618.18098964467015</c:v>
                </c:pt>
                <c:pt idx="65">
                  <c:v>619.39196725888326</c:v>
                </c:pt>
                <c:pt idx="66">
                  <c:v>620.60429756345172</c:v>
                </c:pt>
                <c:pt idx="67">
                  <c:v>621.81645918781726</c:v>
                </c:pt>
                <c:pt idx="68">
                  <c:v>623.02921218274105</c:v>
                </c:pt>
                <c:pt idx="69">
                  <c:v>624.24255654822343</c:v>
                </c:pt>
                <c:pt idx="70">
                  <c:v>625.4633898477158</c:v>
                </c:pt>
                <c:pt idx="71">
                  <c:v>626.68483736040616</c:v>
                </c:pt>
                <c:pt idx="72">
                  <c:v>627.90613015228416</c:v>
                </c:pt>
                <c:pt idx="73">
                  <c:v>629.16949827411179</c:v>
                </c:pt>
                <c:pt idx="74">
                  <c:v>630.3981988324872</c:v>
                </c:pt>
                <c:pt idx="75">
                  <c:v>631.62984974619303</c:v>
                </c:pt>
                <c:pt idx="76">
                  <c:v>632.85981807106589</c:v>
                </c:pt>
                <c:pt idx="77">
                  <c:v>634.09119370558381</c:v>
                </c:pt>
                <c:pt idx="78">
                  <c:v>635.32941664974624</c:v>
                </c:pt>
                <c:pt idx="79">
                  <c:v>636.56829441624359</c:v>
                </c:pt>
                <c:pt idx="80">
                  <c:v>637.80782700507609</c:v>
                </c:pt>
                <c:pt idx="81">
                  <c:v>639.04879482233503</c:v>
                </c:pt>
                <c:pt idx="82">
                  <c:v>640.28963832487307</c:v>
                </c:pt>
                <c:pt idx="83">
                  <c:v>641.53740020304565</c:v>
                </c:pt>
                <c:pt idx="84">
                  <c:v>642.78583720812185</c:v>
                </c:pt>
                <c:pt idx="85">
                  <c:v>644.07735532994923</c:v>
                </c:pt>
                <c:pt idx="86">
                  <c:v>645.82755289340093</c:v>
                </c:pt>
                <c:pt idx="87">
                  <c:v>647.08529147208128</c:v>
                </c:pt>
                <c:pt idx="88">
                  <c:v>648.34293807106599</c:v>
                </c:pt>
                <c:pt idx="89">
                  <c:v>649.60286253807112</c:v>
                </c:pt>
                <c:pt idx="90">
                  <c:v>650.86903492385795</c:v>
                </c:pt>
                <c:pt idx="91">
                  <c:v>652.17763025380702</c:v>
                </c:pt>
                <c:pt idx="92">
                  <c:v>653.44525355329949</c:v>
                </c:pt>
                <c:pt idx="93">
                  <c:v>654.71359512690356</c:v>
                </c:pt>
                <c:pt idx="94">
                  <c:v>656.49001395939081</c:v>
                </c:pt>
                <c:pt idx="95">
                  <c:v>657.76717005076137</c:v>
                </c:pt>
                <c:pt idx="96">
                  <c:v>659.04426649746188</c:v>
                </c:pt>
                <c:pt idx="97">
                  <c:v>660.36469614213195</c:v>
                </c:pt>
                <c:pt idx="98">
                  <c:v>661.6505159390864</c:v>
                </c:pt>
                <c:pt idx="99">
                  <c:v>663.43897370558375</c:v>
                </c:pt>
                <c:pt idx="100">
                  <c:v>664.72649908629455</c:v>
                </c:pt>
                <c:pt idx="101">
                  <c:v>666.02124802030448</c:v>
                </c:pt>
                <c:pt idx="102">
                  <c:v>667.31677868020313</c:v>
                </c:pt>
                <c:pt idx="103">
                  <c:v>668.65497624365491</c:v>
                </c:pt>
                <c:pt idx="104">
                  <c:v>669.95127436548228</c:v>
                </c:pt>
                <c:pt idx="105">
                  <c:v>671.76029634517772</c:v>
                </c:pt>
                <c:pt idx="106">
                  <c:v>673.0665015228426</c:v>
                </c:pt>
                <c:pt idx="107">
                  <c:v>674.37269522842644</c:v>
                </c:pt>
                <c:pt idx="108">
                  <c:v>676.23259868020307</c:v>
                </c:pt>
                <c:pt idx="109">
                  <c:v>677.54717030456857</c:v>
                </c:pt>
                <c:pt idx="110">
                  <c:v>678.86420527918767</c:v>
                </c:pt>
                <c:pt idx="111">
                  <c:v>680.18042411167505</c:v>
                </c:pt>
                <c:pt idx="112">
                  <c:v>681.50487269035534</c:v>
                </c:pt>
                <c:pt idx="113">
                  <c:v>682.83099076142139</c:v>
                </c:pt>
                <c:pt idx="114">
                  <c:v>684.70315928934008</c:v>
                </c:pt>
                <c:pt idx="115">
                  <c:v>686.03781076142138</c:v>
                </c:pt>
                <c:pt idx="116">
                  <c:v>687.37250147208124</c:v>
                </c:pt>
                <c:pt idx="117">
                  <c:v>689.25558730964474</c:v>
                </c:pt>
                <c:pt idx="118">
                  <c:v>690.60055380710662</c:v>
                </c:pt>
                <c:pt idx="119">
                  <c:v>691.94474467005057</c:v>
                </c:pt>
                <c:pt idx="120">
                  <c:v>693.29065583756358</c:v>
                </c:pt>
                <c:pt idx="121">
                  <c:v>695.1926004060914</c:v>
                </c:pt>
                <c:pt idx="122">
                  <c:v>696.54723106598988</c:v>
                </c:pt>
                <c:pt idx="123">
                  <c:v>698.40947614213189</c:v>
                </c:pt>
                <c:pt idx="124">
                  <c:v>699.81595401015215</c:v>
                </c:pt>
                <c:pt idx="125">
                  <c:v>701.18029568527913</c:v>
                </c:pt>
                <c:pt idx="126">
                  <c:v>703.05378558375639</c:v>
                </c:pt>
                <c:pt idx="127">
                  <c:v>704.42781730964464</c:v>
                </c:pt>
                <c:pt idx="128">
                  <c:v>705.80195421319786</c:v>
                </c:pt>
                <c:pt idx="129">
                  <c:v>707.17788822335024</c:v>
                </c:pt>
                <c:pt idx="130">
                  <c:v>709.11306852791881</c:v>
                </c:pt>
                <c:pt idx="131">
                  <c:v>710.49797350253823</c:v>
                </c:pt>
                <c:pt idx="132">
                  <c:v>711.89066923857865</c:v>
                </c:pt>
                <c:pt idx="133">
                  <c:v>713.8357784263959</c:v>
                </c:pt>
                <c:pt idx="134">
                  <c:v>715.23157248730968</c:v>
                </c:pt>
                <c:pt idx="135">
                  <c:v>716.62836147208111</c:v>
                </c:pt>
                <c:pt idx="136">
                  <c:v>718.0321518781725</c:v>
                </c:pt>
                <c:pt idx="137">
                  <c:v>719.9902800000001</c:v>
                </c:pt>
                <c:pt idx="138">
                  <c:v>721.91346675126908</c:v>
                </c:pt>
                <c:pt idx="139">
                  <c:v>723.32944446700515</c:v>
                </c:pt>
                <c:pt idx="140">
                  <c:v>724.74559583756343</c:v>
                </c:pt>
                <c:pt idx="141">
                  <c:v>726.72412248730961</c:v>
                </c:pt>
                <c:pt idx="142">
                  <c:v>728.1486988832487</c:v>
                </c:pt>
                <c:pt idx="143">
                  <c:v>729.57606634517776</c:v>
                </c:pt>
                <c:pt idx="144">
                  <c:v>731.00449218274105</c:v>
                </c:pt>
                <c:pt idx="145">
                  <c:v>732.98862436548211</c:v>
                </c:pt>
                <c:pt idx="146">
                  <c:v>734.41856878172587</c:v>
                </c:pt>
                <c:pt idx="147">
                  <c:v>735.84956903553302</c:v>
                </c:pt>
                <c:pt idx="148">
                  <c:v>737.28162512690346</c:v>
                </c:pt>
                <c:pt idx="149">
                  <c:v>739.27136091370551</c:v>
                </c:pt>
                <c:pt idx="150">
                  <c:v>740.70580446700512</c:v>
                </c:pt>
                <c:pt idx="151">
                  <c:v>742.14130385786802</c:v>
                </c:pt>
                <c:pt idx="152">
                  <c:v>743.57874071065987</c:v>
                </c:pt>
                <c:pt idx="153">
                  <c:v>745.01635304568526</c:v>
                </c:pt>
                <c:pt idx="154">
                  <c:v>746.45590538071065</c:v>
                </c:pt>
                <c:pt idx="155">
                  <c:v>748.45302578680207</c:v>
                </c:pt>
                <c:pt idx="156">
                  <c:v>749.89496878172577</c:v>
                </c:pt>
                <c:pt idx="157">
                  <c:v>751.33797015228436</c:v>
                </c:pt>
                <c:pt idx="158">
                  <c:v>752.78114000000005</c:v>
                </c:pt>
                <c:pt idx="159">
                  <c:v>754.22536568527903</c:v>
                </c:pt>
                <c:pt idx="160">
                  <c:v>755.67153964467013</c:v>
                </c:pt>
                <c:pt idx="161">
                  <c:v>757.11877197969545</c:v>
                </c:pt>
                <c:pt idx="162">
                  <c:v>758.56616771573601</c:v>
                </c:pt>
                <c:pt idx="163">
                  <c:v>760.01551553299487</c:v>
                </c:pt>
                <c:pt idx="164">
                  <c:v>761.5080910659899</c:v>
                </c:pt>
                <c:pt idx="165">
                  <c:v>762.95867670050768</c:v>
                </c:pt>
                <c:pt idx="166">
                  <c:v>764.41031817258875</c:v>
                </c:pt>
                <c:pt idx="167">
                  <c:v>765.86301548223344</c:v>
                </c:pt>
                <c:pt idx="168">
                  <c:v>767.31676862944164</c:v>
                </c:pt>
                <c:pt idx="169">
                  <c:v>768.77248152284255</c:v>
                </c:pt>
                <c:pt idx="170">
                  <c:v>770.22834761421313</c:v>
                </c:pt>
                <c:pt idx="171">
                  <c:v>771.68526954314711</c:v>
                </c:pt>
                <c:pt idx="172">
                  <c:v>773.14415502538066</c:v>
                </c:pt>
                <c:pt idx="173">
                  <c:v>774.08501421319795</c:v>
                </c:pt>
                <c:pt idx="174">
                  <c:v>775.54485279187827</c:v>
                </c:pt>
                <c:pt idx="175">
                  <c:v>777.0066581218274</c:v>
                </c:pt>
                <c:pt idx="176">
                  <c:v>778.46860964467021</c:v>
                </c:pt>
                <c:pt idx="177">
                  <c:v>779.93253045685276</c:v>
                </c:pt>
                <c:pt idx="178">
                  <c:v>781.39659492385795</c:v>
                </c:pt>
                <c:pt idx="179">
                  <c:v>782.3420243147209</c:v>
                </c:pt>
                <c:pt idx="180">
                  <c:v>783.80794832487322</c:v>
                </c:pt>
                <c:pt idx="181">
                  <c:v>785.27584609137057</c:v>
                </c:pt>
                <c:pt idx="182">
                  <c:v>786.74388304568527</c:v>
                </c:pt>
                <c:pt idx="183">
                  <c:v>788.21389629441626</c:v>
                </c:pt>
                <c:pt idx="184">
                  <c:v>789.1621710659897</c:v>
                </c:pt>
                <c:pt idx="185">
                  <c:v>790.63312340101527</c:v>
                </c:pt>
                <c:pt idx="186">
                  <c:v>792.10513157360401</c:v>
                </c:pt>
                <c:pt idx="187">
                  <c:v>793.01293157360408</c:v>
                </c:pt>
                <c:pt idx="188">
                  <c:v>794.48677817258886</c:v>
                </c:pt>
                <c:pt idx="189">
                  <c:v>795.96260741116748</c:v>
                </c:pt>
                <c:pt idx="190">
                  <c:v>796.91609766497459</c:v>
                </c:pt>
                <c:pt idx="191">
                  <c:v>798.39286091370536</c:v>
                </c:pt>
                <c:pt idx="192">
                  <c:v>799.87161000000003</c:v>
                </c:pt>
                <c:pt idx="193">
                  <c:v>800.82632802030457</c:v>
                </c:pt>
                <c:pt idx="194">
                  <c:v>802.30693857868016</c:v>
                </c:pt>
                <c:pt idx="195">
                  <c:v>803.21928659898481</c:v>
                </c:pt>
                <c:pt idx="196">
                  <c:v>804.70080365482227</c:v>
                </c:pt>
                <c:pt idx="197">
                  <c:v>805.6582041624365</c:v>
                </c:pt>
                <c:pt idx="198">
                  <c:v>807.14251522842642</c:v>
                </c:pt>
                <c:pt idx="199">
                  <c:v>808.62694766497452</c:v>
                </c:pt>
                <c:pt idx="200">
                  <c:v>810.11243593908625</c:v>
                </c:pt>
                <c:pt idx="201">
                  <c:v>811.07373238578668</c:v>
                </c:pt>
                <c:pt idx="202">
                  <c:v>811.99170908629435</c:v>
                </c:pt>
                <c:pt idx="203">
                  <c:v>813.47983949238585</c:v>
                </c:pt>
                <c:pt idx="204">
                  <c:v>814.4430191878173</c:v>
                </c:pt>
                <c:pt idx="205">
                  <c:v>815.93300913705593</c:v>
                </c:pt>
                <c:pt idx="206">
                  <c:v>816.85264487309644</c:v>
                </c:pt>
                <c:pt idx="207">
                  <c:v>818.38844771573588</c:v>
                </c:pt>
                <c:pt idx="208">
                  <c:v>819.31033796954318</c:v>
                </c:pt>
                <c:pt idx="209">
                  <c:v>820.80402461928941</c:v>
                </c:pt>
                <c:pt idx="210">
                  <c:v>821.77124467005069</c:v>
                </c:pt>
                <c:pt idx="211">
                  <c:v>823.26679086294428</c:v>
                </c:pt>
                <c:pt idx="212">
                  <c:v>824.19128350253823</c:v>
                </c:pt>
                <c:pt idx="213">
                  <c:v>825.6896184771573</c:v>
                </c:pt>
                <c:pt idx="214">
                  <c:v>826.65857512690354</c:v>
                </c:pt>
                <c:pt idx="215">
                  <c:v>827.58393593908636</c:v>
                </c:pt>
                <c:pt idx="216">
                  <c:v>829.12908035532985</c:v>
                </c:pt>
                <c:pt idx="217">
                  <c:v>830.05575101522845</c:v>
                </c:pt>
                <c:pt idx="218">
                  <c:v>831.55859086294413</c:v>
                </c:pt>
                <c:pt idx="219">
                  <c:v>832.53077969543153</c:v>
                </c:pt>
                <c:pt idx="220">
                  <c:v>833.46022309644661</c:v>
                </c:pt>
                <c:pt idx="221">
                  <c:v>834.96570761421322</c:v>
                </c:pt>
                <c:pt idx="222">
                  <c:v>835.93881913705582</c:v>
                </c:pt>
                <c:pt idx="223">
                  <c:v>836.87008172588821</c:v>
                </c:pt>
                <c:pt idx="224">
                  <c:v>838.42158487309632</c:v>
                </c:pt>
                <c:pt idx="225">
                  <c:v>839.35319868020304</c:v>
                </c:pt>
                <c:pt idx="226">
                  <c:v>840.86222497461938</c:v>
                </c:pt>
                <c:pt idx="227">
                  <c:v>841.84048786802032</c:v>
                </c:pt>
                <c:pt idx="228">
                  <c:v>842.77391832487297</c:v>
                </c:pt>
                <c:pt idx="229">
                  <c:v>844.2855854822335</c:v>
                </c:pt>
                <c:pt idx="230">
                  <c:v>845.26669598984768</c:v>
                </c:pt>
                <c:pt idx="231">
                  <c:v>846.20194370558363</c:v>
                </c:pt>
                <c:pt idx="232">
                  <c:v>847.18220243654821</c:v>
                </c:pt>
                <c:pt idx="233">
                  <c:v>848.11945177664973</c:v>
                </c:pt>
                <c:pt idx="234">
                  <c:v>849.10078812182735</c:v>
                </c:pt>
                <c:pt idx="235">
                  <c:v>850.61845370558376</c:v>
                </c:pt>
                <c:pt idx="236">
                  <c:v>851.60114218274111</c:v>
                </c:pt>
                <c:pt idx="237">
                  <c:v>852.54073989847723</c:v>
                </c:pt>
                <c:pt idx="238">
                  <c:v>853.52450598984774</c:v>
                </c:pt>
                <c:pt idx="239">
                  <c:v>855.04561934010155</c:v>
                </c:pt>
                <c:pt idx="240">
                  <c:v>855.98606421319812</c:v>
                </c:pt>
                <c:pt idx="241">
                  <c:v>856.97268365482228</c:v>
                </c:pt>
                <c:pt idx="242">
                  <c:v>857.91416385786806</c:v>
                </c:pt>
                <c:pt idx="243">
                  <c:v>859.43772862944172</c:v>
                </c:pt>
                <c:pt idx="244">
                  <c:v>860.42525482233498</c:v>
                </c:pt>
                <c:pt idx="245">
                  <c:v>861.41430654822329</c:v>
                </c:pt>
                <c:pt idx="246">
                  <c:v>862.35813131979705</c:v>
                </c:pt>
                <c:pt idx="247">
                  <c:v>863.34826192893399</c:v>
                </c:pt>
                <c:pt idx="248">
                  <c:v>864.29312203045697</c:v>
                </c:pt>
                <c:pt idx="249">
                  <c:v>865.28433152284265</c:v>
                </c:pt>
                <c:pt idx="250">
                  <c:v>866.81372832487307</c:v>
                </c:pt>
                <c:pt idx="251">
                  <c:v>867.76040507614221</c:v>
                </c:pt>
                <c:pt idx="252">
                  <c:v>868.75349715736047</c:v>
                </c:pt>
                <c:pt idx="253">
                  <c:v>869.70120923857871</c:v>
                </c:pt>
                <c:pt idx="254">
                  <c:v>870.6963630456853</c:v>
                </c:pt>
                <c:pt idx="255">
                  <c:v>871.63921035532996</c:v>
                </c:pt>
                <c:pt idx="256">
                  <c:v>872.6374092385787</c:v>
                </c:pt>
                <c:pt idx="257">
                  <c:v>873.63616243654837</c:v>
                </c:pt>
                <c:pt idx="258">
                  <c:v>874.58056203045692</c:v>
                </c:pt>
                <c:pt idx="259">
                  <c:v>875.58039593908632</c:v>
                </c:pt>
                <c:pt idx="260">
                  <c:v>876.53568791878172</c:v>
                </c:pt>
                <c:pt idx="261">
                  <c:v>877.52673604060908</c:v>
                </c:pt>
                <c:pt idx="262">
                  <c:v>879.06986548223347</c:v>
                </c:pt>
                <c:pt idx="263">
                  <c:v>880.02698487309658</c:v>
                </c:pt>
                <c:pt idx="264">
                  <c:v>881.01989847715743</c:v>
                </c:pt>
                <c:pt idx="265">
                  <c:v>881.97805644670052</c:v>
                </c:pt>
                <c:pt idx="266">
                  <c:v>882.98194923857864</c:v>
                </c:pt>
                <c:pt idx="267">
                  <c:v>883.97647857868014</c:v>
                </c:pt>
                <c:pt idx="268">
                  <c:v>884.93620812182746</c:v>
                </c:pt>
                <c:pt idx="269">
                  <c:v>885.94173593908624</c:v>
                </c:pt>
                <c:pt idx="270">
                  <c:v>886.892573604061</c:v>
                </c:pt>
                <c:pt idx="271">
                  <c:v>887.89918213197973</c:v>
                </c:pt>
                <c:pt idx="272">
                  <c:v>888.85104568527913</c:v>
                </c:pt>
                <c:pt idx="273">
                  <c:v>889.85873492385792</c:v>
                </c:pt>
                <c:pt idx="274">
                  <c:v>890.82158629441631</c:v>
                </c:pt>
                <c:pt idx="275">
                  <c:v>891.82039431472083</c:v>
                </c:pt>
                <c:pt idx="276">
                  <c:v>892.78428426395931</c:v>
                </c:pt>
                <c:pt idx="277">
                  <c:v>893.79414152284266</c:v>
                </c:pt>
                <c:pt idx="278">
                  <c:v>894.20337147208124</c:v>
                </c:pt>
                <c:pt idx="279">
                  <c:v>895.16855583756342</c:v>
                </c:pt>
                <c:pt idx="280">
                  <c:v>896.17977096446691</c:v>
                </c:pt>
                <c:pt idx="281">
                  <c:v>897.18153989847724</c:v>
                </c:pt>
                <c:pt idx="282">
                  <c:v>898.14829583756352</c:v>
                </c:pt>
                <c:pt idx="283">
                  <c:v>899.1611459898478</c:v>
                </c:pt>
                <c:pt idx="284">
                  <c:v>900.11892730964462</c:v>
                </c:pt>
                <c:pt idx="285">
                  <c:v>901.13285817258895</c:v>
                </c:pt>
                <c:pt idx="286">
                  <c:v>902.09166538071077</c:v>
                </c:pt>
                <c:pt idx="287">
                  <c:v>903.10667695431459</c:v>
                </c:pt>
                <c:pt idx="288">
                  <c:v>904.07655472081217</c:v>
                </c:pt>
                <c:pt idx="289">
                  <c:v>905.0826023350254</c:v>
                </c:pt>
                <c:pt idx="290">
                  <c:v>905.50475563451778</c:v>
                </c:pt>
                <c:pt idx="291">
                  <c:v>906.47592781725882</c:v>
                </c:pt>
                <c:pt idx="292">
                  <c:v>907.48332060913708</c:v>
                </c:pt>
                <c:pt idx="293">
                  <c:v>908.45553137055833</c:v>
                </c:pt>
                <c:pt idx="294">
                  <c:v>909.47406883248732</c:v>
                </c:pt>
                <c:pt idx="295">
                  <c:v>910.48307736040613</c:v>
                </c:pt>
                <c:pt idx="296">
                  <c:v>911.45685969543149</c:v>
                </c:pt>
                <c:pt idx="297">
                  <c:v>911.88061197969535</c:v>
                </c:pt>
                <c:pt idx="298">
                  <c:v>912.89096568527907</c:v>
                </c:pt>
                <c:pt idx="299">
                  <c:v>913.86604243654824</c:v>
                </c:pt>
                <c:pt idx="300">
                  <c:v>914.87746416243658</c:v>
                </c:pt>
                <c:pt idx="301">
                  <c:v>915.85357949238573</c:v>
                </c:pt>
                <c:pt idx="302">
                  <c:v>916.87619055837558</c:v>
                </c:pt>
                <c:pt idx="303">
                  <c:v>917.29116467005076</c:v>
                </c:pt>
                <c:pt idx="304">
                  <c:v>918.86691492385785</c:v>
                </c:pt>
                <c:pt idx="305">
                  <c:v>919.29254335025394</c:v>
                </c:pt>
                <c:pt idx="306">
                  <c:v>920.26085766497465</c:v>
                </c:pt>
                <c:pt idx="307">
                  <c:v>921.2859073096447</c:v>
                </c:pt>
                <c:pt idx="308">
                  <c:v>922.26540030456852</c:v>
                </c:pt>
                <c:pt idx="309">
                  <c:v>922.68166477157354</c:v>
                </c:pt>
                <c:pt idx="310">
                  <c:v>923.70807228426395</c:v>
                </c:pt>
                <c:pt idx="311">
                  <c:v>924.73503411167519</c:v>
                </c:pt>
                <c:pt idx="312">
                  <c:v>925.70618243654815</c:v>
                </c:pt>
                <c:pt idx="313">
                  <c:v>926.1334098477156</c:v>
                </c:pt>
                <c:pt idx="314">
                  <c:v>927.15155086294419</c:v>
                </c:pt>
                <c:pt idx="315">
                  <c:v>928.13415959390863</c:v>
                </c:pt>
                <c:pt idx="316">
                  <c:v>929.16355999999996</c:v>
                </c:pt>
                <c:pt idx="317">
                  <c:v>930.13701593908615</c:v>
                </c:pt>
                <c:pt idx="318">
                  <c:v>930.56530934010152</c:v>
                </c:pt>
                <c:pt idx="319">
                  <c:v>931.5960676142131</c:v>
                </c:pt>
                <c:pt idx="320">
                  <c:v>932.57080527918777</c:v>
                </c:pt>
                <c:pt idx="321">
                  <c:v>932.99963167512692</c:v>
                </c:pt>
                <c:pt idx="322">
                  <c:v>934.03174781725886</c:v>
                </c:pt>
                <c:pt idx="323">
                  <c:v>935.00776720812178</c:v>
                </c:pt>
                <c:pt idx="324">
                  <c:v>936.04096406091355</c:v>
                </c:pt>
                <c:pt idx="325">
                  <c:v>936.47060060913702</c:v>
                </c:pt>
                <c:pt idx="326">
                  <c:v>937.49439289340103</c:v>
                </c:pt>
                <c:pt idx="327">
                  <c:v>938.48245644670055</c:v>
                </c:pt>
                <c:pt idx="328">
                  <c:v>939.51756548223341</c:v>
                </c:pt>
                <c:pt idx="329">
                  <c:v>939.93776345177662</c:v>
                </c:pt>
                <c:pt idx="330">
                  <c:v>940.92712142131973</c:v>
                </c:pt>
                <c:pt idx="331">
                  <c:v>941.34756913705587</c:v>
                </c:pt>
                <c:pt idx="332">
                  <c:v>942.38430659898472</c:v>
                </c:pt>
                <c:pt idx="333">
                  <c:v>943.37495898477164</c:v>
                </c:pt>
                <c:pt idx="334">
                  <c:v>944.4025096446702</c:v>
                </c:pt>
                <c:pt idx="335">
                  <c:v>944.83402233502522</c:v>
                </c:pt>
                <c:pt idx="336">
                  <c:v>945.82596913705584</c:v>
                </c:pt>
                <c:pt idx="337">
                  <c:v>946.247457461929</c:v>
                </c:pt>
                <c:pt idx="338">
                  <c:v>947.28691065989847</c:v>
                </c:pt>
                <c:pt idx="339">
                  <c:v>948.28015187817255</c:v>
                </c:pt>
                <c:pt idx="340">
                  <c:v>949.31039289340094</c:v>
                </c:pt>
                <c:pt idx="341">
                  <c:v>949.74297157360388</c:v>
                </c:pt>
                <c:pt idx="342">
                  <c:v>950.72720162436553</c:v>
                </c:pt>
                <c:pt idx="343">
                  <c:v>951.76909340101543</c:v>
                </c:pt>
                <c:pt idx="344">
                  <c:v>952.20220507614215</c:v>
                </c:pt>
                <c:pt idx="345">
                  <c:v>953.23460954314726</c:v>
                </c:pt>
                <c:pt idx="346">
                  <c:v>953.66799837563451</c:v>
                </c:pt>
                <c:pt idx="347">
                  <c:v>954.66461116751259</c:v>
                </c:pt>
                <c:pt idx="348">
                  <c:v>955.08793096446698</c:v>
                </c:pt>
                <c:pt idx="349">
                  <c:v>956.13228263959411</c:v>
                </c:pt>
                <c:pt idx="350">
                  <c:v>957.13018984771566</c:v>
                </c:pt>
                <c:pt idx="351">
                  <c:v>957.55402994923861</c:v>
                </c:pt>
                <c:pt idx="352">
                  <c:v>958.59973949238577</c:v>
                </c:pt>
                <c:pt idx="353">
                  <c:v>959.5885908629441</c:v>
                </c:pt>
                <c:pt idx="354">
                  <c:v>960.02330152284264</c:v>
                </c:pt>
                <c:pt idx="355">
                  <c:v>961.07036893401016</c:v>
                </c:pt>
                <c:pt idx="356">
                  <c:v>962.06050203045697</c:v>
                </c:pt>
                <c:pt idx="357">
                  <c:v>962.49574568527919</c:v>
                </c:pt>
                <c:pt idx="358">
                  <c:v>963.54417096446718</c:v>
                </c:pt>
                <c:pt idx="359">
                  <c:v>963.96932223350268</c:v>
                </c:pt>
                <c:pt idx="360">
                  <c:v>964.97136243654825</c:v>
                </c:pt>
                <c:pt idx="361">
                  <c:v>965.40713908629436</c:v>
                </c:pt>
                <c:pt idx="362">
                  <c:v>966.44681715736033</c:v>
                </c:pt>
                <c:pt idx="363">
                  <c:v>966.88287096446709</c:v>
                </c:pt>
                <c:pt idx="364">
                  <c:v>967.88646142131995</c:v>
                </c:pt>
                <c:pt idx="365">
                  <c:v>968.92748467005094</c:v>
                </c:pt>
                <c:pt idx="366">
                  <c:v>969.36407147208126</c:v>
                </c:pt>
                <c:pt idx="367">
                  <c:v>970.41631451776652</c:v>
                </c:pt>
                <c:pt idx="368">
                  <c:v>970.84277695431467</c:v>
                </c:pt>
                <c:pt idx="369">
                  <c:v>971.84844456852795</c:v>
                </c:pt>
                <c:pt idx="370">
                  <c:v>972.27515675126904</c:v>
                </c:pt>
                <c:pt idx="371">
                  <c:v>973.32902822335041</c:v>
                </c:pt>
                <c:pt idx="372">
                  <c:v>974.33599025380715</c:v>
                </c:pt>
                <c:pt idx="373">
                  <c:v>974.76322274111681</c:v>
                </c:pt>
                <c:pt idx="374">
                  <c:v>975.81845208121831</c:v>
                </c:pt>
                <c:pt idx="375">
                  <c:v>976.25638203045696</c:v>
                </c:pt>
                <c:pt idx="376">
                  <c:v>977.25446131979697</c:v>
                </c:pt>
                <c:pt idx="377">
                  <c:v>977.69264710659888</c:v>
                </c:pt>
                <c:pt idx="378">
                  <c:v>978.74951147208128</c:v>
                </c:pt>
                <c:pt idx="379">
                  <c:v>979.17753482233502</c:v>
                </c:pt>
                <c:pt idx="380">
                  <c:v>980.18759126903569</c:v>
                </c:pt>
                <c:pt idx="381">
                  <c:v>980.6263100507615</c:v>
                </c:pt>
                <c:pt idx="382">
                  <c:v>981.67435715736042</c:v>
                </c:pt>
                <c:pt idx="383">
                  <c:v>982.11335309644664</c:v>
                </c:pt>
                <c:pt idx="384">
                  <c:v>982.54189675126895</c:v>
                </c:pt>
                <c:pt idx="385">
                  <c:v>983.55375319796951</c:v>
                </c:pt>
                <c:pt idx="386">
                  <c:v>983.99300497461934</c:v>
                </c:pt>
                <c:pt idx="387">
                  <c:v>985.04294497461933</c:v>
                </c:pt>
                <c:pt idx="388">
                  <c:v>985.48247390862946</c:v>
                </c:pt>
                <c:pt idx="389">
                  <c:v>986.54370375634517</c:v>
                </c:pt>
                <c:pt idx="390">
                  <c:v>986.97303827411156</c:v>
                </c:pt>
                <c:pt idx="391">
                  <c:v>987.98722771573603</c:v>
                </c:pt>
                <c:pt idx="392">
                  <c:v>988.42728964466994</c:v>
                </c:pt>
                <c:pt idx="393">
                  <c:v>989.47967025380717</c:v>
                </c:pt>
                <c:pt idx="394">
                  <c:v>989.9200093401015</c:v>
                </c:pt>
                <c:pt idx="395">
                  <c:v>990.925258680203</c:v>
                </c:pt>
                <c:pt idx="396">
                  <c:v>991.36585360406093</c:v>
                </c:pt>
                <c:pt idx="397">
                  <c:v>992.43034690355341</c:v>
                </c:pt>
              </c:numCache>
            </c:numRef>
          </c:yVal>
          <c:smooth val="1"/>
        </c:ser>
        <c:axId val="125147776"/>
        <c:axId val="125154048"/>
      </c:scatterChart>
      <c:valAx>
        <c:axId val="125147776"/>
        <c:scaling>
          <c:orientation val="minMax"/>
          <c:max val="0.4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True strain</a:t>
                </a:r>
              </a:p>
            </c:rich>
          </c:tx>
          <c:layout>
            <c:manualLayout>
              <c:xMode val="edge"/>
              <c:yMode val="edge"/>
              <c:x val="0.47207375618059733"/>
              <c:y val="0.92035610552297642"/>
            </c:manualLayout>
          </c:layout>
        </c:title>
        <c:numFmt formatCode="#,##0.0" sourceLinked="0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25154048"/>
        <c:crosses val="autoZero"/>
        <c:crossBetween val="midCat"/>
      </c:valAx>
      <c:valAx>
        <c:axId val="125154048"/>
        <c:scaling>
          <c:orientation val="minMax"/>
          <c:max val="120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True</a:t>
                </a:r>
                <a:r>
                  <a:rPr lang="pt-BR" sz="1600" baseline="0"/>
                  <a:t> stress </a:t>
                </a:r>
                <a:r>
                  <a:rPr lang="pt-BR" sz="1600"/>
                  <a:t>(MPa)</a:t>
                </a:r>
              </a:p>
            </c:rich>
          </c:tx>
          <c:layout>
            <c:manualLayout>
              <c:xMode val="edge"/>
              <c:yMode val="edge"/>
              <c:x val="1.095613308220552E-3"/>
              <c:y val="0.31361714657544698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25147776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6547400590081762"/>
          <c:y val="0.64499690337200799"/>
          <c:w val="0.24239578863611594"/>
          <c:h val="0.13498236825746904"/>
        </c:manualLayout>
      </c:layout>
      <c:txPr>
        <a:bodyPr/>
        <a:lstStyle/>
        <a:p>
          <a:pPr>
            <a:defRPr sz="1300" b="1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596" footer="0.3149606200000059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096935804319868"/>
          <c:y val="6.6200762388818293E-2"/>
          <c:w val="0.83271283152988396"/>
          <c:h val="0.77378011929694168"/>
        </c:manualLayout>
      </c:layout>
      <c:scatterChart>
        <c:scatterStyle val="smoothMarker"/>
        <c:ser>
          <c:idx val="1"/>
          <c:order val="0"/>
          <c:tx>
            <c:v>   DP600 Power law</c:v>
          </c:tx>
          <c:spPr>
            <a:ln w="317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Pt>
            <c:idx val="414"/>
            <c:spPr>
              <a:ln w="31750" cap="sq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xVal>
            <c:numRef>
              <c:f>'Power Law'!$AB$2:$AB$708</c:f>
              <c:numCache>
                <c:formatCode>0.00000</c:formatCode>
                <c:ptCount val="707"/>
                <c:pt idx="0">
                  <c:v>0</c:v>
                </c:pt>
                <c:pt idx="1">
                  <c:v>1.7678270463836448E-4</c:v>
                </c:pt>
                <c:pt idx="2">
                  <c:v>3.5353416267562554E-4</c:v>
                </c:pt>
                <c:pt idx="3">
                  <c:v>5.3025438515603898E-4</c:v>
                </c:pt>
                <c:pt idx="4">
                  <c:v>7.0569920354472942E-4</c:v>
                </c:pt>
                <c:pt idx="5">
                  <c:v>8.8111324644844086E-4</c:v>
                </c:pt>
                <c:pt idx="6">
                  <c:v>1.0589840095039807E-3</c:v>
                </c:pt>
                <c:pt idx="7">
                  <c:v>1.244284230591251E-3</c:v>
                </c:pt>
                <c:pt idx="8">
                  <c:v>1.4307934011661052E-3</c:v>
                </c:pt>
                <c:pt idx="9">
                  <c:v>1.6160247450767709E-3</c:v>
                </c:pt>
                <c:pt idx="10">
                  <c:v>1.8037074177317319E-3</c:v>
                </c:pt>
                <c:pt idx="11">
                  <c:v>1.9901122896521257E-3</c:v>
                </c:pt>
                <c:pt idx="12">
                  <c:v>2.1764824212719032E-3</c:v>
                </c:pt>
                <c:pt idx="13">
                  <c:v>2.3615757044670267E-3</c:v>
                </c:pt>
                <c:pt idx="14">
                  <c:v>2.5478766257050287E-3</c:v>
                </c:pt>
                <c:pt idx="15">
                  <c:v>2.7440760692768532E-3</c:v>
                </c:pt>
                <c:pt idx="16">
                  <c:v>2.9414784286898631E-3</c:v>
                </c:pt>
                <c:pt idx="17">
                  <c:v>3.1376006705737536E-3</c:v>
                </c:pt>
                <c:pt idx="18">
                  <c:v>3.333684456065693E-3</c:v>
                </c:pt>
                <c:pt idx="19">
                  <c:v>3.5297298002445144E-3</c:v>
                </c:pt>
                <c:pt idx="20">
                  <c:v>3.7269771459534006E-3</c:v>
                </c:pt>
                <c:pt idx="21">
                  <c:v>3.9328668319794889E-3</c:v>
                </c:pt>
                <c:pt idx="22">
                  <c:v>4.1399540517801144E-3</c:v>
                </c:pt>
                <c:pt idx="23">
                  <c:v>4.3469983953428847E-3</c:v>
                </c:pt>
                <c:pt idx="24">
                  <c:v>4.5527604780837665E-3</c:v>
                </c:pt>
                <c:pt idx="25">
                  <c:v>4.7597193788915561E-3</c:v>
                </c:pt>
                <c:pt idx="26">
                  <c:v>4.9653965655561474E-3</c:v>
                </c:pt>
                <c:pt idx="27">
                  <c:v>5.1722700941008656E-3</c:v>
                </c:pt>
                <c:pt idx="28">
                  <c:v>5.3877694527717339E-3</c:v>
                </c:pt>
                <c:pt idx="29">
                  <c:v>5.6044604825490531E-3</c:v>
                </c:pt>
                <c:pt idx="30">
                  <c:v>5.8223423988405208E-3</c:v>
                </c:pt>
                <c:pt idx="31">
                  <c:v>6.0377017279497885E-3</c:v>
                </c:pt>
                <c:pt idx="32">
                  <c:v>6.25425198423246E-3</c:v>
                </c:pt>
                <c:pt idx="33">
                  <c:v>6.4707553566543848E-3</c:v>
                </c:pt>
                <c:pt idx="34">
                  <c:v>6.6971059003982682E-3</c:v>
                </c:pt>
                <c:pt idx="35">
                  <c:v>6.924641688802113E-3</c:v>
                </c:pt>
                <c:pt idx="36">
                  <c:v>7.1508895300584907E-3</c:v>
                </c:pt>
                <c:pt idx="37">
                  <c:v>7.3770861948075517E-3</c:v>
                </c:pt>
                <c:pt idx="38">
                  <c:v>7.6032317061959717E-3</c:v>
                </c:pt>
                <c:pt idx="39">
                  <c:v>7.8404441644216588E-3</c:v>
                </c:pt>
                <c:pt idx="40">
                  <c:v>8.0763653233824392E-3</c:v>
                </c:pt>
                <c:pt idx="41">
                  <c:v>8.3134655882672465E-3</c:v>
                </c:pt>
                <c:pt idx="42">
                  <c:v>8.5505096499417579E-3</c:v>
                </c:pt>
                <c:pt idx="43">
                  <c:v>8.7862633686294073E-3</c:v>
                </c:pt>
                <c:pt idx="44">
                  <c:v>9.0231953961604459E-3</c:v>
                </c:pt>
                <c:pt idx="45">
                  <c:v>9.2687063408279525E-3</c:v>
                </c:pt>
                <c:pt idx="46">
                  <c:v>9.5153902930680406E-3</c:v>
                </c:pt>
                <c:pt idx="47">
                  <c:v>9.763246370109167E-3</c:v>
                </c:pt>
                <c:pt idx="48">
                  <c:v>1.0008575713653484E-2</c:v>
                </c:pt>
                <c:pt idx="49">
                  <c:v>1.0255077241978708E-2</c:v>
                </c:pt>
                <c:pt idx="50">
                  <c:v>1.0511374390350993E-2</c:v>
                </c:pt>
                <c:pt idx="51">
                  <c:v>1.0767605867325829E-2</c:v>
                </c:pt>
                <c:pt idx="52">
                  <c:v>1.102377170654897E-2</c:v>
                </c:pt>
                <c:pt idx="53">
                  <c:v>1.1281103034364335E-2</c:v>
                </c:pt>
                <c:pt idx="54">
                  <c:v>1.1537137383755457E-2</c:v>
                </c:pt>
                <c:pt idx="55">
                  <c:v>1.1804180291261412E-2</c:v>
                </c:pt>
                <c:pt idx="56">
                  <c:v>1.2069921785406643E-2</c:v>
                </c:pt>
                <c:pt idx="57">
                  <c:v>1.2336822473491545E-2</c:v>
                </c:pt>
                <c:pt idx="58">
                  <c:v>1.2602422478987931E-2</c:v>
                </c:pt>
                <c:pt idx="59">
                  <c:v>1.2869181099055146E-2</c:v>
                </c:pt>
                <c:pt idx="60">
                  <c:v>1.3144470215812984E-2</c:v>
                </c:pt>
                <c:pt idx="61">
                  <c:v>1.3420912030564662E-2</c:v>
                </c:pt>
                <c:pt idx="62">
                  <c:v>1.3697277446359218E-2</c:v>
                </c:pt>
                <c:pt idx="63">
                  <c:v>1.3974794286413041E-2</c:v>
                </c:pt>
                <c:pt idx="64">
                  <c:v>1.4249779249905791E-2</c:v>
                </c:pt>
                <c:pt idx="65">
                  <c:v>1.4535732504020134E-2</c:v>
                </c:pt>
                <c:pt idx="66">
                  <c:v>1.4822830752484428E-2</c:v>
                </c:pt>
                <c:pt idx="67">
                  <c:v>1.5108620211006323E-2</c:v>
                </c:pt>
                <c:pt idx="68">
                  <c:v>1.5394328017248635E-2</c:v>
                </c:pt>
                <c:pt idx="69">
                  <c:v>1.5679954217855216E-2</c:v>
                </c:pt>
                <c:pt idx="70">
                  <c:v>1.5976526845395342E-2</c:v>
                </c:pt>
                <c:pt idx="71">
                  <c:v>1.6273011543688608E-2</c:v>
                </c:pt>
                <c:pt idx="72">
                  <c:v>1.6568183765349142E-2</c:v>
                </c:pt>
                <c:pt idx="73">
                  <c:v>1.6863268886078597E-2</c:v>
                </c:pt>
                <c:pt idx="74">
                  <c:v>1.7168057932189763E-2</c:v>
                </c:pt>
                <c:pt idx="75">
                  <c:v>1.7476424582577997E-2</c:v>
                </c:pt>
                <c:pt idx="76">
                  <c:v>1.7781026831282732E-2</c:v>
                </c:pt>
                <c:pt idx="77">
                  <c:v>1.8086759068481378E-2</c:v>
                </c:pt>
                <c:pt idx="78">
                  <c:v>1.8402176761138627E-2</c:v>
                </c:pt>
                <c:pt idx="79">
                  <c:v>1.8717494996844473E-2</c:v>
                </c:pt>
                <c:pt idx="80">
                  <c:v>1.9032713838300984E-2</c:v>
                </c:pt>
                <c:pt idx="81">
                  <c:v>1.9349054548430715E-2</c:v>
                </c:pt>
                <c:pt idx="82">
                  <c:v>1.9664074404612684E-2</c:v>
                </c:pt>
                <c:pt idx="83">
                  <c:v>1.9988758450830948E-2</c:v>
                </c:pt>
                <c:pt idx="84">
                  <c:v>2.0313337111535629E-2</c:v>
                </c:pt>
                <c:pt idx="85">
                  <c:v>2.0639030081093346E-2</c:v>
                </c:pt>
                <c:pt idx="86">
                  <c:v>2.0964617009276636E-2</c:v>
                </c:pt>
                <c:pt idx="87">
                  <c:v>2.1299848569042573E-2</c:v>
                </c:pt>
                <c:pt idx="88">
                  <c:v>2.1633749374359652E-2</c:v>
                </c:pt>
                <c:pt idx="89">
                  <c:v>2.1969974736228436E-2</c:v>
                </c:pt>
                <c:pt idx="90">
                  <c:v>2.2314610208474868E-2</c:v>
                </c:pt>
                <c:pt idx="91">
                  <c:v>2.2659126948030461E-2</c:v>
                </c:pt>
                <c:pt idx="92">
                  <c:v>2.3003525036678702E-2</c:v>
                </c:pt>
                <c:pt idx="93">
                  <c:v>2.3347804556117097E-2</c:v>
                </c:pt>
                <c:pt idx="94">
                  <c:v>2.370169280044469E-2</c:v>
                </c:pt>
                <c:pt idx="95">
                  <c:v>2.4056671317031056E-2</c:v>
                </c:pt>
                <c:pt idx="96">
                  <c:v>2.4410308834972923E-2</c:v>
                </c:pt>
                <c:pt idx="97">
                  <c:v>2.4765035941787125E-2</c:v>
                </c:pt>
                <c:pt idx="98">
                  <c:v>2.5129350597094629E-2</c:v>
                </c:pt>
                <c:pt idx="99">
                  <c:v>2.5493532575568714E-2</c:v>
                </c:pt>
                <c:pt idx="100">
                  <c:v>2.5857581973811217E-2</c:v>
                </c:pt>
                <c:pt idx="101">
                  <c:v>2.6231201526708388E-2</c:v>
                </c:pt>
                <c:pt idx="102">
                  <c:v>2.6604681540168509E-2</c:v>
                </c:pt>
                <c:pt idx="103">
                  <c:v>2.6978022118382832E-2</c:v>
                </c:pt>
                <c:pt idx="104">
                  <c:v>2.7350011898406076E-2</c:v>
                </c:pt>
                <c:pt idx="105">
                  <c:v>2.773518445562664E-2</c:v>
                </c:pt>
                <c:pt idx="106">
                  <c:v>2.8118998176290672E-2</c:v>
                </c:pt>
                <c:pt idx="107">
                  <c:v>2.8501454567611297E-2</c:v>
                </c:pt>
                <c:pt idx="108">
                  <c:v>2.8894651182475379E-2</c:v>
                </c:pt>
                <c:pt idx="109">
                  <c:v>2.928648413120619E-2</c:v>
                </c:pt>
                <c:pt idx="110">
                  <c:v>2.9680580905196815E-2</c:v>
                </c:pt>
                <c:pt idx="111">
                  <c:v>3.007210608200411E-2</c:v>
                </c:pt>
                <c:pt idx="112">
                  <c:v>3.0474347283569927E-2</c:v>
                </c:pt>
                <c:pt idx="113">
                  <c:v>3.0877633954615732E-2</c:v>
                </c:pt>
                <c:pt idx="114">
                  <c:v>3.1278344617915316E-2</c:v>
                </c:pt>
                <c:pt idx="115">
                  <c:v>3.1690957051607307E-2</c:v>
                </c:pt>
                <c:pt idx="116">
                  <c:v>3.2102193582924612E-2</c:v>
                </c:pt>
                <c:pt idx="117">
                  <c:v>3.2513261068272709E-2</c:v>
                </c:pt>
                <c:pt idx="118">
                  <c:v>3.2936206910398474E-2</c:v>
                </c:pt>
                <c:pt idx="119">
                  <c:v>3.3356565522226198E-2</c:v>
                </c:pt>
                <c:pt idx="120">
                  <c:v>3.3777951213147334E-2</c:v>
                </c:pt>
                <c:pt idx="121">
                  <c:v>3.4208784955296404E-2</c:v>
                </c:pt>
                <c:pt idx="122">
                  <c:v>3.4639433159665167E-2</c:v>
                </c:pt>
                <c:pt idx="123">
                  <c:v>3.5069895985987865E-2</c:v>
                </c:pt>
                <c:pt idx="124">
                  <c:v>3.5510988243316902E-2</c:v>
                </c:pt>
                <c:pt idx="125">
                  <c:v>3.595068493177217E-2</c:v>
                </c:pt>
                <c:pt idx="126">
                  <c:v>3.6391388936522689E-2</c:v>
                </c:pt>
                <c:pt idx="127">
                  <c:v>3.6841499041051537E-2</c:v>
                </c:pt>
                <c:pt idx="128">
                  <c:v>3.729020715316031E-2</c:v>
                </c:pt>
                <c:pt idx="129">
                  <c:v>3.7739912963203226E-2</c:v>
                </c:pt>
                <c:pt idx="130">
                  <c:v>3.8200202234363642E-2</c:v>
                </c:pt>
                <c:pt idx="131">
                  <c:v>3.8659081893140226E-2</c:v>
                </c:pt>
                <c:pt idx="132">
                  <c:v>3.9127329392649554E-2</c:v>
                </c:pt>
                <c:pt idx="133">
                  <c:v>3.959535773905197E-2</c:v>
                </c:pt>
                <c:pt idx="134">
                  <c:v>4.0064363300339925E-2</c:v>
                </c:pt>
                <c:pt idx="135">
                  <c:v>4.0533148998524143E-2</c:v>
                </c:pt>
                <c:pt idx="136">
                  <c:v>4.1010080295392534E-2</c:v>
                </c:pt>
                <c:pt idx="137">
                  <c:v>4.1487978698510619E-2</c:v>
                </c:pt>
                <c:pt idx="138">
                  <c:v>4.1974006019947135E-2</c:v>
                </c:pt>
                <c:pt idx="139">
                  <c:v>4.2462183831397868E-2</c:v>
                </c:pt>
                <c:pt idx="140">
                  <c:v>4.2948930725470028E-2</c:v>
                </c:pt>
                <c:pt idx="141">
                  <c:v>4.3446169984704783E-2</c:v>
                </c:pt>
                <c:pt idx="142">
                  <c:v>4.3940779054000109E-2</c:v>
                </c:pt>
                <c:pt idx="143">
                  <c:v>4.4437525494222072E-2</c:v>
                </c:pt>
                <c:pt idx="144">
                  <c:v>4.4934025299927696E-2</c:v>
                </c:pt>
                <c:pt idx="145">
                  <c:v>4.5430278715903868E-2</c:v>
                </c:pt>
                <c:pt idx="146">
                  <c:v>4.5925096814931732E-2</c:v>
                </c:pt>
                <c:pt idx="147">
                  <c:v>4.6419670190097281E-2</c:v>
                </c:pt>
                <c:pt idx="148">
                  <c:v>4.6913999083348465E-2</c:v>
                </c:pt>
                <c:pt idx="149">
                  <c:v>4.7409271145698123E-2</c:v>
                </c:pt>
                <c:pt idx="150">
                  <c:v>4.7903111213285943E-2</c:v>
                </c:pt>
                <c:pt idx="151">
                  <c:v>4.8396707523233759E-2</c:v>
                </c:pt>
                <c:pt idx="152">
                  <c:v>4.8891245967072616E-2</c:v>
                </c:pt>
                <c:pt idx="153">
                  <c:v>4.9384354898424368E-2</c:v>
                </c:pt>
                <c:pt idx="154">
                  <c:v>4.9878405274361159E-2</c:v>
                </c:pt>
                <c:pt idx="155">
                  <c:v>5.037102778864587E-2</c:v>
                </c:pt>
                <c:pt idx="156">
                  <c:v>5.0864591059094397E-2</c:v>
                </c:pt>
                <c:pt idx="157">
                  <c:v>5.1357910845011498E-2</c:v>
                </c:pt>
                <c:pt idx="158">
                  <c:v>5.1849805239529506E-2</c:v>
                </c:pt>
                <c:pt idx="159">
                  <c:v>5.2341457792907595E-2</c:v>
                </c:pt>
                <c:pt idx="160">
                  <c:v>5.2834049728258961E-2</c:v>
                </c:pt>
                <c:pt idx="161">
                  <c:v>5.3326399136257446E-2</c:v>
                </c:pt>
                <c:pt idx="162">
                  <c:v>5.3817326432233359E-2</c:v>
                </c:pt>
                <c:pt idx="163">
                  <c:v>5.4309192081442512E-2</c:v>
                </c:pt>
                <c:pt idx="164">
                  <c:v>5.479963725278432E-2</c:v>
                </c:pt>
                <c:pt idx="165">
                  <c:v>5.528984200556733E-2</c:v>
                </c:pt>
                <c:pt idx="166">
                  <c:v>5.5779806575384505E-2</c:v>
                </c:pt>
                <c:pt idx="167">
                  <c:v>5.6269531197483097E-2</c:v>
                </c:pt>
                <c:pt idx="168">
                  <c:v>5.675901610676487E-2</c:v>
                </c:pt>
                <c:pt idx="169">
                  <c:v>5.724943732019612E-2</c:v>
                </c:pt>
                <c:pt idx="170">
                  <c:v>5.7738442932346035E-2</c:v>
                </c:pt>
                <c:pt idx="171">
                  <c:v>5.8227209534879726E-2</c:v>
                </c:pt>
                <c:pt idx="172">
                  <c:v>5.8716911419566503E-2</c:v>
                </c:pt>
                <c:pt idx="173">
                  <c:v>5.9206373613689536E-2</c:v>
                </c:pt>
                <c:pt idx="174">
                  <c:v>5.9694423442000891E-2</c:v>
                </c:pt>
                <c:pt idx="175">
                  <c:v>6.0183407531618591E-2</c:v>
                </c:pt>
                <c:pt idx="176">
                  <c:v>6.0670980867735105E-2</c:v>
                </c:pt>
                <c:pt idx="177">
                  <c:v>6.1159487785956521E-2</c:v>
                </c:pt>
                <c:pt idx="178">
                  <c:v>6.1646585559387235E-2</c:v>
                </c:pt>
                <c:pt idx="179">
                  <c:v>6.2134616236593068E-2</c:v>
                </c:pt>
                <c:pt idx="180">
                  <c:v>6.2621239374129847E-2</c:v>
                </c:pt>
                <c:pt idx="181">
                  <c:v>6.3108794737981505E-2</c:v>
                </c:pt>
                <c:pt idx="182">
                  <c:v>6.3594944163709588E-2</c:v>
                </c:pt>
                <c:pt idx="183">
                  <c:v>6.4082025139161503E-2</c:v>
                </c:pt>
                <c:pt idx="184">
                  <c:v>6.4567701774469868E-2</c:v>
                </c:pt>
                <c:pt idx="185">
                  <c:v>6.5053142642486392E-2</c:v>
                </c:pt>
                <c:pt idx="186">
                  <c:v>6.5538347972001962E-2</c:v>
                </c:pt>
                <c:pt idx="187">
                  <c:v>6.6024483501469888E-2</c:v>
                </c:pt>
                <c:pt idx="188">
                  <c:v>6.6509217874199639E-2</c:v>
                </c:pt>
                <c:pt idx="189">
                  <c:v>6.699488177288862E-2</c:v>
                </c:pt>
                <c:pt idx="190">
                  <c:v>6.7480309916648135E-2</c:v>
                </c:pt>
                <c:pt idx="191">
                  <c:v>6.7964339284340272E-2</c:v>
                </c:pt>
                <c:pt idx="192">
                  <c:v>6.8449297168217696E-2</c:v>
                </c:pt>
                <c:pt idx="193">
                  <c:v>6.8932857858112345E-2</c:v>
                </c:pt>
                <c:pt idx="194">
                  <c:v>6.9417346392356638E-2</c:v>
                </c:pt>
                <c:pt idx="195">
                  <c:v>6.9900439311202281E-2</c:v>
                </c:pt>
                <c:pt idx="196">
                  <c:v>7.0383298963964142E-2</c:v>
                </c:pt>
                <c:pt idx="197">
                  <c:v>7.0865925575803471E-2</c:v>
                </c:pt>
                <c:pt idx="198">
                  <c:v>7.1349478691706505E-2</c:v>
                </c:pt>
                <c:pt idx="199">
                  <c:v>7.1831639337035805E-2</c:v>
                </c:pt>
                <c:pt idx="200">
                  <c:v>7.2313567615511068E-2</c:v>
                </c:pt>
                <c:pt idx="201">
                  <c:v>7.2796421394886152E-2</c:v>
                </c:pt>
                <c:pt idx="202">
                  <c:v>7.327904213900642E-2</c:v>
                </c:pt>
                <c:pt idx="203">
                  <c:v>7.376027354540321E-2</c:v>
                </c:pt>
                <c:pt idx="204">
                  <c:v>7.424242945066073E-2</c:v>
                </c:pt>
                <c:pt idx="205">
                  <c:v>7.4723197579447467E-2</c:v>
                </c:pt>
                <c:pt idx="206">
                  <c:v>7.5203734681306283E-2</c:v>
                </c:pt>
                <c:pt idx="207">
                  <c:v>7.5684040978164752E-2</c:v>
                </c:pt>
                <c:pt idx="208">
                  <c:v>7.6165270442156693E-2</c:v>
                </c:pt>
                <c:pt idx="209">
                  <c:v>7.6645115240030051E-2</c:v>
                </c:pt>
                <c:pt idx="210">
                  <c:v>7.7125882540051371E-2</c:v>
                </c:pt>
                <c:pt idx="211">
                  <c:v>7.7605266724944749E-2</c:v>
                </c:pt>
                <c:pt idx="212">
                  <c:v>7.8085572747851592E-2</c:v>
                </c:pt>
                <c:pt idx="213">
                  <c:v>7.8565648187628623E-2</c:v>
                </c:pt>
                <c:pt idx="214">
                  <c:v>7.9044342833318501E-2</c:v>
                </c:pt>
                <c:pt idx="215">
                  <c:v>7.9522808440079903E-2</c:v>
                </c:pt>
                <c:pt idx="216">
                  <c:v>8.0002194559134099E-2</c:v>
                </c:pt>
                <c:pt idx="217">
                  <c:v>8.0480202195674908E-2</c:v>
                </c:pt>
                <c:pt idx="218">
                  <c:v>8.0959129682920086E-2</c:v>
                </c:pt>
                <c:pt idx="219">
                  <c:v>8.1436680225107486E-2</c:v>
                </c:pt>
                <c:pt idx="220">
                  <c:v>8.1915149957256544E-2</c:v>
                </c:pt>
                <c:pt idx="221">
                  <c:v>8.2393390865602337E-2</c:v>
                </c:pt>
                <c:pt idx="222">
                  <c:v>8.2869111089186792E-2</c:v>
                </c:pt>
                <c:pt idx="223">
                  <c:v>8.334689610075334E-2</c:v>
                </c:pt>
                <c:pt idx="224">
                  <c:v>8.3823307995324642E-2</c:v>
                </c:pt>
                <c:pt idx="225">
                  <c:v>8.4299493029677278E-2</c:v>
                </c:pt>
                <c:pt idx="226">
                  <c:v>8.4775451419763295E-2</c:v>
                </c:pt>
                <c:pt idx="227">
                  <c:v>8.5252326695041569E-2</c:v>
                </c:pt>
                <c:pt idx="228">
                  <c:v>8.5727831899695336E-2</c:v>
                </c:pt>
                <c:pt idx="229">
                  <c:v>8.6203111106608513E-2</c:v>
                </c:pt>
                <c:pt idx="230">
                  <c:v>8.6680447896183815E-2</c:v>
                </c:pt>
                <c:pt idx="231">
                  <c:v>8.7155274667528301E-2</c:v>
                </c:pt>
                <c:pt idx="232">
                  <c:v>8.7629876085409827E-2</c:v>
                </c:pt>
                <c:pt idx="233">
                  <c:v>8.8105392420145437E-2</c:v>
                </c:pt>
                <c:pt idx="234">
                  <c:v>8.8579543231779662E-2</c:v>
                </c:pt>
                <c:pt idx="235">
                  <c:v>8.9054608305830729E-2</c:v>
                </c:pt>
                <c:pt idx="236">
                  <c:v>8.952830936605434E-2</c:v>
                </c:pt>
                <c:pt idx="237">
                  <c:v>9.0002924035093648E-2</c:v>
                </c:pt>
                <c:pt idx="238">
                  <c:v>9.0476176196313471E-2</c:v>
                </c:pt>
                <c:pt idx="239">
                  <c:v>9.095034131358172E-2</c:v>
                </c:pt>
                <c:pt idx="240">
                  <c:v>9.1423145425783572E-2</c:v>
                </c:pt>
                <c:pt idx="241">
                  <c:v>9.1896861842099636E-2</c:v>
                </c:pt>
                <c:pt idx="242">
                  <c:v>9.2369218752857016E-2</c:v>
                </c:pt>
                <c:pt idx="243">
                  <c:v>9.2841352647902137E-2</c:v>
                </c:pt>
                <c:pt idx="244">
                  <c:v>9.331326373772196E-2</c:v>
                </c:pt>
                <c:pt idx="245">
                  <c:v>9.3786085831063792E-2</c:v>
                </c:pt>
                <c:pt idx="246">
                  <c:v>9.4257551406377316E-2</c:v>
                </c:pt>
                <c:pt idx="247">
                  <c:v>9.4729927335770264E-2</c:v>
                </c:pt>
                <c:pt idx="248">
                  <c:v>9.5200948236972754E-2</c:v>
                </c:pt>
                <c:pt idx="249">
                  <c:v>9.5672878843640466E-2</c:v>
                </c:pt>
                <c:pt idx="250">
                  <c:v>9.6143455908751743E-2</c:v>
                </c:pt>
                <c:pt idx="251">
                  <c:v>9.6613811635241617E-2</c:v>
                </c:pt>
                <c:pt idx="252">
                  <c:v>9.7085076096214709E-2</c:v>
                </c:pt>
                <c:pt idx="253">
                  <c:v>9.7554989238707868E-2</c:v>
                </c:pt>
                <c:pt idx="254">
                  <c:v>9.8026939270444424E-2</c:v>
                </c:pt>
                <c:pt idx="255">
                  <c:v>9.8489640483189853E-2</c:v>
                </c:pt>
                <c:pt idx="256">
                  <c:v>9.8963405206957678E-2</c:v>
                </c:pt>
                <c:pt idx="257">
                  <c:v>9.9436945583995601E-2</c:v>
                </c:pt>
                <c:pt idx="258">
                  <c:v>9.9898994995439513E-2</c:v>
                </c:pt>
                <c:pt idx="259">
                  <c:v>0.1003720926448582</c:v>
                </c:pt>
                <c:pt idx="260">
                  <c:v>0.10084496657872594</c:v>
                </c:pt>
                <c:pt idx="261">
                  <c:v>0.10130636602265371</c:v>
                </c:pt>
                <c:pt idx="262">
                  <c:v>0.10177879847360152</c:v>
                </c:pt>
                <c:pt idx="263">
                  <c:v>0.10225100783751803</c:v>
                </c:pt>
                <c:pt idx="264">
                  <c:v>0.10271175913998691</c:v>
                </c:pt>
                <c:pt idx="265">
                  <c:v>0.10318352826044049</c:v>
                </c:pt>
                <c:pt idx="266">
                  <c:v>0.10365507491973742</c:v>
                </c:pt>
                <c:pt idx="267">
                  <c:v>0.10411517989912013</c:v>
                </c:pt>
                <c:pt idx="268">
                  <c:v>0.10458628754919939</c:v>
                </c:pt>
                <c:pt idx="269">
                  <c:v>0.10505717336136594</c:v>
                </c:pt>
                <c:pt idx="270">
                  <c:v>0.10551663382839385</c:v>
                </c:pt>
                <c:pt idx="271">
                  <c:v>0.10598708186040466</c:v>
                </c:pt>
                <c:pt idx="272">
                  <c:v>0.10644611536783401</c:v>
                </c:pt>
                <c:pt idx="273">
                  <c:v>0.1069161264329372</c:v>
                </c:pt>
                <c:pt idx="274">
                  <c:v>0.10738591669141656</c:v>
                </c:pt>
                <c:pt idx="275">
                  <c:v>0.10784430868272628</c:v>
                </c:pt>
                <c:pt idx="276">
                  <c:v>0.10831366319479896</c:v>
                </c:pt>
                <c:pt idx="277">
                  <c:v>0.1087827975165571</c:v>
                </c:pt>
                <c:pt idx="278">
                  <c:v>0.10924054978232932</c:v>
                </c:pt>
                <c:pt idx="279">
                  <c:v>0.10970924957307591</c:v>
                </c:pt>
                <c:pt idx="280">
                  <c:v>0.11017772978723996</c:v>
                </c:pt>
                <c:pt idx="281">
                  <c:v>0.11063484411057069</c:v>
                </c:pt>
                <c:pt idx="282">
                  <c:v>0.11110289100404019</c:v>
                </c:pt>
                <c:pt idx="283">
                  <c:v>0.1115707189320975</c:v>
                </c:pt>
                <c:pt idx="284">
                  <c:v>0.11202719708863756</c:v>
                </c:pt>
                <c:pt idx="285">
                  <c:v>0.11249459290126766</c:v>
                </c:pt>
                <c:pt idx="286">
                  <c:v>0.1129506496203803</c:v>
                </c:pt>
                <c:pt idx="287">
                  <c:v>0.11341761411510456</c:v>
                </c:pt>
                <c:pt idx="288">
                  <c:v>0.11388436065576255</c:v>
                </c:pt>
                <c:pt idx="289">
                  <c:v>0.11433978414637967</c:v>
                </c:pt>
                <c:pt idx="290">
                  <c:v>0.11480610056605874</c:v>
                </c:pt>
                <c:pt idx="291">
                  <c:v>0.11527219963608414</c:v>
                </c:pt>
                <c:pt idx="292">
                  <c:v>0.1157269916542259</c:v>
                </c:pt>
                <c:pt idx="293">
                  <c:v>0.11619266179522374</c:v>
                </c:pt>
                <c:pt idx="294">
                  <c:v>0.11665811518847059</c:v>
                </c:pt>
                <c:pt idx="295">
                  <c:v>0.1171122774828622</c:v>
                </c:pt>
                <c:pt idx="296">
                  <c:v>0.11757730313408499</c:v>
                </c:pt>
                <c:pt idx="297">
                  <c:v>0.11804211263696193</c:v>
                </c:pt>
                <c:pt idx="298">
                  <c:v>0.11849564694907515</c:v>
                </c:pt>
                <c:pt idx="299">
                  <c:v>0.11896002989201121</c:v>
                </c:pt>
                <c:pt idx="300">
                  <c:v>0.11941314818242345</c:v>
                </c:pt>
                <c:pt idx="301">
                  <c:v>0.11987710534761657</c:v>
                </c:pt>
                <c:pt idx="302">
                  <c:v>0.12034084735637786</c:v>
                </c:pt>
                <c:pt idx="303">
                  <c:v>0.12079334054635076</c:v>
                </c:pt>
                <c:pt idx="304">
                  <c:v>0.1212566579513245</c:v>
                </c:pt>
                <c:pt idx="305">
                  <c:v>0.12171976079268788</c:v>
                </c:pt>
                <c:pt idx="306">
                  <c:v>0.12217163060456269</c:v>
                </c:pt>
                <c:pt idx="307">
                  <c:v>0.12263431001124535</c:v>
                </c:pt>
                <c:pt idx="308">
                  <c:v>0.12309677544469162</c:v>
                </c:pt>
                <c:pt idx="309">
                  <c:v>0.12354802359370158</c:v>
                </c:pt>
                <c:pt idx="310">
                  <c:v>0.12401006675675223</c:v>
                </c:pt>
                <c:pt idx="311">
                  <c:v>0.12447189653450778</c:v>
                </c:pt>
                <c:pt idx="312">
                  <c:v>0.12492252472881647</c:v>
                </c:pt>
                <c:pt idx="313">
                  <c:v>0.1253839333956655</c:v>
                </c:pt>
                <c:pt idx="314">
                  <c:v>0.12583415088027361</c:v>
                </c:pt>
                <c:pt idx="315">
                  <c:v>0.12629513920348104</c:v>
                </c:pt>
                <c:pt idx="316">
                  <c:v>0.12675591511437037</c:v>
                </c:pt>
                <c:pt idx="317">
                  <c:v>0.1272055154710969</c:v>
                </c:pt>
                <c:pt idx="318">
                  <c:v>0.12766587218991274</c:v>
                </c:pt>
                <c:pt idx="319">
                  <c:v>0.12812601707793383</c:v>
                </c:pt>
                <c:pt idx="320">
                  <c:v>0.12857500199629798</c:v>
                </c:pt>
                <c:pt idx="321">
                  <c:v>0.12903472883908815</c:v>
                </c:pt>
                <c:pt idx="322">
                  <c:v>0.12949424443022267</c:v>
                </c:pt>
                <c:pt idx="323">
                  <c:v>0.12994261559281481</c:v>
                </c:pt>
                <c:pt idx="324">
                  <c:v>0.13040171428086045</c:v>
                </c:pt>
                <c:pt idx="325">
                  <c:v>0.13086060229401777</c:v>
                </c:pt>
                <c:pt idx="326">
                  <c:v>0.13130836137653754</c:v>
                </c:pt>
                <c:pt idx="327">
                  <c:v>0.13176683362407432</c:v>
                </c:pt>
                <c:pt idx="328">
                  <c:v>0.1322250957711307</c:v>
                </c:pt>
                <c:pt idx="329">
                  <c:v>0.13267224444242459</c:v>
                </c:pt>
                <c:pt idx="330">
                  <c:v>0.13313009195667974</c:v>
                </c:pt>
                <c:pt idx="331">
                  <c:v>0.13357683623352509</c:v>
                </c:pt>
                <c:pt idx="332">
                  <c:v>0.13403426986461522</c:v>
                </c:pt>
                <c:pt idx="333">
                  <c:v>0.13449149434584723</c:v>
                </c:pt>
                <c:pt idx="334">
                  <c:v>0.13493763097333791</c:v>
                </c:pt>
                <c:pt idx="335">
                  <c:v>0.13539444269654421</c:v>
                </c:pt>
                <c:pt idx="336">
                  <c:v>0.13585104583807933</c:v>
                </c:pt>
                <c:pt idx="337">
                  <c:v>0.13629657646698615</c:v>
                </c:pt>
                <c:pt idx="338">
                  <c:v>0.1367527679710536</c:v>
                </c:pt>
                <c:pt idx="339">
                  <c:v>0.13720875145932412</c:v>
                </c:pt>
                <c:pt idx="340">
                  <c:v>0.1376536777337001</c:v>
                </c:pt>
                <c:pt idx="341">
                  <c:v>0.13810925070050406</c:v>
                </c:pt>
                <c:pt idx="342">
                  <c:v>0.1385537765884462</c:v>
                </c:pt>
                <c:pt idx="343">
                  <c:v>0.13900893977230303</c:v>
                </c:pt>
                <c:pt idx="344">
                  <c:v>0.13946389587688701</c:v>
                </c:pt>
                <c:pt idx="345">
                  <c:v>0.13990782013121153</c:v>
                </c:pt>
                <c:pt idx="346">
                  <c:v>0.14036236756132095</c:v>
                </c:pt>
                <c:pt idx="347">
                  <c:v>0.1408167084719335</c:v>
                </c:pt>
                <c:pt idx="348">
                  <c:v>0.14126003271897442</c:v>
                </c:pt>
                <c:pt idx="349">
                  <c:v>0.14171396605909373</c:v>
                </c:pt>
                <c:pt idx="350">
                  <c:v>0.14216769343722485</c:v>
                </c:pt>
                <c:pt idx="351">
                  <c:v>0.14261041929673066</c:v>
                </c:pt>
                <c:pt idx="352">
                  <c:v>0.14306374020388252</c:v>
                </c:pt>
                <c:pt idx="353">
                  <c:v>0.14350606962567689</c:v>
                </c:pt>
                <c:pt idx="354">
                  <c:v>0.14395898478947008</c:v>
                </c:pt>
                <c:pt idx="355">
                  <c:v>0.14441169491397943</c:v>
                </c:pt>
                <c:pt idx="356">
                  <c:v>0.14485342862899978</c:v>
                </c:pt>
                <c:pt idx="357">
                  <c:v>0.14530573410228384</c:v>
                </c:pt>
                <c:pt idx="358">
                  <c:v>0.14575783508781437</c:v>
                </c:pt>
                <c:pt idx="359">
                  <c:v>0.14619897469843757</c:v>
                </c:pt>
                <c:pt idx="360">
                  <c:v>0.14665067212047261</c:v>
                </c:pt>
                <c:pt idx="361">
                  <c:v>0.14710216560406139</c:v>
                </c:pt>
                <c:pt idx="362">
                  <c:v>0.1475427127062082</c:v>
                </c:pt>
                <c:pt idx="363">
                  <c:v>0.14799380370965154</c:v>
                </c:pt>
                <c:pt idx="364">
                  <c:v>0.14844469132174604</c:v>
                </c:pt>
                <c:pt idx="365">
                  <c:v>0.14888464750491512</c:v>
                </c:pt>
                <c:pt idx="366">
                  <c:v>0.14933513371585713</c:v>
                </c:pt>
                <c:pt idx="367">
                  <c:v>0.1497854170803492</c:v>
                </c:pt>
                <c:pt idx="368">
                  <c:v>0.15022478392765162</c:v>
                </c:pt>
                <c:pt idx="369">
                  <c:v>0.15067466696565163</c:v>
                </c:pt>
                <c:pt idx="370">
                  <c:v>0.15111364336540695</c:v>
                </c:pt>
                <c:pt idx="371">
                  <c:v>0.15156312678810685</c:v>
                </c:pt>
                <c:pt idx="372">
                  <c:v>0.15201240826622661</c:v>
                </c:pt>
                <c:pt idx="373">
                  <c:v>0.15245079795034683</c:v>
                </c:pt>
                <c:pt idx="374">
                  <c:v>0.15289968088066785</c:v>
                </c:pt>
                <c:pt idx="375">
                  <c:v>0.15334836240550784</c:v>
                </c:pt>
                <c:pt idx="376">
                  <c:v>0.15378616694025377</c:v>
                </c:pt>
                <c:pt idx="377">
                  <c:v>0.15423445098052405</c:v>
                </c:pt>
                <c:pt idx="378">
                  <c:v>0.15468253415225652</c:v>
                </c:pt>
                <c:pt idx="379">
                  <c:v>0.15511975509762557</c:v>
                </c:pt>
                <c:pt idx="380">
                  <c:v>0.15556744184376897</c:v>
                </c:pt>
                <c:pt idx="381">
                  <c:v>0.15601492825617291</c:v>
                </c:pt>
                <c:pt idx="382">
                  <c:v>0.15645156716593256</c:v>
                </c:pt>
                <c:pt idx="383">
                  <c:v>0.15689865820750146</c:v>
                </c:pt>
                <c:pt idx="384">
                  <c:v>0.15733491150095033</c:v>
                </c:pt>
                <c:pt idx="385">
                  <c:v>0.15778160786971723</c:v>
                </c:pt>
                <c:pt idx="386">
                  <c:v>0.15822810478992788</c:v>
                </c:pt>
                <c:pt idx="387">
                  <c:v>0.15866377861951689</c:v>
                </c:pt>
                <c:pt idx="388">
                  <c:v>0.15910988191469622</c:v>
                </c:pt>
                <c:pt idx="389">
                  <c:v>0.15955578629046105</c:v>
                </c:pt>
                <c:pt idx="390">
                  <c:v>0.15999088219352167</c:v>
                </c:pt>
                <c:pt idx="391">
                  <c:v>0.16043639398785955</c:v>
                </c:pt>
                <c:pt idx="392">
                  <c:v>0.16088170738982119</c:v>
                </c:pt>
                <c:pt idx="393">
                  <c:v>0.16131622689757527</c:v>
                </c:pt>
                <c:pt idx="394">
                  <c:v>0.16176114875756933</c:v>
                </c:pt>
                <c:pt idx="395">
                  <c:v>0.16219528638177719</c:v>
                </c:pt>
                <c:pt idx="396">
                  <c:v>0.16263981738772582</c:v>
                </c:pt>
                <c:pt idx="397">
                  <c:v>0.16308415087365971</c:v>
                </c:pt>
                <c:pt idx="398">
                  <c:v>0.16351771463705922</c:v>
                </c:pt>
                <c:pt idx="399">
                  <c:v>0.16396165830155821</c:v>
                </c:pt>
                <c:pt idx="400">
                  <c:v>0.16440540496753317</c:v>
                </c:pt>
                <c:pt idx="401">
                  <c:v>0.16483839638522685</c:v>
                </c:pt>
                <c:pt idx="402">
                  <c:v>0.16528175425829128</c:v>
                </c:pt>
                <c:pt idx="403">
                  <c:v>0.16572491565225925</c:v>
                </c:pt>
                <c:pt idx="404">
                  <c:v>0.16615733623335746</c:v>
                </c:pt>
                <c:pt idx="405">
                  <c:v>0.16660010985887388</c:v>
                </c:pt>
                <c:pt idx="406">
                  <c:v>0.16704268752267051</c:v>
                </c:pt>
                <c:pt idx="407">
                  <c:v>0.16747453877032231</c:v>
                </c:pt>
                <c:pt idx="408">
                  <c:v>0.16791672968608254</c:v>
                </c:pt>
                <c:pt idx="409">
                  <c:v>0.16835872515545805</c:v>
                </c:pt>
                <c:pt idx="410">
                  <c:v>0.16879000856688361</c:v>
                </c:pt>
                <c:pt idx="411">
                  <c:v>0.16923161830461556</c:v>
                </c:pt>
                <c:pt idx="412">
                  <c:v>0.16966252549702826</c:v>
                </c:pt>
                <c:pt idx="413">
                  <c:v>0.17010375017578924</c:v>
                </c:pt>
                <c:pt idx="414">
                  <c:v>0.17054478026118911</c:v>
                </c:pt>
                <c:pt idx="415">
                  <c:v>0.17097512209569179</c:v>
                </c:pt>
                <c:pt idx="416">
                  <c:v>0.17141576813186654</c:v>
                </c:pt>
                <c:pt idx="417">
                  <c:v>0.17185622008463125</c:v>
                </c:pt>
                <c:pt idx="418">
                  <c:v>0.17228599804279898</c:v>
                </c:pt>
                <c:pt idx="419">
                  <c:v>0.17272606695211778</c:v>
                </c:pt>
                <c:pt idx="420">
                  <c:v>0.17316594228597484</c:v>
                </c:pt>
                <c:pt idx="421">
                  <c:v>0.17359515784356699</c:v>
                </c:pt>
                <c:pt idx="422">
                  <c:v>0.17403465113581171</c:v>
                </c:pt>
                <c:pt idx="423">
                  <c:v>0.17447395135855215</c:v>
                </c:pt>
                <c:pt idx="424">
                  <c:v>0.174902605985542</c:v>
                </c:pt>
                <c:pt idx="425">
                  <c:v>0.17534152516457782</c:v>
                </c:pt>
                <c:pt idx="426">
                  <c:v>0.17578025177808571</c:v>
                </c:pt>
                <c:pt idx="427">
                  <c:v>0.17620834693869084</c:v>
                </c:pt>
                <c:pt idx="428">
                  <c:v>0.17664669350249765</c:v>
                </c:pt>
                <c:pt idx="429">
                  <c:v>0.17707441798351731</c:v>
                </c:pt>
                <c:pt idx="430">
                  <c:v>0.17751238515549408</c:v>
                </c:pt>
                <c:pt idx="431">
                  <c:v>0.17795016059619592</c:v>
                </c:pt>
                <c:pt idx="432">
                  <c:v>0.17837732803461284</c:v>
                </c:pt>
                <c:pt idx="433">
                  <c:v>0.17881472507103569</c:v>
                </c:pt>
                <c:pt idx="434">
                  <c:v>0.17925193087493255</c:v>
                </c:pt>
                <c:pt idx="435">
                  <c:v>0.17967854271977712</c:v>
                </c:pt>
                <c:pt idx="436">
                  <c:v>0.18011537110309464</c:v>
                </c:pt>
                <c:pt idx="437">
                  <c:v>0.18055200875069158</c:v>
                </c:pt>
                <c:pt idx="438">
                  <c:v>0.1809780664453475</c:v>
                </c:pt>
                <c:pt idx="439">
                  <c:v>0.18141432765223445</c:v>
                </c:pt>
                <c:pt idx="440">
                  <c:v>0.18184001818580259</c:v>
                </c:pt>
                <c:pt idx="441">
                  <c:v>0.182275903600506</c:v>
                </c:pt>
                <c:pt idx="442">
                  <c:v>0.18271159910189189</c:v>
                </c:pt>
                <c:pt idx="443">
                  <c:v>0.18313673787462548</c:v>
                </c:pt>
                <c:pt idx="444">
                  <c:v>0.18357205855736661</c:v>
                </c:pt>
                <c:pt idx="445">
                  <c:v>0.18400718981846706</c:v>
                </c:pt>
                <c:pt idx="446">
                  <c:v>0.18443177825884952</c:v>
                </c:pt>
                <c:pt idx="447">
                  <c:v>0.18486653567106515</c:v>
                </c:pt>
                <c:pt idx="448">
                  <c:v>0.18530110415141007</c:v>
                </c:pt>
                <c:pt idx="449">
                  <c:v>0.18572514368238452</c:v>
                </c:pt>
                <c:pt idx="450">
                  <c:v>0.18615933927984643</c:v>
                </c:pt>
                <c:pt idx="451">
                  <c:v>0.18659334643330991</c:v>
                </c:pt>
                <c:pt idx="452">
                  <c:v>0.1870168384723081</c:v>
                </c:pt>
                <c:pt idx="453">
                  <c:v>0.18745047370515089</c:v>
                </c:pt>
                <c:pt idx="454">
                  <c:v>0.18787360298984268</c:v>
                </c:pt>
                <c:pt idx="455">
                  <c:v>0.18830686693895088</c:v>
                </c:pt>
                <c:pt idx="456">
                  <c:v>0.18873994325170262</c:v>
                </c:pt>
                <c:pt idx="457">
                  <c:v>0.18916252739088465</c:v>
                </c:pt>
                <c:pt idx="458">
                  <c:v>0.18959523337598422</c:v>
                </c:pt>
                <c:pt idx="459">
                  <c:v>0.19002775220759396</c:v>
                </c:pt>
                <c:pt idx="460">
                  <c:v>0.19044979260415304</c:v>
                </c:pt>
                <c:pt idx="461">
                  <c:v>0.19088194206050538</c:v>
                </c:pt>
                <c:pt idx="462">
                  <c:v>0.19131390484437241</c:v>
                </c:pt>
                <c:pt idx="463">
                  <c:v>0.19173540289578714</c:v>
                </c:pt>
                <c:pt idx="464">
                  <c:v>0.19216699725312206</c:v>
                </c:pt>
                <c:pt idx="465">
                  <c:v>0.192598405417125</c:v>
                </c:pt>
                <c:pt idx="466">
                  <c:v>0.19301936251549284</c:v>
                </c:pt>
                <c:pt idx="467">
                  <c:v>0.19345040319803852</c:v>
                </c:pt>
                <c:pt idx="468">
                  <c:v>0.19387100187001785</c:v>
                </c:pt>
                <c:pt idx="469">
                  <c:v>0.19430167569662829</c:v>
                </c:pt>
                <c:pt idx="470">
                  <c:v>0.19473216412313807</c:v>
                </c:pt>
                <c:pt idx="471">
                  <c:v>0.1951522241466703</c:v>
                </c:pt>
                <c:pt idx="472">
                  <c:v>0.19558234665628688</c:v>
                </c:pt>
                <c:pt idx="473">
                  <c:v>0.19601228424006792</c:v>
                </c:pt>
                <c:pt idx="474">
                  <c:v>0.19643180699305132</c:v>
                </c:pt>
                <c:pt idx="475">
                  <c:v>0.19686137959538016</c:v>
                </c:pt>
                <c:pt idx="476">
                  <c:v>0.1972907677443218</c:v>
                </c:pt>
                <c:pt idx="477">
                  <c:v>0.1977097545993737</c:v>
                </c:pt>
                <c:pt idx="478">
                  <c:v>0.19813877869872162</c:v>
                </c:pt>
                <c:pt idx="479">
                  <c:v>0.19856761881532178</c:v>
                </c:pt>
                <c:pt idx="480">
                  <c:v>0.19898607113980665</c:v>
                </c:pt>
                <c:pt idx="481">
                  <c:v>0.19941454813510751</c:v>
                </c:pt>
                <c:pt idx="482">
                  <c:v>0.19984284161650154</c:v>
                </c:pt>
                <c:pt idx="483">
                  <c:v>0.200260760772557</c:v>
                </c:pt>
                <c:pt idx="484">
                  <c:v>0.20068869205739956</c:v>
                </c:pt>
                <c:pt idx="485">
                  <c:v>0.20110625793957618</c:v>
                </c:pt>
                <c:pt idx="486">
                  <c:v>0.20153382763995004</c:v>
                </c:pt>
                <c:pt idx="487">
                  <c:v>0.20196121460260577</c:v>
                </c:pt>
                <c:pt idx="488">
                  <c:v>0.2023782495714373</c:v>
                </c:pt>
                <c:pt idx="489">
                  <c:v>0.20280527586851158</c:v>
                </c:pt>
                <c:pt idx="490">
                  <c:v>0.2032321198919603</c:v>
                </c:pt>
                <c:pt idx="491">
                  <c:v>0.20364862529578995</c:v>
                </c:pt>
                <c:pt idx="492">
                  <c:v>0.20407510956904656</c:v>
                </c:pt>
                <c:pt idx="493">
                  <c:v>0.20450141203100494</c:v>
                </c:pt>
                <c:pt idx="494">
                  <c:v>0.20491738921304589</c:v>
                </c:pt>
                <c:pt idx="495">
                  <c:v>0.20534333283672035</c:v>
                </c:pt>
                <c:pt idx="496">
                  <c:v>0.20575896001904409</c:v>
                </c:pt>
                <c:pt idx="497">
                  <c:v>0.20618454540802852</c:v>
                </c:pt>
                <c:pt idx="498">
                  <c:v>0.2066099497511372</c:v>
                </c:pt>
                <c:pt idx="499">
                  <c:v>0.2070250509354789</c:v>
                </c:pt>
                <c:pt idx="500">
                  <c:v>0.20745009795005312</c:v>
                </c:pt>
                <c:pt idx="501">
                  <c:v>0.20787496437641853</c:v>
                </c:pt>
                <c:pt idx="502">
                  <c:v>0.20828954089245147</c:v>
                </c:pt>
                <c:pt idx="503">
                  <c:v>0.20871405089300477</c:v>
                </c:pt>
                <c:pt idx="504">
                  <c:v>0.20913838076128252</c:v>
                </c:pt>
                <c:pt idx="505">
                  <c:v>0.20955243393364442</c:v>
                </c:pt>
                <c:pt idx="506">
                  <c:v>0.2099764082754155</c:v>
                </c:pt>
                <c:pt idx="507">
                  <c:v>0.21040020293912029</c:v>
                </c:pt>
                <c:pt idx="508">
                  <c:v>0.21081373408743864</c:v>
                </c:pt>
                <c:pt idx="509">
                  <c:v>0.21103910471287901</c:v>
                </c:pt>
                <c:pt idx="510">
                  <c:v>0.21303910471287901</c:v>
                </c:pt>
                <c:pt idx="511">
                  <c:v>0.21503910471287901</c:v>
                </c:pt>
                <c:pt idx="512">
                  <c:v>0.21703910471287902</c:v>
                </c:pt>
                <c:pt idx="513">
                  <c:v>0.21903910471287902</c:v>
                </c:pt>
                <c:pt idx="514">
                  <c:v>0.22103910471287902</c:v>
                </c:pt>
                <c:pt idx="515">
                  <c:v>0.22303910471287902</c:v>
                </c:pt>
                <c:pt idx="516">
                  <c:v>0.22503910471287902</c:v>
                </c:pt>
                <c:pt idx="517">
                  <c:v>0.22703910471287903</c:v>
                </c:pt>
                <c:pt idx="518">
                  <c:v>0.22903910471287903</c:v>
                </c:pt>
                <c:pt idx="519">
                  <c:v>0.231039104712879</c:v>
                </c:pt>
                <c:pt idx="520">
                  <c:v>0.233039104712879</c:v>
                </c:pt>
                <c:pt idx="521">
                  <c:v>0.235039104712879</c:v>
                </c:pt>
                <c:pt idx="522">
                  <c:v>0.23703910471287901</c:v>
                </c:pt>
                <c:pt idx="523">
                  <c:v>0.23903910471287901</c:v>
                </c:pt>
                <c:pt idx="524">
                  <c:v>0.24103910471287901</c:v>
                </c:pt>
                <c:pt idx="525">
                  <c:v>0.24303910471287901</c:v>
                </c:pt>
                <c:pt idx="526">
                  <c:v>0.24503910471287901</c:v>
                </c:pt>
                <c:pt idx="527">
                  <c:v>0.24703910471287902</c:v>
                </c:pt>
                <c:pt idx="528">
                  <c:v>0.24903910471287902</c:v>
                </c:pt>
                <c:pt idx="529">
                  <c:v>0.25103910471287905</c:v>
                </c:pt>
                <c:pt idx="530">
                  <c:v>0.25303910471287905</c:v>
                </c:pt>
                <c:pt idx="531">
                  <c:v>0.25503910471287905</c:v>
                </c:pt>
                <c:pt idx="532">
                  <c:v>0.25703910471287905</c:v>
                </c:pt>
                <c:pt idx="533">
                  <c:v>0.25903910471287905</c:v>
                </c:pt>
                <c:pt idx="534">
                  <c:v>0.26103910471287906</c:v>
                </c:pt>
                <c:pt idx="535">
                  <c:v>0.26303910471287906</c:v>
                </c:pt>
                <c:pt idx="536">
                  <c:v>0.26503910471287906</c:v>
                </c:pt>
                <c:pt idx="537">
                  <c:v>0.26703910471287906</c:v>
                </c:pt>
                <c:pt idx="538">
                  <c:v>0.26903910471287906</c:v>
                </c:pt>
                <c:pt idx="539">
                  <c:v>0.27103910471287906</c:v>
                </c:pt>
                <c:pt idx="540">
                  <c:v>0.27303910471287907</c:v>
                </c:pt>
                <c:pt idx="541">
                  <c:v>0.27503910471287907</c:v>
                </c:pt>
                <c:pt idx="542">
                  <c:v>0.27703910471287907</c:v>
                </c:pt>
                <c:pt idx="543">
                  <c:v>0.27903910471287902</c:v>
                </c:pt>
                <c:pt idx="544">
                  <c:v>0.28103910471287902</c:v>
                </c:pt>
                <c:pt idx="545">
                  <c:v>0.28303910471287902</c:v>
                </c:pt>
                <c:pt idx="546">
                  <c:v>0.28503910471287902</c:v>
                </c:pt>
                <c:pt idx="547">
                  <c:v>0.28703910471287902</c:v>
                </c:pt>
                <c:pt idx="548">
                  <c:v>0.28903910471287902</c:v>
                </c:pt>
                <c:pt idx="549">
                  <c:v>0.29103910471287903</c:v>
                </c:pt>
                <c:pt idx="550">
                  <c:v>0.29303910471287903</c:v>
                </c:pt>
                <c:pt idx="551">
                  <c:v>0.29503910471287903</c:v>
                </c:pt>
                <c:pt idx="552">
                  <c:v>0.29703910471287903</c:v>
                </c:pt>
                <c:pt idx="553">
                  <c:v>0.29903910471287903</c:v>
                </c:pt>
                <c:pt idx="554">
                  <c:v>0.30103910471287904</c:v>
                </c:pt>
                <c:pt idx="555">
                  <c:v>0.30303910471287904</c:v>
                </c:pt>
                <c:pt idx="556">
                  <c:v>0.30503910471287904</c:v>
                </c:pt>
                <c:pt idx="557">
                  <c:v>0.30703910471287904</c:v>
                </c:pt>
                <c:pt idx="558">
                  <c:v>0.30903910471287904</c:v>
                </c:pt>
                <c:pt idx="559">
                  <c:v>0.31103910471287904</c:v>
                </c:pt>
                <c:pt idx="560">
                  <c:v>0.31303910471287905</c:v>
                </c:pt>
                <c:pt idx="561">
                  <c:v>0.31503910471287905</c:v>
                </c:pt>
                <c:pt idx="562">
                  <c:v>0.31703910471287905</c:v>
                </c:pt>
                <c:pt idx="563">
                  <c:v>0.31903910471287905</c:v>
                </c:pt>
                <c:pt idx="564">
                  <c:v>0.32103910471287905</c:v>
                </c:pt>
                <c:pt idx="565">
                  <c:v>0.32303910471287905</c:v>
                </c:pt>
                <c:pt idx="566">
                  <c:v>0.32503910471287906</c:v>
                </c:pt>
                <c:pt idx="567">
                  <c:v>0.32703910471287906</c:v>
                </c:pt>
                <c:pt idx="568">
                  <c:v>0.32903910471287906</c:v>
                </c:pt>
                <c:pt idx="569">
                  <c:v>0.33103910471287906</c:v>
                </c:pt>
                <c:pt idx="570">
                  <c:v>0.33303910471287906</c:v>
                </c:pt>
                <c:pt idx="571">
                  <c:v>0.33503910471287907</c:v>
                </c:pt>
                <c:pt idx="572">
                  <c:v>0.33703910471287907</c:v>
                </c:pt>
                <c:pt idx="573">
                  <c:v>0.33903910471287907</c:v>
                </c:pt>
                <c:pt idx="574">
                  <c:v>0.34103910471287902</c:v>
                </c:pt>
                <c:pt idx="575">
                  <c:v>0.34303910471287902</c:v>
                </c:pt>
                <c:pt idx="576">
                  <c:v>0.34503910471287902</c:v>
                </c:pt>
                <c:pt idx="577">
                  <c:v>0.34703910471287902</c:v>
                </c:pt>
                <c:pt idx="578">
                  <c:v>0.34903910471287902</c:v>
                </c:pt>
                <c:pt idx="579">
                  <c:v>0.35103910471287902</c:v>
                </c:pt>
                <c:pt idx="580">
                  <c:v>0.35303910471287903</c:v>
                </c:pt>
                <c:pt idx="581">
                  <c:v>0.35503910471287903</c:v>
                </c:pt>
                <c:pt idx="582">
                  <c:v>0.35703910471287903</c:v>
                </c:pt>
                <c:pt idx="583">
                  <c:v>0.35903910471287903</c:v>
                </c:pt>
                <c:pt idx="584">
                  <c:v>0.36103910471287903</c:v>
                </c:pt>
                <c:pt idx="585">
                  <c:v>0.36303910471287903</c:v>
                </c:pt>
                <c:pt idx="586">
                  <c:v>0.36503910471287904</c:v>
                </c:pt>
                <c:pt idx="587">
                  <c:v>0.36703910471287904</c:v>
                </c:pt>
                <c:pt idx="588">
                  <c:v>0.36903910471287904</c:v>
                </c:pt>
                <c:pt idx="589">
                  <c:v>0.37103910471287904</c:v>
                </c:pt>
                <c:pt idx="590">
                  <c:v>0.37303910471287904</c:v>
                </c:pt>
                <c:pt idx="591">
                  <c:v>0.37503910471287905</c:v>
                </c:pt>
                <c:pt idx="592">
                  <c:v>0.37703910471287905</c:v>
                </c:pt>
                <c:pt idx="593">
                  <c:v>0.37903910471287905</c:v>
                </c:pt>
                <c:pt idx="594">
                  <c:v>0.38103910471287905</c:v>
                </c:pt>
                <c:pt idx="595">
                  <c:v>0.38303910471287905</c:v>
                </c:pt>
                <c:pt idx="596">
                  <c:v>0.38503910471287905</c:v>
                </c:pt>
                <c:pt idx="597">
                  <c:v>0.38703910471287906</c:v>
                </c:pt>
                <c:pt idx="598">
                  <c:v>0.38903910471287906</c:v>
                </c:pt>
                <c:pt idx="599">
                  <c:v>0.39103910471287906</c:v>
                </c:pt>
                <c:pt idx="600">
                  <c:v>0.39303910471287906</c:v>
                </c:pt>
                <c:pt idx="601">
                  <c:v>0.39503910471287906</c:v>
                </c:pt>
                <c:pt idx="602">
                  <c:v>0.39703910471287907</c:v>
                </c:pt>
                <c:pt idx="603">
                  <c:v>0.39903910471287907</c:v>
                </c:pt>
                <c:pt idx="604">
                  <c:v>0.40103910471287907</c:v>
                </c:pt>
                <c:pt idx="605">
                  <c:v>0.40303910471287901</c:v>
                </c:pt>
                <c:pt idx="606">
                  <c:v>0.40503910471287902</c:v>
                </c:pt>
                <c:pt idx="607">
                  <c:v>0.40703910471287902</c:v>
                </c:pt>
                <c:pt idx="608">
                  <c:v>0.40903910471287902</c:v>
                </c:pt>
                <c:pt idx="609">
                  <c:v>0.41103910471287902</c:v>
                </c:pt>
                <c:pt idx="610">
                  <c:v>0.41303910471287902</c:v>
                </c:pt>
                <c:pt idx="611">
                  <c:v>0.41503910471287903</c:v>
                </c:pt>
                <c:pt idx="612">
                  <c:v>0.41703910471287903</c:v>
                </c:pt>
                <c:pt idx="613">
                  <c:v>0.41903910471287903</c:v>
                </c:pt>
                <c:pt idx="614">
                  <c:v>0.42103910471287903</c:v>
                </c:pt>
                <c:pt idx="615">
                  <c:v>0.42303910471287903</c:v>
                </c:pt>
                <c:pt idx="616">
                  <c:v>0.42503910471287903</c:v>
                </c:pt>
                <c:pt idx="617">
                  <c:v>0.42703910471287904</c:v>
                </c:pt>
                <c:pt idx="618">
                  <c:v>0.42903910471287904</c:v>
                </c:pt>
                <c:pt idx="619">
                  <c:v>0.43103910471287904</c:v>
                </c:pt>
                <c:pt idx="620">
                  <c:v>0.43303910471287904</c:v>
                </c:pt>
                <c:pt idx="621">
                  <c:v>0.43503910471287904</c:v>
                </c:pt>
                <c:pt idx="622">
                  <c:v>0.43703910471287905</c:v>
                </c:pt>
                <c:pt idx="623">
                  <c:v>0.43903910471287905</c:v>
                </c:pt>
                <c:pt idx="624">
                  <c:v>0.44103910471287905</c:v>
                </c:pt>
                <c:pt idx="625">
                  <c:v>0.44303910471287905</c:v>
                </c:pt>
                <c:pt idx="626">
                  <c:v>0.44503910471287905</c:v>
                </c:pt>
                <c:pt idx="627">
                  <c:v>0.44703910471287905</c:v>
                </c:pt>
                <c:pt idx="628">
                  <c:v>0.44903910471287906</c:v>
                </c:pt>
                <c:pt idx="629">
                  <c:v>0.45103910471287906</c:v>
                </c:pt>
                <c:pt idx="630">
                  <c:v>0.45303910471287906</c:v>
                </c:pt>
                <c:pt idx="631">
                  <c:v>0.45503910471287906</c:v>
                </c:pt>
                <c:pt idx="632">
                  <c:v>0.45703910471287906</c:v>
                </c:pt>
                <c:pt idx="633">
                  <c:v>0.45903910471287906</c:v>
                </c:pt>
                <c:pt idx="634">
                  <c:v>0.46103910471287907</c:v>
                </c:pt>
                <c:pt idx="635">
                  <c:v>0.46303910471287907</c:v>
                </c:pt>
                <c:pt idx="636">
                  <c:v>0.46503910471287901</c:v>
                </c:pt>
                <c:pt idx="637">
                  <c:v>0.46703910471287902</c:v>
                </c:pt>
                <c:pt idx="638">
                  <c:v>0.46903910471287902</c:v>
                </c:pt>
                <c:pt idx="639">
                  <c:v>0.47103910471287902</c:v>
                </c:pt>
                <c:pt idx="640">
                  <c:v>0.47303910471287902</c:v>
                </c:pt>
                <c:pt idx="641">
                  <c:v>0.47503910471287902</c:v>
                </c:pt>
                <c:pt idx="642">
                  <c:v>0.47703910471287903</c:v>
                </c:pt>
                <c:pt idx="643">
                  <c:v>0.47903910471287903</c:v>
                </c:pt>
                <c:pt idx="644">
                  <c:v>0.48103910471287903</c:v>
                </c:pt>
                <c:pt idx="645">
                  <c:v>0.48303910471287903</c:v>
                </c:pt>
                <c:pt idx="646">
                  <c:v>0.48503910471287903</c:v>
                </c:pt>
                <c:pt idx="647">
                  <c:v>0.48703910471287903</c:v>
                </c:pt>
                <c:pt idx="648">
                  <c:v>0.48903910471287904</c:v>
                </c:pt>
                <c:pt idx="649">
                  <c:v>0.49103910471287904</c:v>
                </c:pt>
                <c:pt idx="650">
                  <c:v>0.49303910471287904</c:v>
                </c:pt>
                <c:pt idx="651">
                  <c:v>0.49503910471287904</c:v>
                </c:pt>
                <c:pt idx="652">
                  <c:v>0.49703910471287904</c:v>
                </c:pt>
                <c:pt idx="653">
                  <c:v>0.49903910471287904</c:v>
                </c:pt>
                <c:pt idx="654">
                  <c:v>0.50103910471287905</c:v>
                </c:pt>
                <c:pt idx="655">
                  <c:v>0.50303910471287905</c:v>
                </c:pt>
                <c:pt idx="656">
                  <c:v>0.50503910471287905</c:v>
                </c:pt>
                <c:pt idx="657">
                  <c:v>0.50703910471287905</c:v>
                </c:pt>
                <c:pt idx="658">
                  <c:v>0.50903910471287905</c:v>
                </c:pt>
                <c:pt idx="659">
                  <c:v>0.51103910471287906</c:v>
                </c:pt>
                <c:pt idx="660">
                  <c:v>0.51303910471287906</c:v>
                </c:pt>
                <c:pt idx="661">
                  <c:v>0.51503910471287906</c:v>
                </c:pt>
                <c:pt idx="662">
                  <c:v>0.51703910471287906</c:v>
                </c:pt>
                <c:pt idx="663">
                  <c:v>0.51903910471287906</c:v>
                </c:pt>
                <c:pt idx="664">
                  <c:v>0.52103910471287906</c:v>
                </c:pt>
                <c:pt idx="665">
                  <c:v>0.52303910471287907</c:v>
                </c:pt>
                <c:pt idx="666">
                  <c:v>0.52503910471287907</c:v>
                </c:pt>
                <c:pt idx="667">
                  <c:v>0.52703910471287907</c:v>
                </c:pt>
                <c:pt idx="668">
                  <c:v>0.52903910471287907</c:v>
                </c:pt>
                <c:pt idx="669">
                  <c:v>0.53103910471287907</c:v>
                </c:pt>
                <c:pt idx="670">
                  <c:v>0.53303910471287907</c:v>
                </c:pt>
                <c:pt idx="671">
                  <c:v>0.53503910471287908</c:v>
                </c:pt>
                <c:pt idx="672">
                  <c:v>0.53703910471287908</c:v>
                </c:pt>
                <c:pt idx="673">
                  <c:v>0.53903910471287908</c:v>
                </c:pt>
                <c:pt idx="674">
                  <c:v>0.54103910471287908</c:v>
                </c:pt>
                <c:pt idx="675">
                  <c:v>0.54303910471287908</c:v>
                </c:pt>
                <c:pt idx="676">
                  <c:v>0.54503910471287909</c:v>
                </c:pt>
                <c:pt idx="677">
                  <c:v>0.54703910471287909</c:v>
                </c:pt>
                <c:pt idx="678">
                  <c:v>0.54903910471287909</c:v>
                </c:pt>
                <c:pt idx="679">
                  <c:v>0.55103910471287909</c:v>
                </c:pt>
                <c:pt idx="680">
                  <c:v>0.55303910471287909</c:v>
                </c:pt>
                <c:pt idx="681">
                  <c:v>0.55503910471287909</c:v>
                </c:pt>
                <c:pt idx="682">
                  <c:v>0.5570391047128791</c:v>
                </c:pt>
                <c:pt idx="683">
                  <c:v>0.55903910471287899</c:v>
                </c:pt>
                <c:pt idx="684">
                  <c:v>0.56103910471287899</c:v>
                </c:pt>
                <c:pt idx="685">
                  <c:v>0.56303910471287899</c:v>
                </c:pt>
                <c:pt idx="686">
                  <c:v>0.56503910471287899</c:v>
                </c:pt>
                <c:pt idx="687">
                  <c:v>0.56703910471287899</c:v>
                </c:pt>
                <c:pt idx="688">
                  <c:v>0.569039104712879</c:v>
                </c:pt>
                <c:pt idx="689">
                  <c:v>0.571039104712879</c:v>
                </c:pt>
                <c:pt idx="690">
                  <c:v>0.573039104712879</c:v>
                </c:pt>
                <c:pt idx="691">
                  <c:v>0.575039104712879</c:v>
                </c:pt>
                <c:pt idx="692">
                  <c:v>0.577039104712879</c:v>
                </c:pt>
                <c:pt idx="693">
                  <c:v>0.579039104712879</c:v>
                </c:pt>
                <c:pt idx="694">
                  <c:v>0.58103910471287901</c:v>
                </c:pt>
                <c:pt idx="695">
                  <c:v>0.58303910471287901</c:v>
                </c:pt>
                <c:pt idx="696">
                  <c:v>0.58503910471287901</c:v>
                </c:pt>
                <c:pt idx="697">
                  <c:v>0.58703910471287901</c:v>
                </c:pt>
                <c:pt idx="698">
                  <c:v>0.58903910471287901</c:v>
                </c:pt>
                <c:pt idx="699">
                  <c:v>0.59103910471287902</c:v>
                </c:pt>
                <c:pt idx="700">
                  <c:v>0.59303910471287902</c:v>
                </c:pt>
                <c:pt idx="701">
                  <c:v>0.59503910471287902</c:v>
                </c:pt>
                <c:pt idx="702">
                  <c:v>0.59703910471287902</c:v>
                </c:pt>
                <c:pt idx="703">
                  <c:v>0.59903910471287902</c:v>
                </c:pt>
                <c:pt idx="704">
                  <c:v>0.60103910471287902</c:v>
                </c:pt>
                <c:pt idx="705">
                  <c:v>0.60303910471287903</c:v>
                </c:pt>
                <c:pt idx="706">
                  <c:v>0.60503910471287903</c:v>
                </c:pt>
              </c:numCache>
            </c:numRef>
          </c:xVal>
          <c:yVal>
            <c:numRef>
              <c:f>'Power Law'!$AA$2:$AA$708</c:f>
              <c:numCache>
                <c:formatCode>0.0000</c:formatCode>
                <c:ptCount val="707"/>
                <c:pt idx="0">
                  <c:v>525.08075253807101</c:v>
                </c:pt>
                <c:pt idx="1">
                  <c:v>527.70179172588837</c:v>
                </c:pt>
                <c:pt idx="2">
                  <c:v>530.89471081218267</c:v>
                </c:pt>
                <c:pt idx="3">
                  <c:v>533.51763852791885</c:v>
                </c:pt>
                <c:pt idx="4">
                  <c:v>536.18159208121835</c:v>
                </c:pt>
                <c:pt idx="5">
                  <c:v>538.84644746192896</c:v>
                </c:pt>
                <c:pt idx="6">
                  <c:v>541.47273817258883</c:v>
                </c:pt>
                <c:pt idx="7">
                  <c:v>544.14480964467009</c:v>
                </c:pt>
                <c:pt idx="8">
                  <c:v>546.81851395939088</c:v>
                </c:pt>
                <c:pt idx="9">
                  <c:v>548.96162345177675</c:v>
                </c:pt>
                <c:pt idx="10">
                  <c:v>551.63782994923872</c:v>
                </c:pt>
                <c:pt idx="11">
                  <c:v>553.7832436548224</c:v>
                </c:pt>
                <c:pt idx="12">
                  <c:v>555.92941878172599</c:v>
                </c:pt>
                <c:pt idx="13">
                  <c:v>558.07566213197981</c:v>
                </c:pt>
                <c:pt idx="14">
                  <c:v>559.73286578680211</c:v>
                </c:pt>
                <c:pt idx="15">
                  <c:v>561.88681258883253</c:v>
                </c:pt>
                <c:pt idx="16">
                  <c:v>563.55157675126907</c:v>
                </c:pt>
                <c:pt idx="17">
                  <c:v>565.17535436548224</c:v>
                </c:pt>
                <c:pt idx="18">
                  <c:v>566.84063192893404</c:v>
                </c:pt>
                <c:pt idx="19">
                  <c:v>568.46560456852797</c:v>
                </c:pt>
                <c:pt idx="20">
                  <c:v>570.13280040609141</c:v>
                </c:pt>
                <c:pt idx="21">
                  <c:v>571.27347106598984</c:v>
                </c:pt>
                <c:pt idx="22">
                  <c:v>572.94748553299496</c:v>
                </c:pt>
                <c:pt idx="23">
                  <c:v>574.58119634517755</c:v>
                </c:pt>
                <c:pt idx="24">
                  <c:v>575.72334416243655</c:v>
                </c:pt>
                <c:pt idx="25">
                  <c:v>576.90759294416239</c:v>
                </c:pt>
                <c:pt idx="26">
                  <c:v>578.05059309644662</c:v>
                </c:pt>
                <c:pt idx="27">
                  <c:v>579.19473197969535</c:v>
                </c:pt>
                <c:pt idx="28">
                  <c:v>580.34432548223356</c:v>
                </c:pt>
                <c:pt idx="29">
                  <c:v>581.49508055837566</c:v>
                </c:pt>
                <c:pt idx="30">
                  <c:v>582.6470010152284</c:v>
                </c:pt>
                <c:pt idx="31">
                  <c:v>583.79792319796945</c:v>
                </c:pt>
                <c:pt idx="32">
                  <c:v>584.95001076142125</c:v>
                </c:pt>
                <c:pt idx="33">
                  <c:v>585.6101227918781</c:v>
                </c:pt>
                <c:pt idx="34">
                  <c:v>586.76879756345181</c:v>
                </c:pt>
                <c:pt idx="35">
                  <c:v>587.92866375634526</c:v>
                </c:pt>
                <c:pt idx="36">
                  <c:v>588.55445111675124</c:v>
                </c:pt>
                <c:pt idx="37">
                  <c:v>589.71439979695435</c:v>
                </c:pt>
                <c:pt idx="38">
                  <c:v>590.91589441624365</c:v>
                </c:pt>
                <c:pt idx="39">
                  <c:v>592.08336411167511</c:v>
                </c:pt>
                <c:pt idx="40">
                  <c:v>592.71627654822339</c:v>
                </c:pt>
                <c:pt idx="41">
                  <c:v>593.88459289340108</c:v>
                </c:pt>
                <c:pt idx="42">
                  <c:v>595.0533965482233</c:v>
                </c:pt>
                <c:pt idx="43">
                  <c:v>595.72839045685282</c:v>
                </c:pt>
                <c:pt idx="44">
                  <c:v>596.89805050761424</c:v>
                </c:pt>
                <c:pt idx="45">
                  <c:v>598.07336223350239</c:v>
                </c:pt>
                <c:pt idx="46">
                  <c:v>598.75599685279201</c:v>
                </c:pt>
                <c:pt idx="47">
                  <c:v>599.93367817258888</c:v>
                </c:pt>
                <c:pt idx="48">
                  <c:v>601.11038771573601</c:v>
                </c:pt>
                <c:pt idx="49">
                  <c:v>602.28834456852792</c:v>
                </c:pt>
                <c:pt idx="50">
                  <c:v>602.93714253807116</c:v>
                </c:pt>
                <c:pt idx="51">
                  <c:v>604.12194568527923</c:v>
                </c:pt>
                <c:pt idx="52">
                  <c:v>605.30727675126911</c:v>
                </c:pt>
                <c:pt idx="53">
                  <c:v>606.53511522842643</c:v>
                </c:pt>
                <c:pt idx="54">
                  <c:v>607.18534974619297</c:v>
                </c:pt>
                <c:pt idx="55">
                  <c:v>608.37887634517756</c:v>
                </c:pt>
                <c:pt idx="56">
                  <c:v>609.57220385786798</c:v>
                </c:pt>
                <c:pt idx="57">
                  <c:v>610.76683071065975</c:v>
                </c:pt>
                <c:pt idx="58">
                  <c:v>611.4658076142133</c:v>
                </c:pt>
                <c:pt idx="59">
                  <c:v>612.661402538071</c:v>
                </c:pt>
                <c:pt idx="60">
                  <c:v>613.86282842639605</c:v>
                </c:pt>
                <c:pt idx="61">
                  <c:v>615.06557842639597</c:v>
                </c:pt>
                <c:pt idx="62">
                  <c:v>616.26889949238591</c:v>
                </c:pt>
                <c:pt idx="63">
                  <c:v>617.47354974619304</c:v>
                </c:pt>
                <c:pt idx="64">
                  <c:v>618.18098964467015</c:v>
                </c:pt>
                <c:pt idx="65">
                  <c:v>619.39196725888326</c:v>
                </c:pt>
                <c:pt idx="66">
                  <c:v>620.60429756345172</c:v>
                </c:pt>
                <c:pt idx="67">
                  <c:v>621.81645918781726</c:v>
                </c:pt>
                <c:pt idx="68">
                  <c:v>623.02921218274105</c:v>
                </c:pt>
                <c:pt idx="69">
                  <c:v>624.24255654822343</c:v>
                </c:pt>
                <c:pt idx="70">
                  <c:v>625.4633898477158</c:v>
                </c:pt>
                <c:pt idx="71">
                  <c:v>626.68483736040616</c:v>
                </c:pt>
                <c:pt idx="72">
                  <c:v>627.90613015228416</c:v>
                </c:pt>
                <c:pt idx="73">
                  <c:v>629.16949827411179</c:v>
                </c:pt>
                <c:pt idx="74">
                  <c:v>630.3981988324872</c:v>
                </c:pt>
                <c:pt idx="75">
                  <c:v>631.62984974619303</c:v>
                </c:pt>
                <c:pt idx="76">
                  <c:v>632.85981807106589</c:v>
                </c:pt>
                <c:pt idx="77">
                  <c:v>634.09119370558381</c:v>
                </c:pt>
                <c:pt idx="78">
                  <c:v>635.32941664974624</c:v>
                </c:pt>
                <c:pt idx="79">
                  <c:v>636.56829441624359</c:v>
                </c:pt>
                <c:pt idx="80">
                  <c:v>637.80782700507609</c:v>
                </c:pt>
                <c:pt idx="81">
                  <c:v>639.04879482233503</c:v>
                </c:pt>
                <c:pt idx="82">
                  <c:v>640.28963832487307</c:v>
                </c:pt>
                <c:pt idx="83">
                  <c:v>641.53740020304565</c:v>
                </c:pt>
                <c:pt idx="84">
                  <c:v>642.78583720812185</c:v>
                </c:pt>
                <c:pt idx="85">
                  <c:v>644.07735532994923</c:v>
                </c:pt>
                <c:pt idx="86">
                  <c:v>645.82755289340093</c:v>
                </c:pt>
                <c:pt idx="87">
                  <c:v>647.08529147208128</c:v>
                </c:pt>
                <c:pt idx="88">
                  <c:v>648.34293807106599</c:v>
                </c:pt>
                <c:pt idx="89">
                  <c:v>649.60286253807112</c:v>
                </c:pt>
                <c:pt idx="90">
                  <c:v>650.86903492385795</c:v>
                </c:pt>
                <c:pt idx="91">
                  <c:v>652.17763025380702</c:v>
                </c:pt>
                <c:pt idx="92">
                  <c:v>653.44525355329949</c:v>
                </c:pt>
                <c:pt idx="93">
                  <c:v>654.71359512690356</c:v>
                </c:pt>
                <c:pt idx="94">
                  <c:v>656.49001395939081</c:v>
                </c:pt>
                <c:pt idx="95">
                  <c:v>657.76717005076137</c:v>
                </c:pt>
                <c:pt idx="96">
                  <c:v>659.04426649746188</c:v>
                </c:pt>
                <c:pt idx="97">
                  <c:v>660.36469614213195</c:v>
                </c:pt>
                <c:pt idx="98">
                  <c:v>661.6505159390864</c:v>
                </c:pt>
                <c:pt idx="99">
                  <c:v>663.43897370558375</c:v>
                </c:pt>
                <c:pt idx="100">
                  <c:v>664.72649908629455</c:v>
                </c:pt>
                <c:pt idx="101">
                  <c:v>666.02124802030448</c:v>
                </c:pt>
                <c:pt idx="102">
                  <c:v>667.31677868020313</c:v>
                </c:pt>
                <c:pt idx="103">
                  <c:v>668.65497624365491</c:v>
                </c:pt>
                <c:pt idx="104">
                  <c:v>669.95127436548228</c:v>
                </c:pt>
                <c:pt idx="105">
                  <c:v>671.76029634517772</c:v>
                </c:pt>
                <c:pt idx="106">
                  <c:v>673.0665015228426</c:v>
                </c:pt>
                <c:pt idx="107">
                  <c:v>674.37269522842644</c:v>
                </c:pt>
                <c:pt idx="108">
                  <c:v>676.23259868020307</c:v>
                </c:pt>
                <c:pt idx="109">
                  <c:v>677.54717030456857</c:v>
                </c:pt>
                <c:pt idx="110">
                  <c:v>678.86420527918767</c:v>
                </c:pt>
                <c:pt idx="111">
                  <c:v>680.18042411167505</c:v>
                </c:pt>
                <c:pt idx="112">
                  <c:v>681.50487269035534</c:v>
                </c:pt>
                <c:pt idx="113">
                  <c:v>682.83099076142139</c:v>
                </c:pt>
                <c:pt idx="114">
                  <c:v>684.70315928934008</c:v>
                </c:pt>
                <c:pt idx="115">
                  <c:v>686.03781076142138</c:v>
                </c:pt>
                <c:pt idx="116">
                  <c:v>687.37250147208124</c:v>
                </c:pt>
                <c:pt idx="117">
                  <c:v>689.25558730964474</c:v>
                </c:pt>
                <c:pt idx="118">
                  <c:v>690.60055380710662</c:v>
                </c:pt>
                <c:pt idx="119">
                  <c:v>691.94474467005057</c:v>
                </c:pt>
                <c:pt idx="120">
                  <c:v>693.29065583756358</c:v>
                </c:pt>
                <c:pt idx="121">
                  <c:v>695.1926004060914</c:v>
                </c:pt>
                <c:pt idx="122">
                  <c:v>696.54723106598988</c:v>
                </c:pt>
                <c:pt idx="123">
                  <c:v>698.40947614213189</c:v>
                </c:pt>
                <c:pt idx="124">
                  <c:v>699.81595401015215</c:v>
                </c:pt>
                <c:pt idx="125">
                  <c:v>701.18029568527913</c:v>
                </c:pt>
                <c:pt idx="126">
                  <c:v>703.05378558375639</c:v>
                </c:pt>
                <c:pt idx="127">
                  <c:v>704.42781730964464</c:v>
                </c:pt>
                <c:pt idx="128">
                  <c:v>705.80195421319786</c:v>
                </c:pt>
                <c:pt idx="129">
                  <c:v>707.17788822335024</c:v>
                </c:pt>
                <c:pt idx="130">
                  <c:v>709.11306852791881</c:v>
                </c:pt>
                <c:pt idx="131">
                  <c:v>710.49797350253823</c:v>
                </c:pt>
                <c:pt idx="132">
                  <c:v>711.89066923857865</c:v>
                </c:pt>
                <c:pt idx="133">
                  <c:v>713.8357784263959</c:v>
                </c:pt>
                <c:pt idx="134">
                  <c:v>715.23157248730968</c:v>
                </c:pt>
                <c:pt idx="135">
                  <c:v>716.62836147208111</c:v>
                </c:pt>
                <c:pt idx="136">
                  <c:v>718.0321518781725</c:v>
                </c:pt>
                <c:pt idx="137">
                  <c:v>719.9902800000001</c:v>
                </c:pt>
                <c:pt idx="138">
                  <c:v>721.91346675126908</c:v>
                </c:pt>
                <c:pt idx="139">
                  <c:v>723.32944446700515</c:v>
                </c:pt>
                <c:pt idx="140">
                  <c:v>724.74559583756343</c:v>
                </c:pt>
                <c:pt idx="141">
                  <c:v>726.72412248730961</c:v>
                </c:pt>
                <c:pt idx="142">
                  <c:v>728.1486988832487</c:v>
                </c:pt>
                <c:pt idx="143">
                  <c:v>729.57606634517776</c:v>
                </c:pt>
                <c:pt idx="144">
                  <c:v>731.00449218274105</c:v>
                </c:pt>
                <c:pt idx="145">
                  <c:v>732.98862436548211</c:v>
                </c:pt>
                <c:pt idx="146">
                  <c:v>734.41856878172587</c:v>
                </c:pt>
                <c:pt idx="147">
                  <c:v>735.84956903553302</c:v>
                </c:pt>
                <c:pt idx="148">
                  <c:v>737.28162512690346</c:v>
                </c:pt>
                <c:pt idx="149">
                  <c:v>739.27136091370551</c:v>
                </c:pt>
                <c:pt idx="150">
                  <c:v>740.70580446700512</c:v>
                </c:pt>
                <c:pt idx="151">
                  <c:v>742.14130385786802</c:v>
                </c:pt>
                <c:pt idx="152">
                  <c:v>743.57874071065987</c:v>
                </c:pt>
                <c:pt idx="153">
                  <c:v>745.01635304568526</c:v>
                </c:pt>
                <c:pt idx="154">
                  <c:v>746.45590538071065</c:v>
                </c:pt>
                <c:pt idx="155">
                  <c:v>748.45302578680207</c:v>
                </c:pt>
                <c:pt idx="156">
                  <c:v>749.89496878172577</c:v>
                </c:pt>
                <c:pt idx="157">
                  <c:v>751.33797015228436</c:v>
                </c:pt>
                <c:pt idx="158">
                  <c:v>752.78114000000005</c:v>
                </c:pt>
                <c:pt idx="159">
                  <c:v>754.22536568527903</c:v>
                </c:pt>
                <c:pt idx="160">
                  <c:v>755.67153964467013</c:v>
                </c:pt>
                <c:pt idx="161">
                  <c:v>757.11877197969545</c:v>
                </c:pt>
                <c:pt idx="162">
                  <c:v>758.56616771573601</c:v>
                </c:pt>
                <c:pt idx="163">
                  <c:v>760.01551553299487</c:v>
                </c:pt>
                <c:pt idx="164">
                  <c:v>761.5080910659899</c:v>
                </c:pt>
                <c:pt idx="165">
                  <c:v>762.95867670050768</c:v>
                </c:pt>
                <c:pt idx="166">
                  <c:v>764.41031817258875</c:v>
                </c:pt>
                <c:pt idx="167">
                  <c:v>765.86301548223344</c:v>
                </c:pt>
                <c:pt idx="168">
                  <c:v>767.31676862944164</c:v>
                </c:pt>
                <c:pt idx="169">
                  <c:v>768.77248152284255</c:v>
                </c:pt>
                <c:pt idx="170">
                  <c:v>770.22834761421313</c:v>
                </c:pt>
                <c:pt idx="171">
                  <c:v>771.68526954314711</c:v>
                </c:pt>
                <c:pt idx="172">
                  <c:v>773.14415502538066</c:v>
                </c:pt>
                <c:pt idx="173">
                  <c:v>774.08501421319795</c:v>
                </c:pt>
                <c:pt idx="174">
                  <c:v>775.54485279187827</c:v>
                </c:pt>
                <c:pt idx="175">
                  <c:v>777.0066581218274</c:v>
                </c:pt>
                <c:pt idx="176">
                  <c:v>778.46860964467021</c:v>
                </c:pt>
                <c:pt idx="177">
                  <c:v>779.93253045685276</c:v>
                </c:pt>
                <c:pt idx="178">
                  <c:v>781.39659492385795</c:v>
                </c:pt>
                <c:pt idx="179">
                  <c:v>782.3420243147209</c:v>
                </c:pt>
                <c:pt idx="180">
                  <c:v>783.80794832487322</c:v>
                </c:pt>
                <c:pt idx="181">
                  <c:v>785.27584609137057</c:v>
                </c:pt>
                <c:pt idx="182">
                  <c:v>786.74388304568527</c:v>
                </c:pt>
                <c:pt idx="183">
                  <c:v>788.21389629441626</c:v>
                </c:pt>
                <c:pt idx="184">
                  <c:v>789.1621710659897</c:v>
                </c:pt>
                <c:pt idx="185">
                  <c:v>790.63312340101527</c:v>
                </c:pt>
                <c:pt idx="186">
                  <c:v>792.10513157360401</c:v>
                </c:pt>
                <c:pt idx="187">
                  <c:v>793.01293157360408</c:v>
                </c:pt>
                <c:pt idx="188">
                  <c:v>794.48677817258886</c:v>
                </c:pt>
                <c:pt idx="189">
                  <c:v>795.96260741116748</c:v>
                </c:pt>
                <c:pt idx="190">
                  <c:v>796.91609766497459</c:v>
                </c:pt>
                <c:pt idx="191">
                  <c:v>798.39286091370536</c:v>
                </c:pt>
                <c:pt idx="192">
                  <c:v>799.87161000000003</c:v>
                </c:pt>
                <c:pt idx="193">
                  <c:v>800.82632802030457</c:v>
                </c:pt>
                <c:pt idx="194">
                  <c:v>802.30693857868016</c:v>
                </c:pt>
                <c:pt idx="195">
                  <c:v>803.21928659898481</c:v>
                </c:pt>
                <c:pt idx="196">
                  <c:v>804.70080365482227</c:v>
                </c:pt>
                <c:pt idx="197">
                  <c:v>805.6582041624365</c:v>
                </c:pt>
                <c:pt idx="198">
                  <c:v>807.14251522842642</c:v>
                </c:pt>
                <c:pt idx="199">
                  <c:v>808.62694766497452</c:v>
                </c:pt>
                <c:pt idx="200">
                  <c:v>810.11243593908625</c:v>
                </c:pt>
                <c:pt idx="201">
                  <c:v>811.07373238578668</c:v>
                </c:pt>
                <c:pt idx="202">
                  <c:v>811.99170908629435</c:v>
                </c:pt>
                <c:pt idx="203">
                  <c:v>813.47983949238585</c:v>
                </c:pt>
                <c:pt idx="204">
                  <c:v>814.4430191878173</c:v>
                </c:pt>
                <c:pt idx="205">
                  <c:v>815.93300913705593</c:v>
                </c:pt>
                <c:pt idx="206">
                  <c:v>816.85264487309644</c:v>
                </c:pt>
                <c:pt idx="207">
                  <c:v>818.38844771573588</c:v>
                </c:pt>
                <c:pt idx="208">
                  <c:v>819.31033796954318</c:v>
                </c:pt>
                <c:pt idx="209">
                  <c:v>820.80402461928941</c:v>
                </c:pt>
                <c:pt idx="210">
                  <c:v>821.77124467005069</c:v>
                </c:pt>
                <c:pt idx="211">
                  <c:v>823.26679086294428</c:v>
                </c:pt>
                <c:pt idx="212">
                  <c:v>824.19128350253823</c:v>
                </c:pt>
                <c:pt idx="213">
                  <c:v>825.6896184771573</c:v>
                </c:pt>
                <c:pt idx="214">
                  <c:v>826.65857512690354</c:v>
                </c:pt>
                <c:pt idx="215">
                  <c:v>827.58393593908636</c:v>
                </c:pt>
                <c:pt idx="216">
                  <c:v>829.12908035532985</c:v>
                </c:pt>
                <c:pt idx="217">
                  <c:v>830.05575101522845</c:v>
                </c:pt>
                <c:pt idx="218">
                  <c:v>831.55859086294413</c:v>
                </c:pt>
                <c:pt idx="219">
                  <c:v>832.53077969543153</c:v>
                </c:pt>
                <c:pt idx="220">
                  <c:v>833.46022309644661</c:v>
                </c:pt>
                <c:pt idx="221">
                  <c:v>834.96570761421322</c:v>
                </c:pt>
                <c:pt idx="222">
                  <c:v>835.93881913705582</c:v>
                </c:pt>
                <c:pt idx="223">
                  <c:v>836.87008172588821</c:v>
                </c:pt>
                <c:pt idx="224">
                  <c:v>838.42158487309632</c:v>
                </c:pt>
                <c:pt idx="225">
                  <c:v>839.35319868020304</c:v>
                </c:pt>
                <c:pt idx="226">
                  <c:v>840.86222497461938</c:v>
                </c:pt>
                <c:pt idx="227">
                  <c:v>841.84048786802032</c:v>
                </c:pt>
                <c:pt idx="228">
                  <c:v>842.77391832487297</c:v>
                </c:pt>
                <c:pt idx="229">
                  <c:v>844.2855854822335</c:v>
                </c:pt>
                <c:pt idx="230">
                  <c:v>845.26669598984768</c:v>
                </c:pt>
                <c:pt idx="231">
                  <c:v>846.20194370558363</c:v>
                </c:pt>
                <c:pt idx="232">
                  <c:v>847.18220243654821</c:v>
                </c:pt>
                <c:pt idx="233">
                  <c:v>848.11945177664973</c:v>
                </c:pt>
                <c:pt idx="234">
                  <c:v>849.10078812182735</c:v>
                </c:pt>
                <c:pt idx="235">
                  <c:v>850.61845370558376</c:v>
                </c:pt>
                <c:pt idx="236">
                  <c:v>851.60114218274111</c:v>
                </c:pt>
                <c:pt idx="237">
                  <c:v>852.54073989847723</c:v>
                </c:pt>
                <c:pt idx="238">
                  <c:v>853.52450598984774</c:v>
                </c:pt>
                <c:pt idx="239">
                  <c:v>855.04561934010155</c:v>
                </c:pt>
                <c:pt idx="240">
                  <c:v>855.98606421319812</c:v>
                </c:pt>
                <c:pt idx="241">
                  <c:v>856.97268365482228</c:v>
                </c:pt>
                <c:pt idx="242">
                  <c:v>857.91416385786806</c:v>
                </c:pt>
                <c:pt idx="243">
                  <c:v>859.43772862944172</c:v>
                </c:pt>
                <c:pt idx="244">
                  <c:v>860.42525482233498</c:v>
                </c:pt>
                <c:pt idx="245">
                  <c:v>861.41430654822329</c:v>
                </c:pt>
                <c:pt idx="246">
                  <c:v>862.35813131979705</c:v>
                </c:pt>
                <c:pt idx="247">
                  <c:v>863.34826192893399</c:v>
                </c:pt>
                <c:pt idx="248">
                  <c:v>864.29312203045697</c:v>
                </c:pt>
                <c:pt idx="249">
                  <c:v>865.28433152284265</c:v>
                </c:pt>
                <c:pt idx="250">
                  <c:v>866.81372832487307</c:v>
                </c:pt>
                <c:pt idx="251">
                  <c:v>867.76040507614221</c:v>
                </c:pt>
                <c:pt idx="252">
                  <c:v>868.75349715736047</c:v>
                </c:pt>
                <c:pt idx="253">
                  <c:v>869.70120923857871</c:v>
                </c:pt>
                <c:pt idx="254">
                  <c:v>870.6963630456853</c:v>
                </c:pt>
                <c:pt idx="255">
                  <c:v>871.63921035532996</c:v>
                </c:pt>
                <c:pt idx="256">
                  <c:v>872.6374092385787</c:v>
                </c:pt>
                <c:pt idx="257">
                  <c:v>873.63616243654837</c:v>
                </c:pt>
                <c:pt idx="258">
                  <c:v>874.58056203045692</c:v>
                </c:pt>
                <c:pt idx="259">
                  <c:v>875.58039593908632</c:v>
                </c:pt>
                <c:pt idx="260">
                  <c:v>876.53568791878172</c:v>
                </c:pt>
                <c:pt idx="261">
                  <c:v>877.52673604060908</c:v>
                </c:pt>
                <c:pt idx="262">
                  <c:v>879.06986548223347</c:v>
                </c:pt>
                <c:pt idx="263">
                  <c:v>880.02698487309658</c:v>
                </c:pt>
                <c:pt idx="264">
                  <c:v>881.01989847715743</c:v>
                </c:pt>
                <c:pt idx="265">
                  <c:v>881.97805644670052</c:v>
                </c:pt>
                <c:pt idx="266">
                  <c:v>882.98194923857864</c:v>
                </c:pt>
                <c:pt idx="267">
                  <c:v>883.97647857868014</c:v>
                </c:pt>
                <c:pt idx="268">
                  <c:v>884.93620812182746</c:v>
                </c:pt>
                <c:pt idx="269">
                  <c:v>885.94173593908624</c:v>
                </c:pt>
                <c:pt idx="270">
                  <c:v>886.892573604061</c:v>
                </c:pt>
                <c:pt idx="271">
                  <c:v>887.89918213197973</c:v>
                </c:pt>
                <c:pt idx="272">
                  <c:v>888.85104568527913</c:v>
                </c:pt>
                <c:pt idx="273">
                  <c:v>889.85873492385792</c:v>
                </c:pt>
                <c:pt idx="274">
                  <c:v>890.82158629441631</c:v>
                </c:pt>
                <c:pt idx="275">
                  <c:v>891.82039431472083</c:v>
                </c:pt>
                <c:pt idx="276">
                  <c:v>892.78428426395931</c:v>
                </c:pt>
                <c:pt idx="277">
                  <c:v>893.79414152284266</c:v>
                </c:pt>
                <c:pt idx="278">
                  <c:v>894.20337147208124</c:v>
                </c:pt>
                <c:pt idx="279">
                  <c:v>895.16855583756342</c:v>
                </c:pt>
                <c:pt idx="280">
                  <c:v>896.17977096446691</c:v>
                </c:pt>
                <c:pt idx="281">
                  <c:v>897.18153989847724</c:v>
                </c:pt>
                <c:pt idx="282">
                  <c:v>898.14829583756352</c:v>
                </c:pt>
                <c:pt idx="283">
                  <c:v>899.1611459898478</c:v>
                </c:pt>
                <c:pt idx="284">
                  <c:v>900.11892730964462</c:v>
                </c:pt>
                <c:pt idx="285">
                  <c:v>901.13285817258895</c:v>
                </c:pt>
                <c:pt idx="286">
                  <c:v>902.09166538071077</c:v>
                </c:pt>
                <c:pt idx="287">
                  <c:v>903.10667695431459</c:v>
                </c:pt>
                <c:pt idx="288">
                  <c:v>904.07655472081217</c:v>
                </c:pt>
                <c:pt idx="289">
                  <c:v>905.0826023350254</c:v>
                </c:pt>
                <c:pt idx="290">
                  <c:v>905.50475563451778</c:v>
                </c:pt>
                <c:pt idx="291">
                  <c:v>906.47592781725882</c:v>
                </c:pt>
                <c:pt idx="292">
                  <c:v>907.48332060913708</c:v>
                </c:pt>
                <c:pt idx="293">
                  <c:v>908.45553137055833</c:v>
                </c:pt>
                <c:pt idx="294">
                  <c:v>909.47406883248732</c:v>
                </c:pt>
                <c:pt idx="295">
                  <c:v>910.48307736040613</c:v>
                </c:pt>
                <c:pt idx="296">
                  <c:v>911.45685969543149</c:v>
                </c:pt>
                <c:pt idx="297">
                  <c:v>911.88061197969535</c:v>
                </c:pt>
                <c:pt idx="298">
                  <c:v>912.89096568527907</c:v>
                </c:pt>
                <c:pt idx="299">
                  <c:v>913.86604243654824</c:v>
                </c:pt>
                <c:pt idx="300">
                  <c:v>914.87746416243658</c:v>
                </c:pt>
                <c:pt idx="301">
                  <c:v>915.85357949238573</c:v>
                </c:pt>
                <c:pt idx="302">
                  <c:v>916.87619055837558</c:v>
                </c:pt>
                <c:pt idx="303">
                  <c:v>917.29116467005076</c:v>
                </c:pt>
                <c:pt idx="304">
                  <c:v>918.86691492385785</c:v>
                </c:pt>
                <c:pt idx="305">
                  <c:v>919.29254335025394</c:v>
                </c:pt>
                <c:pt idx="306">
                  <c:v>920.26085766497465</c:v>
                </c:pt>
                <c:pt idx="307">
                  <c:v>921.2859073096447</c:v>
                </c:pt>
                <c:pt idx="308">
                  <c:v>922.26540030456852</c:v>
                </c:pt>
                <c:pt idx="309">
                  <c:v>922.68166477157354</c:v>
                </c:pt>
                <c:pt idx="310">
                  <c:v>923.70807228426395</c:v>
                </c:pt>
                <c:pt idx="311">
                  <c:v>924.73503411167519</c:v>
                </c:pt>
                <c:pt idx="312">
                  <c:v>925.70618243654815</c:v>
                </c:pt>
                <c:pt idx="313">
                  <c:v>926.1334098477156</c:v>
                </c:pt>
                <c:pt idx="314">
                  <c:v>927.15155086294419</c:v>
                </c:pt>
                <c:pt idx="315">
                  <c:v>928.13415959390863</c:v>
                </c:pt>
                <c:pt idx="316">
                  <c:v>929.16355999999996</c:v>
                </c:pt>
                <c:pt idx="317">
                  <c:v>930.13701593908615</c:v>
                </c:pt>
                <c:pt idx="318">
                  <c:v>930.56530934010152</c:v>
                </c:pt>
                <c:pt idx="319">
                  <c:v>931.5960676142131</c:v>
                </c:pt>
                <c:pt idx="320">
                  <c:v>932.57080527918777</c:v>
                </c:pt>
                <c:pt idx="321">
                  <c:v>932.99963167512692</c:v>
                </c:pt>
                <c:pt idx="322">
                  <c:v>934.03174781725886</c:v>
                </c:pt>
                <c:pt idx="323">
                  <c:v>935.00776720812178</c:v>
                </c:pt>
                <c:pt idx="324">
                  <c:v>936.04096406091355</c:v>
                </c:pt>
                <c:pt idx="325">
                  <c:v>936.47060060913702</c:v>
                </c:pt>
                <c:pt idx="326">
                  <c:v>937.49439289340103</c:v>
                </c:pt>
                <c:pt idx="327">
                  <c:v>938.48245644670055</c:v>
                </c:pt>
                <c:pt idx="328">
                  <c:v>939.51756548223341</c:v>
                </c:pt>
                <c:pt idx="329">
                  <c:v>939.93776345177662</c:v>
                </c:pt>
                <c:pt idx="330">
                  <c:v>940.92712142131973</c:v>
                </c:pt>
                <c:pt idx="331">
                  <c:v>941.34756913705587</c:v>
                </c:pt>
                <c:pt idx="332">
                  <c:v>942.38430659898472</c:v>
                </c:pt>
                <c:pt idx="333">
                  <c:v>943.37495898477164</c:v>
                </c:pt>
                <c:pt idx="334">
                  <c:v>944.4025096446702</c:v>
                </c:pt>
                <c:pt idx="335">
                  <c:v>944.83402233502522</c:v>
                </c:pt>
                <c:pt idx="336">
                  <c:v>945.82596913705584</c:v>
                </c:pt>
                <c:pt idx="337">
                  <c:v>946.247457461929</c:v>
                </c:pt>
                <c:pt idx="338">
                  <c:v>950.19379472530363</c:v>
                </c:pt>
                <c:pt idx="339">
                  <c:v>950.9809276081595</c:v>
                </c:pt>
                <c:pt idx="340">
                  <c:v>951.76580401280171</c:v>
                </c:pt>
                <c:pt idx="341">
                  <c:v>952.52982936415151</c:v>
                </c:pt>
                <c:pt idx="342">
                  <c:v>953.31028639354076</c:v>
                </c:pt>
                <c:pt idx="343">
                  <c:v>954.07002314652755</c:v>
                </c:pt>
                <c:pt idx="344">
                  <c:v>954.8461129112128</c:v>
                </c:pt>
                <c:pt idx="345">
                  <c:v>955.62001228542567</c:v>
                </c:pt>
                <c:pt idx="346">
                  <c:v>956.3733851188473</c:v>
                </c:pt>
                <c:pt idx="347">
                  <c:v>957.14299390947315</c:v>
                </c:pt>
                <c:pt idx="348">
                  <c:v>957.91045057771782</c:v>
                </c:pt>
                <c:pt idx="349">
                  <c:v>958.65757067722552</c:v>
                </c:pt>
                <c:pt idx="350">
                  <c:v>959.42081135273907</c:v>
                </c:pt>
                <c:pt idx="351">
                  <c:v>960.18193713600783</c:v>
                </c:pt>
                <c:pt idx="352">
                  <c:v>960.92291267145822</c:v>
                </c:pt>
                <c:pt idx="353">
                  <c:v>961.67989503970568</c:v>
                </c:pt>
                <c:pt idx="354">
                  <c:v>962.41684891327986</c:v>
                </c:pt>
                <c:pt idx="355">
                  <c:v>963.16973498216589</c:v>
                </c:pt>
                <c:pt idx="356">
                  <c:v>963.92056591154085</c:v>
                </c:pt>
                <c:pt idx="357">
                  <c:v>964.65154882875152</c:v>
                </c:pt>
                <c:pt idx="358">
                  <c:v>965.39835284793867</c:v>
                </c:pt>
                <c:pt idx="359">
                  <c:v>966.14313637389546</c:v>
                </c:pt>
                <c:pt idx="360">
                  <c:v>966.86824899716771</c:v>
                </c:pt>
                <c:pt idx="361">
                  <c:v>967.60907317749286</c:v>
                </c:pt>
                <c:pt idx="362">
                  <c:v>968.34791060421139</c:v>
                </c:pt>
                <c:pt idx="363">
                  <c:v>969.06725096167577</c:v>
                </c:pt>
                <c:pt idx="364">
                  <c:v>969.8021948476586</c:v>
                </c:pt>
                <c:pt idx="365">
                  <c:v>970.53518484512733</c:v>
                </c:pt>
                <c:pt idx="366">
                  <c:v>971.24884842395795</c:v>
                </c:pt>
                <c:pt idx="367">
                  <c:v>971.97800898797766</c:v>
                </c:pt>
                <c:pt idx="368">
                  <c:v>972.70524768473672</c:v>
                </c:pt>
                <c:pt idx="369">
                  <c:v>973.41332752033395</c:v>
                </c:pt>
                <c:pt idx="370">
                  <c:v>974.13679925262591</c:v>
                </c:pt>
                <c:pt idx="371">
                  <c:v>974.84122171558272</c:v>
                </c:pt>
                <c:pt idx="372">
                  <c:v>975.5609670856503</c:v>
                </c:pt>
                <c:pt idx="373">
                  <c:v>976.27884208034232</c:v>
                </c:pt>
                <c:pt idx="374">
                  <c:v>976.97783040583397</c:v>
                </c:pt>
                <c:pt idx="375">
                  <c:v>977.69203890559652</c:v>
                </c:pt>
                <c:pt idx="376">
                  <c:v>978.40440694300082</c:v>
                </c:pt>
                <c:pt idx="377">
                  <c:v>979.09804804095961</c:v>
                </c:pt>
                <c:pt idx="378">
                  <c:v>979.80680795806484</c:v>
                </c:pt>
                <c:pt idx="379">
                  <c:v>980.51375658341374</c:v>
                </c:pt>
                <c:pt idx="380">
                  <c:v>981.20213520669301</c:v>
                </c:pt>
                <c:pt idx="381">
                  <c:v>981.90553264412085</c:v>
                </c:pt>
                <c:pt idx="382">
                  <c:v>982.60714724293734</c:v>
                </c:pt>
                <c:pt idx="383">
                  <c:v>983.29034605983247</c:v>
                </c:pt>
                <c:pt idx="384">
                  <c:v>983.98846500912146</c:v>
                </c:pt>
                <c:pt idx="385">
                  <c:v>984.66826911318162</c:v>
                </c:pt>
                <c:pt idx="386">
                  <c:v>985.36292854309704</c:v>
                </c:pt>
                <c:pt idx="387">
                  <c:v>986.05585095449032</c:v>
                </c:pt>
                <c:pt idx="388">
                  <c:v>986.73060837860021</c:v>
                </c:pt>
                <c:pt idx="389">
                  <c:v>987.42012459095895</c:v>
                </c:pt>
                <c:pt idx="390">
                  <c:v>988.10793044061461</c:v>
                </c:pt>
                <c:pt idx="391">
                  <c:v>988.77771863097018</c:v>
                </c:pt>
                <c:pt idx="392">
                  <c:v>989.46217032689992</c:v>
                </c:pt>
                <c:pt idx="393">
                  <c:v>990.14493768132161</c:v>
                </c:pt>
                <c:pt idx="394">
                  <c:v>990.80983224023771</c:v>
                </c:pt>
                <c:pt idx="395">
                  <c:v>991.48929625252322</c:v>
                </c:pt>
                <c:pt idx="396">
                  <c:v>992.15098232875516</c:v>
                </c:pt>
                <c:pt idx="397">
                  <c:v>992.82717607574205</c:v>
                </c:pt>
                <c:pt idx="398">
                  <c:v>993.50172742892892</c:v>
                </c:pt>
                <c:pt idx="399">
                  <c:v>994.15864174904584</c:v>
                </c:pt>
                <c:pt idx="400">
                  <c:v>994.82997168266104</c:v>
                </c:pt>
                <c:pt idx="401">
                  <c:v>995.49968365072414</c:v>
                </c:pt>
                <c:pt idx="402">
                  <c:v>996.15189718877605</c:v>
                </c:pt>
                <c:pt idx="403">
                  <c:v>996.81843545133665</c:v>
                </c:pt>
                <c:pt idx="404">
                  <c:v>997.48337961303719</c:v>
                </c:pt>
                <c:pt idx="405">
                  <c:v>998.13096170568383</c:v>
                </c:pt>
                <c:pt idx="406">
                  <c:v>998.79277877982588</c:v>
                </c:pt>
                <c:pt idx="407">
                  <c:v>999.45302507186682</c:v>
                </c:pt>
                <c:pt idx="408">
                  <c:v>1000.0960434695742</c:v>
                </c:pt>
                <c:pt idx="409">
                  <c:v>1000.7532082300053</c:v>
                </c:pt>
                <c:pt idx="410">
                  <c:v>1001.4088249980864</c:v>
                </c:pt>
                <c:pt idx="411">
                  <c:v>1002.0473459143132</c:v>
                </c:pt>
                <c:pt idx="412">
                  <c:v>1002.6999256775313</c:v>
                </c:pt>
                <c:pt idx="413">
                  <c:v>1003.3354961128263</c:v>
                </c:pt>
                <c:pt idx="414">
                  <c:v>1003.9850678838727</c:v>
                </c:pt>
                <c:pt idx="415">
                  <c:v>1004.6331284559523</c:v>
                </c:pt>
                <c:pt idx="416">
                  <c:v>1005.2643083093847</c:v>
                </c:pt>
                <c:pt idx="417">
                  <c:v>1005.9094037727076</c:v>
                </c:pt>
                <c:pt idx="418">
                  <c:v>1006.5530094952434</c:v>
                </c:pt>
                <c:pt idx="419">
                  <c:v>1007.1798611114422</c:v>
                </c:pt>
                <c:pt idx="420">
                  <c:v>1007.8205436607351</c:v>
                </c:pt>
                <c:pt idx="421">
                  <c:v>1008.4597574550224</c:v>
                </c:pt>
                <c:pt idx="422">
                  <c:v>1009.0823418060901</c:v>
                </c:pt>
                <c:pt idx="423">
                  <c:v>1009.7186734431534</c:v>
                </c:pt>
                <c:pt idx="424">
                  <c:v>1010.3535568526966</c:v>
                </c:pt>
                <c:pt idx="425">
                  <c:v>1010.9719335791749</c:v>
                </c:pt>
                <c:pt idx="426">
                  <c:v>1011.6039749553523</c:v>
                </c:pt>
                <c:pt idx="427">
                  <c:v>1012.2345881867674</c:v>
                </c:pt>
                <c:pt idx="428">
                  <c:v>1012.8488156370653</c:v>
                </c:pt>
                <c:pt idx="429">
                  <c:v>1013.4766260931251</c:v>
                </c:pt>
                <c:pt idx="430">
                  <c:v>1014.0881300417143</c:v>
                </c:pt>
                <c:pt idx="431">
                  <c:v>1014.7131633238688</c:v>
                </c:pt>
                <c:pt idx="432">
                  <c:v>1015.336800928402</c:v>
                </c:pt>
                <c:pt idx="433">
                  <c:v>1015.9442499307386</c:v>
                </c:pt>
                <c:pt idx="434">
                  <c:v>1016.5651482342995</c:v>
                </c:pt>
                <c:pt idx="435">
                  <c:v>1017.184669820705</c:v>
                </c:pt>
                <c:pt idx="436">
                  <c:v>1017.7881189644369</c:v>
                </c:pt>
                <c:pt idx="437">
                  <c:v>1018.4049383223985</c:v>
                </c:pt>
                <c:pt idx="438">
                  <c:v>1019.0203995245096</c:v>
                </c:pt>
                <c:pt idx="439">
                  <c:v>1019.6199027375476</c:v>
                </c:pt>
                <c:pt idx="440">
                  <c:v>1020.23269800628</c:v>
                </c:pt>
                <c:pt idx="441">
                  <c:v>1020.8296103596814</c:v>
                </c:pt>
                <c:pt idx="442">
                  <c:v>1021.4397633763301</c:v>
                </c:pt>
                <c:pt idx="443">
                  <c:v>1022.0485882690859</c:v>
                </c:pt>
                <c:pt idx="444">
                  <c:v>1022.6416419464339</c:v>
                </c:pt>
                <c:pt idx="445">
                  <c:v>1023.24785963709</c:v>
                </c:pt>
                <c:pt idx="446">
                  <c:v>1023.852766756312</c:v>
                </c:pt>
                <c:pt idx="447">
                  <c:v>1024.4420127543738</c:v>
                </c:pt>
                <c:pt idx="448">
                  <c:v>1025.0443470011824</c:v>
                </c:pt>
                <c:pt idx="449">
                  <c:v>1025.6453878696586</c:v>
                </c:pt>
                <c:pt idx="450">
                  <c:v>1026.2308761411107</c:v>
                </c:pt>
                <c:pt idx="451">
                  <c:v>1026.8293777666408</c:v>
                </c:pt>
                <c:pt idx="452">
                  <c:v>1027.426602857561</c:v>
                </c:pt>
                <c:pt idx="453">
                  <c:v>1028.0083823399848</c:v>
                </c:pt>
                <c:pt idx="454">
                  <c:v>1028.6031011365783</c:v>
                </c:pt>
                <c:pt idx="455">
                  <c:v>1029.1824445331783</c:v>
                </c:pt>
                <c:pt idx="456">
                  <c:v>1029.7746785463953</c:v>
                </c:pt>
                <c:pt idx="457">
                  <c:v>1030.3656633044957</c:v>
                </c:pt>
                <c:pt idx="458">
                  <c:v>1030.9413771695979</c:v>
                </c:pt>
                <c:pt idx="459">
                  <c:v>1031.5299090011331</c:v>
                </c:pt>
                <c:pt idx="460">
                  <c:v>1032.117207536631</c:v>
                </c:pt>
                <c:pt idx="461">
                  <c:v>1032.6893382375424</c:v>
                </c:pt>
                <c:pt idx="462">
                  <c:v>1033.2742150708289</c:v>
                </c:pt>
                <c:pt idx="463">
                  <c:v>1033.8578742514683</c:v>
                </c:pt>
                <c:pt idx="464">
                  <c:v>1034.4264672382862</c:v>
                </c:pt>
                <c:pt idx="465">
                  <c:v>1035.0077353256424</c:v>
                </c:pt>
                <c:pt idx="466">
                  <c:v>1035.5878010965253</c:v>
                </c:pt>
                <c:pt idx="467">
                  <c:v>1036.1529009267513</c:v>
                </c:pt>
                <c:pt idx="468">
                  <c:v>1036.7306056143095</c:v>
                </c:pt>
                <c:pt idx="469">
                  <c:v>1037.2934101770868</c:v>
                </c:pt>
                <c:pt idx="470">
                  <c:v>1037.868773384856</c:v>
                </c:pt>
                <c:pt idx="471">
                  <c:v>1038.4429591366486</c:v>
                </c:pt>
                <c:pt idx="472">
                  <c:v>1039.0023427721387</c:v>
                </c:pt>
                <c:pt idx="473">
                  <c:v>1039.5742160923976</c:v>
                </c:pt>
                <c:pt idx="474">
                  <c:v>1040.1449265136353</c:v>
                </c:pt>
                <c:pt idx="475">
                  <c:v>1040.7009315153803</c:v>
                </c:pt>
                <c:pt idx="476">
                  <c:v>1041.2693579955626</c:v>
                </c:pt>
                <c:pt idx="477">
                  <c:v>1041.8366358551423</c:v>
                </c:pt>
                <c:pt idx="478">
                  <c:v>1042.3893037074122</c:v>
                </c:pt>
                <c:pt idx="479">
                  <c:v>1042.9543255731683</c:v>
                </c:pt>
                <c:pt idx="480">
                  <c:v>1043.5182128254328</c:v>
                </c:pt>
                <c:pt idx="481">
                  <c:v>1044.0675842242381</c:v>
                </c:pt>
                <c:pt idx="482">
                  <c:v>1044.6292429007199</c:v>
                </c:pt>
                <c:pt idx="483">
                  <c:v>1045.1897807065086</c:v>
                </c:pt>
                <c:pt idx="484">
                  <c:v>1045.7358955799211</c:v>
                </c:pt>
                <c:pt idx="485">
                  <c:v>1046.2942317123716</c:v>
                </c:pt>
                <c:pt idx="486">
                  <c:v>1046.8382059432315</c:v>
                </c:pt>
                <c:pt idx="487">
                  <c:v>1047.3943579871991</c:v>
                </c:pt>
                <c:pt idx="488">
                  <c:v>1047.9494114608781</c:v>
                </c:pt>
                <c:pt idx="489">
                  <c:v>1048.4901939575018</c:v>
                </c:pt>
                <c:pt idx="490">
                  <c:v>1049.0430894161425</c:v>
                </c:pt>
                <c:pt idx="491">
                  <c:v>1049.5948993756062</c:v>
                </c:pt>
                <c:pt idx="492">
                  <c:v>1050.1325281145321</c:v>
                </c:pt>
                <c:pt idx="493">
                  <c:v>1050.682205650925</c:v>
                </c:pt>
                <c:pt idx="494">
                  <c:v>1051.2308105186924</c:v>
                </c:pt>
                <c:pt idx="495">
                  <c:v>1051.7653227775338</c:v>
                </c:pt>
                <c:pt idx="496">
                  <c:v>1052.3118203447841</c:v>
                </c:pt>
                <c:pt idx="497">
                  <c:v>1052.8442835197777</c:v>
                </c:pt>
                <c:pt idx="498">
                  <c:v>1053.3886902143081</c:v>
                </c:pt>
                <c:pt idx="499">
                  <c:v>1053.9320450732407</c:v>
                </c:pt>
                <c:pt idx="500">
                  <c:v>1054.4614522959689</c:v>
                </c:pt>
                <c:pt idx="501">
                  <c:v>1055.002740649348</c:v>
                </c:pt>
                <c:pt idx="502">
                  <c:v>1055.5429893856417</c:v>
                </c:pt>
                <c:pt idx="503">
                  <c:v>1056.0693761554894</c:v>
                </c:pt>
                <c:pt idx="504">
                  <c:v>1056.6075823143035</c:v>
                </c:pt>
                <c:pt idx="505">
                  <c:v>1057.1447608550934</c:v>
                </c:pt>
                <c:pt idx="506">
                  <c:v>1057.6681620338491</c:v>
                </c:pt>
                <c:pt idx="507">
                  <c:v>1058.2033214968769</c:v>
                </c:pt>
                <c:pt idx="508">
                  <c:v>1058.7374651268397</c:v>
                </c:pt>
                <c:pt idx="509">
                  <c:v>1059.2579149542364</c:v>
                </c:pt>
                <c:pt idx="510">
                  <c:v>1059.5412410286704</c:v>
                </c:pt>
                <c:pt idx="511">
                  <c:v>1062.0459092566118</c:v>
                </c:pt>
                <c:pt idx="512">
                  <c:v>1064.5334381090533</c:v>
                </c:pt>
                <c:pt idx="513">
                  <c:v>1067.0040998008556</c:v>
                </c:pt>
                <c:pt idx="514">
                  <c:v>1069.4581598071197</c:v>
                </c:pt>
                <c:pt idx="515">
                  <c:v>1071.8958770888157</c:v>
                </c:pt>
                <c:pt idx="516">
                  <c:v>1074.3175043089216</c:v>
                </c:pt>
                <c:pt idx="517">
                  <c:v>1076.7232880395593</c:v>
                </c:pt>
                <c:pt idx="518">
                  <c:v>1079.1134689605717</c:v>
                </c:pt>
                <c:pt idx="519">
                  <c:v>1081.4882820499683</c:v>
                </c:pt>
                <c:pt idx="520">
                  <c:v>1083.8479567666386</c:v>
                </c:pt>
                <c:pt idx="521">
                  <c:v>1086.1927172257099</c:v>
                </c:pt>
                <c:pt idx="522">
                  <c:v>1088.5227823669049</c:v>
                </c:pt>
                <c:pt idx="523">
                  <c:v>1090.8383661162354</c:v>
                </c:pt>
                <c:pt idx="524">
                  <c:v>1093.1396775413464</c:v>
                </c:pt>
                <c:pt idx="525">
                  <c:v>1095.4269210008149</c:v>
                </c:pt>
                <c:pt idx="526">
                  <c:v>1097.70029628768</c:v>
                </c:pt>
                <c:pt idx="527">
                  <c:v>1099.9599987674767</c:v>
                </c:pt>
                <c:pt idx="528">
                  <c:v>1102.2062195110223</c:v>
                </c:pt>
                <c:pt idx="529">
                  <c:v>1104.4391454222002</c:v>
                </c:pt>
                <c:pt idx="530">
                  <c:v>1106.6589593609619</c:v>
                </c:pt>
                <c:pt idx="531">
                  <c:v>1108.8658402617637</c:v>
                </c:pt>
                <c:pt idx="532">
                  <c:v>1111.0599632476462</c:v>
                </c:pt>
                <c:pt idx="533">
                  <c:v>1113.2414997401427</c:v>
                </c:pt>
                <c:pt idx="534">
                  <c:v>1115.4106175652023</c:v>
                </c:pt>
                <c:pt idx="535">
                  <c:v>1117.5674810553041</c:v>
                </c:pt>
                <c:pt idx="536">
                  <c:v>1119.7122511479224</c:v>
                </c:pt>
                <c:pt idx="537">
                  <c:v>1121.8450854805023</c:v>
                </c:pt>
                <c:pt idx="538">
                  <c:v>1123.9661384820943</c:v>
                </c:pt>
                <c:pt idx="539">
                  <c:v>1126.0755614617883</c:v>
                </c:pt>
                <c:pt idx="540">
                  <c:v>1128.1735026940823</c:v>
                </c:pt>
                <c:pt idx="541">
                  <c:v>1130.2601075013126</c:v>
                </c:pt>
                <c:pt idx="542">
                  <c:v>1132.335518333266</c:v>
                </c:pt>
                <c:pt idx="543">
                  <c:v>1134.3998748440943</c:v>
                </c:pt>
                <c:pt idx="544">
                  <c:v>1136.4533139666346</c:v>
                </c:pt>
                <c:pt idx="545">
                  <c:v>1138.4959699842473</c:v>
                </c:pt>
                <c:pt idx="546">
                  <c:v>1140.5279746002645</c:v>
                </c:pt>
                <c:pt idx="547">
                  <c:v>1142.5494570051512</c:v>
                </c:pt>
                <c:pt idx="548">
                  <c:v>1144.5605439414649</c:v>
                </c:pt>
                <c:pt idx="549">
                  <c:v>1146.5613597667011</c:v>
                </c:pt>
                <c:pt idx="550">
                  <c:v>1148.5520265141124</c:v>
                </c:pt>
                <c:pt idx="551">
                  <c:v>1150.5326639515708</c:v>
                </c:pt>
                <c:pt idx="552">
                  <c:v>1152.5033896385582</c:v>
                </c:pt>
                <c:pt idx="553">
                  <c:v>1154.4643189813489</c:v>
                </c:pt>
                <c:pt idx="554">
                  <c:v>1156.4155652864604</c:v>
                </c:pt>
                <c:pt idx="555">
                  <c:v>1158.3572398124302</c:v>
                </c:pt>
                <c:pt idx="556">
                  <c:v>1160.2894518199885</c:v>
                </c:pt>
                <c:pt idx="557">
                  <c:v>1162.2123086206825</c:v>
                </c:pt>
                <c:pt idx="558">
                  <c:v>1164.1259156240096</c:v>
                </c:pt>
                <c:pt idx="559">
                  <c:v>1166.0303763831189</c:v>
                </c:pt>
                <c:pt idx="560">
                  <c:v>1167.9257926391278</c:v>
                </c:pt>
                <c:pt idx="561">
                  <c:v>1169.812264364107</c:v>
                </c:pt>
                <c:pt idx="562">
                  <c:v>1171.6898898027816</c:v>
                </c:pt>
                <c:pt idx="563">
                  <c:v>1173.5587655129957</c:v>
                </c:pt>
                <c:pt idx="564">
                  <c:v>1175.4189864049829</c:v>
                </c:pt>
                <c:pt idx="565">
                  <c:v>1177.2706457794839</c:v>
                </c:pt>
                <c:pt idx="566">
                  <c:v>1179.1138353647555</c:v>
                </c:pt>
                <c:pt idx="567">
                  <c:v>1180.9486453525083</c:v>
                </c:pt>
                <c:pt idx="568">
                  <c:v>1182.7751644328087</c:v>
                </c:pt>
                <c:pt idx="569">
                  <c:v>1184.5934798279823</c:v>
                </c:pt>
                <c:pt idx="570">
                  <c:v>1186.4036773255548</c:v>
                </c:pt>
                <c:pt idx="571">
                  <c:v>1188.2058413102616</c:v>
                </c:pt>
                <c:pt idx="572">
                  <c:v>1190.0000547951554</c:v>
                </c:pt>
                <c:pt idx="573">
                  <c:v>1191.7863994518482</c:v>
                </c:pt>
                <c:pt idx="574">
                  <c:v>1193.5649556399114</c:v>
                </c:pt>
                <c:pt idx="575">
                  <c:v>1195.3358024354661</c:v>
                </c:pt>
                <c:pt idx="576">
                  <c:v>1197.0990176589855</c:v>
                </c:pt>
                <c:pt idx="577">
                  <c:v>1198.854677902342</c:v>
                </c:pt>
                <c:pt idx="578">
                  <c:v>1200.602858555118</c:v>
                </c:pt>
                <c:pt idx="579">
                  <c:v>1202.3436338302083</c:v>
                </c:pt>
                <c:pt idx="580">
                  <c:v>1204.0770767887343</c:v>
                </c:pt>
                <c:pt idx="581">
                  <c:v>1205.8032593642949</c:v>
                </c:pt>
                <c:pt idx="582">
                  <c:v>1207.5222523865739</c:v>
                </c:pt>
                <c:pt idx="583">
                  <c:v>1209.2341256043223</c:v>
                </c:pt>
                <c:pt idx="584">
                  <c:v>1210.9389477077418</c:v>
                </c:pt>
                <c:pt idx="585">
                  <c:v>1212.636786350281</c:v>
                </c:pt>
                <c:pt idx="586">
                  <c:v>1214.327708169867</c:v>
                </c:pt>
                <c:pt idx="587">
                  <c:v>1216.0117788095899</c:v>
                </c:pt>
                <c:pt idx="588">
                  <c:v>1217.6890629378547</c:v>
                </c:pt>
                <c:pt idx="589">
                  <c:v>1219.3596242680208</c:v>
                </c:pt>
                <c:pt idx="590">
                  <c:v>1221.023525577541</c:v>
                </c:pt>
                <c:pt idx="591">
                  <c:v>1222.6808287266185</c:v>
                </c:pt>
                <c:pt idx="592">
                  <c:v>1224.3315946763939</c:v>
                </c:pt>
                <c:pt idx="593">
                  <c:v>1225.9758835066793</c:v>
                </c:pt>
                <c:pt idx="594">
                  <c:v>1227.6137544332491</c:v>
                </c:pt>
                <c:pt idx="595">
                  <c:v>1229.2452658247059</c:v>
                </c:pt>
                <c:pt idx="596">
                  <c:v>1230.8704752189306</c:v>
                </c:pt>
                <c:pt idx="597">
                  <c:v>1232.4894393391273</c:v>
                </c:pt>
                <c:pt idx="598">
                  <c:v>1234.1022141094825</c:v>
                </c:pt>
                <c:pt idx="599">
                  <c:v>1235.7088546704404</c:v>
                </c:pt>
                <c:pt idx="600">
                  <c:v>1237.309415393612</c:v>
                </c:pt>
                <c:pt idx="601">
                  <c:v>1238.903949896327</c:v>
                </c:pt>
                <c:pt idx="602">
                  <c:v>1240.4925110558381</c:v>
                </c:pt>
                <c:pt idx="603">
                  <c:v>1242.0751510231869</c:v>
                </c:pt>
                <c:pt idx="604">
                  <c:v>1243.6519212367443</c:v>
                </c:pt>
                <c:pt idx="605">
                  <c:v>1245.2228724354316</c:v>
                </c:pt>
                <c:pt idx="606">
                  <c:v>1246.7880546716315</c:v>
                </c:pt>
                <c:pt idx="607">
                  <c:v>1248.3475173238007</c:v>
                </c:pt>
                <c:pt idx="608">
                  <c:v>1249.9013091087884</c:v>
                </c:pt>
                <c:pt idx="609">
                  <c:v>1251.4494780938719</c:v>
                </c:pt>
                <c:pt idx="610">
                  <c:v>1252.9920717085161</c:v>
                </c:pt>
                <c:pt idx="611">
                  <c:v>1254.5291367558634</c:v>
                </c:pt>
                <c:pt idx="612">
                  <c:v>1256.0607194239653</c:v>
                </c:pt>
                <c:pt idx="613">
                  <c:v>1257.5868652967565</c:v>
                </c:pt>
                <c:pt idx="614">
                  <c:v>1259.107619364785</c:v>
                </c:pt>
                <c:pt idx="615">
                  <c:v>1260.6230260357006</c:v>
                </c:pt>
                <c:pt idx="616">
                  <c:v>1262.133129144509</c:v>
                </c:pt>
                <c:pt idx="617">
                  <c:v>1263.6379719636004</c:v>
                </c:pt>
                <c:pt idx="618">
                  <c:v>1265.1375972125541</c:v>
                </c:pt>
                <c:pt idx="619">
                  <c:v>1266.6320470677297</c:v>
                </c:pt>
                <c:pt idx="620">
                  <c:v>1268.121363171648</c:v>
                </c:pt>
                <c:pt idx="621">
                  <c:v>1269.6055866421657</c:v>
                </c:pt>
                <c:pt idx="622">
                  <c:v>1271.0847580814545</c:v>
                </c:pt>
                <c:pt idx="623">
                  <c:v>1272.5589175847833</c:v>
                </c:pt>
                <c:pt idx="624">
                  <c:v>1274.0281047491142</c:v>
                </c:pt>
                <c:pt idx="625">
                  <c:v>1275.4923586815119</c:v>
                </c:pt>
                <c:pt idx="626">
                  <c:v>1276.9517180073776</c:v>
                </c:pt>
                <c:pt idx="627">
                  <c:v>1278.4062208785056</c:v>
                </c:pt>
                <c:pt idx="628">
                  <c:v>1279.8559049809701</c:v>
                </c:pt>
                <c:pt idx="629">
                  <c:v>1281.3008075428486</c:v>
                </c:pt>
                <c:pt idx="630">
                  <c:v>1282.7409653417803</c:v>
                </c:pt>
                <c:pt idx="631">
                  <c:v>1284.1764147123704</c:v>
                </c:pt>
                <c:pt idx="632">
                  <c:v>1285.6071915534387</c:v>
                </c:pt>
                <c:pt idx="633">
                  <c:v>1287.03333133512</c:v>
                </c:pt>
                <c:pt idx="634">
                  <c:v>1288.4548691058164</c:v>
                </c:pt>
                <c:pt idx="635">
                  <c:v>1289.8718394990115</c:v>
                </c:pt>
                <c:pt idx="636">
                  <c:v>1291.2842767399397</c:v>
                </c:pt>
                <c:pt idx="637">
                  <c:v>1292.6922146521267</c:v>
                </c:pt>
                <c:pt idx="638">
                  <c:v>1294.0956866637925</c:v>
                </c:pt>
                <c:pt idx="639">
                  <c:v>1295.4947258141292</c:v>
                </c:pt>
                <c:pt idx="640">
                  <c:v>1296.8893647594502</c:v>
                </c:pt>
                <c:pt idx="641">
                  <c:v>1298.2796357792204</c:v>
                </c:pt>
                <c:pt idx="642">
                  <c:v>1299.6655707819621</c:v>
                </c:pt>
                <c:pt idx="643">
                  <c:v>1301.0472013110477</c:v>
                </c:pt>
                <c:pt idx="644">
                  <c:v>1302.424558550377</c:v>
                </c:pt>
                <c:pt idx="645">
                  <c:v>1303.797673329942</c:v>
                </c:pt>
                <c:pt idx="646">
                  <c:v>1305.1665761312856</c:v>
                </c:pt>
                <c:pt idx="647">
                  <c:v>1306.5312970928517</c:v>
                </c:pt>
                <c:pt idx="648">
                  <c:v>1307.8918660152319</c:v>
                </c:pt>
                <c:pt idx="649">
                  <c:v>1309.2483123663126</c:v>
                </c:pt>
                <c:pt idx="650">
                  <c:v>1310.6006652863221</c:v>
                </c:pt>
                <c:pt idx="651">
                  <c:v>1311.9489535927798</c:v>
                </c:pt>
                <c:pt idx="652">
                  <c:v>1313.2932057853545</c:v>
                </c:pt>
                <c:pt idx="653">
                  <c:v>1314.6334500506257</c:v>
                </c:pt>
                <c:pt idx="654">
                  <c:v>1315.9697142667596</c:v>
                </c:pt>
                <c:pt idx="655">
                  <c:v>1317.3020260080932</c:v>
                </c:pt>
                <c:pt idx="656">
                  <c:v>1318.6304125496351</c:v>
                </c:pt>
                <c:pt idx="657">
                  <c:v>1319.954900871481</c:v>
                </c:pt>
                <c:pt idx="658">
                  <c:v>1321.2755176631463</c:v>
                </c:pt>
                <c:pt idx="659">
                  <c:v>1322.5922893278191</c:v>
                </c:pt>
                <c:pt idx="660">
                  <c:v>1323.9052419865361</c:v>
                </c:pt>
                <c:pt idx="661">
                  <c:v>1325.2144014822788</c:v>
                </c:pt>
                <c:pt idx="662">
                  <c:v>1326.5197933839968</c:v>
                </c:pt>
                <c:pt idx="663">
                  <c:v>1327.8214429905559</c:v>
                </c:pt>
                <c:pt idx="664">
                  <c:v>1329.119375334617</c:v>
                </c:pt>
                <c:pt idx="665">
                  <c:v>1330.4136151864409</c:v>
                </c:pt>
                <c:pt idx="666">
                  <c:v>1331.704187057629</c:v>
                </c:pt>
                <c:pt idx="667">
                  <c:v>1332.9911152047928</c:v>
                </c:pt>
                <c:pt idx="668">
                  <c:v>1334.2744236331589</c:v>
                </c:pt>
                <c:pt idx="669">
                  <c:v>1335.5541361001117</c:v>
                </c:pt>
                <c:pt idx="670">
                  <c:v>1336.8302761186696</c:v>
                </c:pt>
                <c:pt idx="671">
                  <c:v>1338.102866960902</c:v>
                </c:pt>
                <c:pt idx="672">
                  <c:v>1339.371931661286</c:v>
                </c:pt>
                <c:pt idx="673">
                  <c:v>1340.6374930200025</c:v>
                </c:pt>
                <c:pt idx="674">
                  <c:v>1341.8995736061761</c:v>
                </c:pt>
                <c:pt idx="675">
                  <c:v>1343.1581957610576</c:v>
                </c:pt>
                <c:pt idx="676">
                  <c:v>1344.4133816011522</c:v>
                </c:pt>
                <c:pt idx="677">
                  <c:v>1345.6651530212912</c:v>
                </c:pt>
                <c:pt idx="678">
                  <c:v>1346.9135316976542</c:v>
                </c:pt>
                <c:pt idx="679">
                  <c:v>1348.1585390907355</c:v>
                </c:pt>
                <c:pt idx="680">
                  <c:v>1349.4001964482625</c:v>
                </c:pt>
                <c:pt idx="681">
                  <c:v>1350.6385248080635</c:v>
                </c:pt>
                <c:pt idx="682">
                  <c:v>1351.8735450008853</c:v>
                </c:pt>
                <c:pt idx="683">
                  <c:v>1353.1052776531656</c:v>
                </c:pt>
                <c:pt idx="684">
                  <c:v>1354.3337431897558</c:v>
                </c:pt>
                <c:pt idx="685">
                  <c:v>1355.5589618366007</c:v>
                </c:pt>
                <c:pt idx="686">
                  <c:v>1356.7809536233708</c:v>
                </c:pt>
                <c:pt idx="687">
                  <c:v>1357.9997383860525</c:v>
                </c:pt>
                <c:pt idx="688">
                  <c:v>1359.2153357694933</c:v>
                </c:pt>
                <c:pt idx="689">
                  <c:v>1360.4277652299063</c:v>
                </c:pt>
                <c:pt idx="690">
                  <c:v>1361.6370460373337</c:v>
                </c:pt>
                <c:pt idx="691">
                  <c:v>1362.843197278067</c:v>
                </c:pt>
                <c:pt idx="692">
                  <c:v>1364.0462378570307</c:v>
                </c:pt>
                <c:pt idx="693">
                  <c:v>1365.2461865001244</c:v>
                </c:pt>
                <c:pt idx="694">
                  <c:v>1366.4430617565283</c:v>
                </c:pt>
                <c:pt idx="695">
                  <c:v>1367.6368820009711</c:v>
                </c:pt>
                <c:pt idx="696">
                  <c:v>1368.8276654359597</c:v>
                </c:pt>
                <c:pt idx="697">
                  <c:v>1370.0154300939751</c:v>
                </c:pt>
                <c:pt idx="698">
                  <c:v>1371.2001938396302</c:v>
                </c:pt>
                <c:pt idx="699">
                  <c:v>1372.3819743717968</c:v>
                </c:pt>
                <c:pt idx="700">
                  <c:v>1373.5607892256944</c:v>
                </c:pt>
                <c:pt idx="701">
                  <c:v>1374.7366557749494</c:v>
                </c:pt>
                <c:pt idx="702">
                  <c:v>1375.9095912336179</c:v>
                </c:pt>
                <c:pt idx="703">
                  <c:v>1377.0796126581808</c:v>
                </c:pt>
                <c:pt idx="704">
                  <c:v>1378.2467369495037</c:v>
                </c:pt>
                <c:pt idx="705">
                  <c:v>1379.4109808547676</c:v>
                </c:pt>
                <c:pt idx="706">
                  <c:v>1380.57236096937</c:v>
                </c:pt>
              </c:numCache>
            </c:numRef>
          </c:yVal>
          <c:smooth val="1"/>
        </c:ser>
        <c:axId val="125396096"/>
        <c:axId val="125398016"/>
      </c:scatterChart>
      <c:valAx>
        <c:axId val="125396096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True strain</a:t>
                </a:r>
              </a:p>
            </c:rich>
          </c:tx>
          <c:layout>
            <c:manualLayout>
              <c:xMode val="edge"/>
              <c:yMode val="edge"/>
              <c:x val="0.4720737314838534"/>
              <c:y val="0.92764566540002313"/>
            </c:manualLayout>
          </c:layout>
        </c:title>
        <c:numFmt formatCode="#,##0.00" sourceLinked="0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25398016"/>
        <c:crosses val="autoZero"/>
        <c:crossBetween val="midCat"/>
        <c:majorUnit val="0.2"/>
      </c:valAx>
      <c:valAx>
        <c:axId val="1253980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True</a:t>
                </a:r>
                <a:r>
                  <a:rPr lang="pt-BR" sz="1600" baseline="0"/>
                  <a:t> stress </a:t>
                </a:r>
                <a:r>
                  <a:rPr lang="pt-BR" sz="1600"/>
                  <a:t>(MPa)</a:t>
                </a:r>
              </a:p>
            </c:rich>
          </c:tx>
          <c:layout>
            <c:manualLayout>
              <c:xMode val="edge"/>
              <c:yMode val="edge"/>
              <c:x val="1.095613308220552E-3"/>
              <c:y val="0.31361714657544698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25396096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</c:chart>
  <c:printSettings>
    <c:headerFooter/>
    <c:pageMargins b="0.78740157499999996" l="0.511811024" r="0.511811024" t="0.78740157499999996" header="0.31496062000000608" footer="0.31496062000000608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096935804319868"/>
          <c:y val="6.6200762388818293E-2"/>
          <c:w val="0.83271283152988396"/>
          <c:h val="0.77378011929694168"/>
        </c:manualLayout>
      </c:layout>
      <c:scatterChart>
        <c:scatterStyle val="smoothMarker"/>
        <c:ser>
          <c:idx val="1"/>
          <c:order val="0"/>
          <c:tx>
            <c:v>   Power law</c:v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'Power Law'!$J$3:$J$601</c:f>
              <c:numCache>
                <c:formatCode>0.0000</c:formatCode>
                <c:ptCount val="599"/>
                <c:pt idx="0">
                  <c:v>3.6906810504166374E-3</c:v>
                </c:pt>
                <c:pt idx="1">
                  <c:v>3.8874341271861548E-3</c:v>
                </c:pt>
                <c:pt idx="2">
                  <c:v>4.0829035937970572E-3</c:v>
                </c:pt>
                <c:pt idx="3">
                  <c:v>4.2808241834747596E-3</c:v>
                </c:pt>
                <c:pt idx="4">
                  <c:v>4.4787056083440387E-3</c:v>
                </c:pt>
                <c:pt idx="5">
                  <c:v>4.6753037151651975E-3</c:v>
                </c:pt>
                <c:pt idx="6">
                  <c:v>4.8830584409327747E-3</c:v>
                </c:pt>
                <c:pt idx="7">
                  <c:v>5.0895263601588086E-3</c:v>
                </c:pt>
                <c:pt idx="8">
                  <c:v>5.2971950559684011E-3</c:v>
                </c:pt>
                <c:pt idx="9">
                  <c:v>5.5035774957934037E-3</c:v>
                </c:pt>
                <c:pt idx="10">
                  <c:v>5.711160232864697E-3</c:v>
                </c:pt>
                <c:pt idx="11">
                  <c:v>5.9186998882858922E-3</c:v>
                </c:pt>
                <c:pt idx="12">
                  <c:v>6.1348930017620625E-3</c:v>
                </c:pt>
                <c:pt idx="13">
                  <c:v>6.3522814714641633E-3</c:v>
                </c:pt>
                <c:pt idx="14">
                  <c:v>6.5683808780317475E-3</c:v>
                </c:pt>
                <c:pt idx="15">
                  <c:v>6.7869166889741039E-3</c:v>
                </c:pt>
                <c:pt idx="16">
                  <c:v>7.002922201678744E-3</c:v>
                </c:pt>
                <c:pt idx="17">
                  <c:v>7.2201220741986843E-3</c:v>
                </c:pt>
                <c:pt idx="18">
                  <c:v>7.4372747811779459E-3</c:v>
                </c:pt>
                <c:pt idx="19">
                  <c:v>7.665544497725189E-3</c:v>
                </c:pt>
                <c:pt idx="20">
                  <c:v>7.8925219466917419E-3</c:v>
                </c:pt>
                <c:pt idx="21">
                  <c:v>8.1194478885866783E-3</c:v>
                </c:pt>
                <c:pt idx="22">
                  <c:v>8.3463223467812771E-3</c:v>
                </c:pt>
                <c:pt idx="23">
                  <c:v>8.5731453446309096E-3</c:v>
                </c:pt>
                <c:pt idx="24">
                  <c:v>8.7999169054750661E-3</c:v>
                </c:pt>
                <c:pt idx="25">
                  <c:v>9.0390246506698371E-3</c:v>
                </c:pt>
                <c:pt idx="26">
                  <c:v>9.2755983218667255E-3</c:v>
                </c:pt>
                <c:pt idx="27">
                  <c:v>9.5133542046588193E-3</c:v>
                </c:pt>
                <c:pt idx="28">
                  <c:v>9.7498157018436771E-3</c:v>
                </c:pt>
                <c:pt idx="29">
                  <c:v>9.9874588767856938E-3</c:v>
                </c:pt>
                <c:pt idx="30">
                  <c:v>1.0233706540069465E-2</c:v>
                </c:pt>
                <c:pt idx="31">
                  <c:v>1.0482367514382192E-2</c:v>
                </c:pt>
                <c:pt idx="32">
                  <c:v>1.0728493352715255E-2</c:v>
                </c:pt>
                <c:pt idx="33">
                  <c:v>1.0975794984064407E-2</c:v>
                </c:pt>
                <c:pt idx="34">
                  <c:v>1.1223035472436917E-2</c:v>
                </c:pt>
                <c:pt idx="35">
                  <c:v>1.1470214848059792E-2</c:v>
                </c:pt>
                <c:pt idx="36">
                  <c:v>1.1728452028605708E-2</c:v>
                </c:pt>
                <c:pt idx="37">
                  <c:v>1.1984152324548546E-2</c:v>
                </c:pt>
                <c:pt idx="38">
                  <c:v>1.2242256838549685E-2</c:v>
                </c:pt>
                <c:pt idx="39">
                  <c:v>1.2499060279151812E-2</c:v>
                </c:pt>
                <c:pt idx="40">
                  <c:v>1.2757031944431693E-2</c:v>
                </c:pt>
                <c:pt idx="41">
                  <c:v>1.3023573897368279E-2</c:v>
                </c:pt>
                <c:pt idx="42">
                  <c:v>1.3290044824623091E-2</c:v>
                </c:pt>
                <c:pt idx="43">
                  <c:v>1.3557677932065722E-2</c:v>
                </c:pt>
                <c:pt idx="44">
                  <c:v>1.382400659306994E-2</c:v>
                </c:pt>
                <c:pt idx="45">
                  <c:v>1.4091496851917719E-2</c:v>
                </c:pt>
                <c:pt idx="46">
                  <c:v>1.4367540798880868E-2</c:v>
                </c:pt>
                <c:pt idx="47">
                  <c:v>1.4645972221542236E-2</c:v>
                </c:pt>
                <c:pt idx="48">
                  <c:v>1.4923094657854602E-2</c:v>
                </c:pt>
                <c:pt idx="49">
                  <c:v>1.5197678028570093E-2</c:v>
                </c:pt>
                <c:pt idx="50">
                  <c:v>1.5477109246301765E-2</c:v>
                </c:pt>
                <c:pt idx="51">
                  <c:v>1.5762614678997578E-2</c:v>
                </c:pt>
                <c:pt idx="52">
                  <c:v>1.6050498818692683E-2</c:v>
                </c:pt>
                <c:pt idx="53">
                  <c:v>1.6337070361148159E-2</c:v>
                </c:pt>
                <c:pt idx="54">
                  <c:v>1.6623559803881572E-2</c:v>
                </c:pt>
                <c:pt idx="55">
                  <c:v>1.6911196233420297E-2</c:v>
                </c:pt>
                <c:pt idx="56">
                  <c:v>1.7206122037141766E-2</c:v>
                </c:pt>
                <c:pt idx="57">
                  <c:v>1.7503417510489377E-2</c:v>
                </c:pt>
                <c:pt idx="58">
                  <c:v>1.7800624625506613E-2</c:v>
                </c:pt>
                <c:pt idx="59">
                  <c:v>1.8096515852648879E-2</c:v>
                </c:pt>
                <c:pt idx="60">
                  <c:v>1.840336447067846E-2</c:v>
                </c:pt>
                <c:pt idx="61">
                  <c:v>1.8710118961515497E-2</c:v>
                </c:pt>
                <c:pt idx="62">
                  <c:v>1.9016779382890377E-2</c:v>
                </c:pt>
                <c:pt idx="63">
                  <c:v>1.9323345792480396E-2</c:v>
                </c:pt>
                <c:pt idx="64">
                  <c:v>1.9639623815755649E-2</c:v>
                </c:pt>
                <c:pt idx="65">
                  <c:v>1.9955801838870132E-2</c:v>
                </c:pt>
                <c:pt idx="66">
                  <c:v>2.0271879925039569E-2</c:v>
                </c:pt>
                <c:pt idx="67">
                  <c:v>2.0587858137419313E-2</c:v>
                </c:pt>
                <c:pt idx="68">
                  <c:v>2.0904960679896369E-2</c:v>
                </c:pt>
                <c:pt idx="69">
                  <c:v>2.1230528927873409E-2</c:v>
                </c:pt>
                <c:pt idx="70">
                  <c:v>2.1557214558263239E-2</c:v>
                </c:pt>
                <c:pt idx="71">
                  <c:v>2.1881347612214316E-2</c:v>
                </c:pt>
                <c:pt idx="72">
                  <c:v>2.2209043278803828E-2</c:v>
                </c:pt>
                <c:pt idx="73">
                  <c:v>2.2543964434894436E-2</c:v>
                </c:pt>
                <c:pt idx="74">
                  <c:v>2.2881216905777126E-2</c:v>
                </c:pt>
                <c:pt idx="75">
                  <c:v>2.3215913050001761E-2</c:v>
                </c:pt>
                <c:pt idx="76">
                  <c:v>2.3561485302157494E-2</c:v>
                </c:pt>
                <c:pt idx="77">
                  <c:v>2.3906938175384619E-2</c:v>
                </c:pt>
                <c:pt idx="78">
                  <c:v>2.4253491800704557E-2</c:v>
                </c:pt>
                <c:pt idx="79">
                  <c:v>2.4599925368214322E-2</c:v>
                </c:pt>
                <c:pt idx="80">
                  <c:v>2.495355415191686E-2</c:v>
                </c:pt>
                <c:pt idx="81">
                  <c:v>2.5309495449740805E-2</c:v>
                </c:pt>
                <c:pt idx="82">
                  <c:v>2.566409177113808E-2</c:v>
                </c:pt>
                <c:pt idx="83">
                  <c:v>2.6020998188096337E-2</c:v>
                </c:pt>
                <c:pt idx="84">
                  <c:v>2.6385081994711953E-2</c:v>
                </c:pt>
                <c:pt idx="85">
                  <c:v>2.6750250298752942E-2</c:v>
                </c:pt>
                <c:pt idx="86">
                  <c:v>2.7114068741546891E-2</c:v>
                </c:pt>
                <c:pt idx="87">
                  <c:v>2.7489915998728586E-2</c:v>
                </c:pt>
                <c:pt idx="88">
                  <c:v>2.7863190747257197E-2</c:v>
                </c:pt>
                <c:pt idx="89">
                  <c:v>2.8238756607266005E-2</c:v>
                </c:pt>
                <c:pt idx="90">
                  <c:v>2.8612966730614496E-2</c:v>
                </c:pt>
                <c:pt idx="91">
                  <c:v>2.899675111651526E-2</c:v>
                </c:pt>
                <c:pt idx="92">
                  <c:v>2.9381602076503095E-2</c:v>
                </c:pt>
                <c:pt idx="93">
                  <c:v>2.9765091642034457E-2</c:v>
                </c:pt>
                <c:pt idx="94">
                  <c:v>3.0159350031955731E-2</c:v>
                </c:pt>
                <c:pt idx="95">
                  <c:v>3.0553453043456431E-2</c:v>
                </c:pt>
                <c:pt idx="96">
                  <c:v>3.0946188890013486E-2</c:v>
                </c:pt>
                <c:pt idx="97">
                  <c:v>3.134119342073826E-2</c:v>
                </c:pt>
                <c:pt idx="98">
                  <c:v>3.1744518618345353E-2</c:v>
                </c:pt>
                <c:pt idx="99">
                  <c:v>3.2146470755132599E-2</c:v>
                </c:pt>
                <c:pt idx="100">
                  <c:v>3.2550681327716893E-2</c:v>
                </c:pt>
                <c:pt idx="101">
                  <c:v>3.2963194889959746E-2</c:v>
                </c:pt>
                <c:pt idx="102">
                  <c:v>3.3376747323297477E-2</c:v>
                </c:pt>
                <c:pt idx="103">
                  <c:v>3.3790128801716696E-2</c:v>
                </c:pt>
                <c:pt idx="104">
                  <c:v>3.4211795211844906E-2</c:v>
                </c:pt>
                <c:pt idx="105">
                  <c:v>3.4634491343101911E-2</c:v>
                </c:pt>
                <c:pt idx="106">
                  <c:v>3.5057008877829157E-2</c:v>
                </c:pt>
                <c:pt idx="107">
                  <c:v>3.5488999346970189E-2</c:v>
                </c:pt>
                <c:pt idx="108">
                  <c:v>3.592200917606303E-2</c:v>
                </c:pt>
                <c:pt idx="109">
                  <c:v>3.6353626215480876E-2</c:v>
                </c:pt>
                <c:pt idx="110">
                  <c:v>3.6794695828476692E-2</c:v>
                </c:pt>
                <c:pt idx="111">
                  <c:v>3.7236775295544478E-2</c:v>
                </c:pt>
                <c:pt idx="112">
                  <c:v>3.7677455636052209E-2</c:v>
                </c:pt>
                <c:pt idx="113">
                  <c:v>3.8127567810640695E-2</c:v>
                </c:pt>
                <c:pt idx="114">
                  <c:v>3.8579882865406222E-2</c:v>
                </c:pt>
                <c:pt idx="115">
                  <c:v>3.90295891210162E-2</c:v>
                </c:pt>
                <c:pt idx="116">
                  <c:v>3.9489907686412161E-2</c:v>
                </c:pt>
                <c:pt idx="117">
                  <c:v>3.9951215502227765E-2</c:v>
                </c:pt>
                <c:pt idx="118">
                  <c:v>4.0420714018002582E-2</c:v>
                </c:pt>
                <c:pt idx="119">
                  <c:v>4.088999220835992E-2</c:v>
                </c:pt>
                <c:pt idx="120">
                  <c:v>4.1359050279990192E-2</c:v>
                </c:pt>
                <c:pt idx="121">
                  <c:v>4.1839876302780431E-2</c:v>
                </c:pt>
                <c:pt idx="122">
                  <c:v>4.2318074833792206E-2</c:v>
                </c:pt>
                <c:pt idx="123">
                  <c:v>4.2796044800263791E-2</c:v>
                </c:pt>
                <c:pt idx="124">
                  <c:v>4.3285756963472956E-2</c:v>
                </c:pt>
                <c:pt idx="125">
                  <c:v>4.3774032963997213E-2</c:v>
                </c:pt>
                <c:pt idx="126">
                  <c:v>4.427283352050778E-2</c:v>
                </c:pt>
                <c:pt idx="127">
                  <c:v>4.4770190128266961E-2</c:v>
                </c:pt>
                <c:pt idx="128">
                  <c:v>4.5268494172152215E-2</c:v>
                </c:pt>
                <c:pt idx="129">
                  <c:v>4.5765355950891186E-2</c:v>
                </c:pt>
                <c:pt idx="130">
                  <c:v>4.6261970980598081E-2</c:v>
                </c:pt>
                <c:pt idx="131">
                  <c:v>4.6758339506230012E-2</c:v>
                </c:pt>
                <c:pt idx="132">
                  <c:v>4.7255654077480412E-2</c:v>
                </c:pt>
                <c:pt idx="133">
                  <c:v>4.7752721449878528E-2</c:v>
                </c:pt>
                <c:pt idx="134">
                  <c:v>4.8248350748379451E-2</c:v>
                </c:pt>
                <c:pt idx="135">
                  <c:v>4.8743734520163846E-2</c:v>
                </c:pt>
                <c:pt idx="136">
                  <c:v>4.9238873008371591E-2</c:v>
                </c:pt>
                <c:pt idx="137">
                  <c:v>4.9734955808457881E-2</c:v>
                </c:pt>
                <c:pt idx="138">
                  <c:v>5.0230792632419113E-2</c:v>
                </c:pt>
                <c:pt idx="139">
                  <c:v>5.0725195549959336E-2</c:v>
                </c:pt>
                <c:pt idx="140">
                  <c:v>5.1219354154038797E-2</c:v>
                </c:pt>
                <c:pt idx="141">
                  <c:v>5.1714455686678554E-2</c:v>
                </c:pt>
                <c:pt idx="142">
                  <c:v>5.2208125801657027E-2</c:v>
                </c:pt>
                <c:pt idx="143">
                  <c:v>5.2702738154868728E-2</c:v>
                </c:pt>
                <c:pt idx="144">
                  <c:v>5.3197105987638119E-2</c:v>
                </c:pt>
                <c:pt idx="145">
                  <c:v>5.3690044885047195E-2</c:v>
                </c:pt>
                <c:pt idx="146">
                  <c:v>5.4183924986447952E-2</c:v>
                </c:pt>
                <c:pt idx="147">
                  <c:v>5.467637780201972E-2</c:v>
                </c:pt>
                <c:pt idx="148">
                  <c:v>5.5168588227176657E-2</c:v>
                </c:pt>
                <c:pt idx="149">
                  <c:v>5.5661738824901351E-2</c:v>
                </c:pt>
                <c:pt idx="150">
                  <c:v>5.6153464603130976E-2</c:v>
                </c:pt>
                <c:pt idx="151">
                  <c:v>5.6644948705952783E-2</c:v>
                </c:pt>
                <c:pt idx="152">
                  <c:v>5.7136191370809324E-2</c:v>
                </c:pt>
                <c:pt idx="153">
                  <c:v>5.7628372836362553E-2</c:v>
                </c:pt>
                <c:pt idx="154">
                  <c:v>5.811913275726216E-2</c:v>
                </c:pt>
                <c:pt idx="155">
                  <c:v>5.861083079383226E-2</c:v>
                </c:pt>
                <c:pt idx="156">
                  <c:v>5.910110891862784E-2</c:v>
                </c:pt>
                <c:pt idx="157">
                  <c:v>5.9592324474947056E-2</c:v>
                </c:pt>
                <c:pt idx="158">
                  <c:v>6.0083298857007195E-2</c:v>
                </c:pt>
                <c:pt idx="159">
                  <c:v>6.0572855770713731E-2</c:v>
                </c:pt>
                <c:pt idx="160">
                  <c:v>6.1062173135716664E-2</c:v>
                </c:pt>
                <c:pt idx="161">
                  <c:v>6.1552426566581976E-2</c:v>
                </c:pt>
                <c:pt idx="162">
                  <c:v>6.2041264962350622E-2</c:v>
                </c:pt>
                <c:pt idx="163">
                  <c:v>6.2531038742465656E-2</c:v>
                </c:pt>
                <c:pt idx="164">
                  <c:v>6.3019399105763194E-2</c:v>
                </c:pt>
                <c:pt idx="165">
                  <c:v>6.3507521089626831E-2</c:v>
                </c:pt>
                <c:pt idx="166">
                  <c:v>6.3996577437609059E-2</c:v>
                </c:pt>
                <c:pt idx="167">
                  <c:v>6.4485394726388437E-2</c:v>
                </c:pt>
                <c:pt idx="168">
                  <c:v>6.4971630457187596E-2</c:v>
                </c:pt>
                <c:pt idx="169">
                  <c:v>6.5459971471785824E-2</c:v>
                </c:pt>
                <c:pt idx="170">
                  <c:v>6.5946903900805431E-2</c:v>
                </c:pt>
                <c:pt idx="171">
                  <c:v>6.643476899765148E-2</c:v>
                </c:pt>
                <c:pt idx="172">
                  <c:v>6.6921227112794066E-2</c:v>
                </c:pt>
                <c:pt idx="173">
                  <c:v>6.7408617218605471E-2</c:v>
                </c:pt>
                <c:pt idx="174">
                  <c:v>6.7894601943016705E-2</c:v>
                </c:pt>
                <c:pt idx="175">
                  <c:v>6.8381517981807458E-2</c:v>
                </c:pt>
                <c:pt idx="176">
                  <c:v>6.8867030235940166E-2</c:v>
                </c:pt>
                <c:pt idx="177">
                  <c:v>6.9353473129030188E-2</c:v>
                </c:pt>
                <c:pt idx="178">
                  <c:v>6.9838513830655424E-2</c:v>
                </c:pt>
                <c:pt idx="179">
                  <c:v>7.0323319381851337E-2</c:v>
                </c:pt>
                <c:pt idx="180">
                  <c:v>7.0807890010511743E-2</c:v>
                </c:pt>
                <c:pt idx="181">
                  <c:v>7.1293389930690607E-2</c:v>
                </c:pt>
                <c:pt idx="182">
                  <c:v>7.1778654255074098E-2</c:v>
                </c:pt>
                <c:pt idx="183">
                  <c:v>7.2262520354574228E-2</c:v>
                </c:pt>
                <c:pt idx="184">
                  <c:v>7.274731473626897E-2</c:v>
                </c:pt>
                <c:pt idx="185">
                  <c:v>7.323071247394522E-2</c:v>
                </c:pt>
                <c:pt idx="186">
                  <c:v>7.3715037822280685E-2</c:v>
                </c:pt>
                <c:pt idx="187">
                  <c:v>7.4197968103964743E-2</c:v>
                </c:pt>
                <c:pt idx="188">
                  <c:v>7.4680665276562946E-2</c:v>
                </c:pt>
                <c:pt idx="189">
                  <c:v>7.5164289054531819E-2</c:v>
                </c:pt>
                <c:pt idx="190">
                  <c:v>7.5646520124425964E-2</c:v>
                </c:pt>
                <c:pt idx="191">
                  <c:v>7.6128518759598099E-2</c:v>
                </c:pt>
                <c:pt idx="192">
                  <c:v>7.6610285184006491E-2</c:v>
                </c:pt>
                <c:pt idx="193">
                  <c:v>7.7091819621286528E-2</c:v>
                </c:pt>
                <c:pt idx="194">
                  <c:v>7.7574278993277943E-2</c:v>
                </c:pt>
                <c:pt idx="195">
                  <c:v>7.8056505710465504E-2</c:v>
                </c:pt>
                <c:pt idx="196">
                  <c:v>7.8537344413374455E-2</c:v>
                </c:pt>
                <c:pt idx="197">
                  <c:v>7.901795202154005E-2</c:v>
                </c:pt>
                <c:pt idx="198">
                  <c:v>7.949948323077527E-2</c:v>
                </c:pt>
                <c:pt idx="199">
                  <c:v>7.9980782679300352E-2</c:v>
                </c:pt>
                <c:pt idx="200">
                  <c:v>8.0460697226807182E-2</c:v>
                </c:pt>
                <c:pt idx="201">
                  <c:v>8.0941534376993113E-2</c:v>
                </c:pt>
                <c:pt idx="202">
                  <c:v>8.1420988177665868E-2</c:v>
                </c:pt>
                <c:pt idx="203">
                  <c:v>8.190136391675519E-2</c:v>
                </c:pt>
                <c:pt idx="204">
                  <c:v>8.2380357854434899E-2</c:v>
                </c:pt>
                <c:pt idx="205">
                  <c:v>8.2859122466763552E-2</c:v>
                </c:pt>
                <c:pt idx="206">
                  <c:v>8.3338808023104963E-2</c:v>
                </c:pt>
                <c:pt idx="207">
                  <c:v>8.3818263591530884E-2</c:v>
                </c:pt>
                <c:pt idx="208">
                  <c:v>8.4296340444593956E-2</c:v>
                </c:pt>
                <c:pt idx="209">
                  <c:v>8.4774188849390864E-2</c:v>
                </c:pt>
                <c:pt idx="210">
                  <c:v>8.5251809024144823E-2</c:v>
                </c:pt>
                <c:pt idx="211">
                  <c:v>8.5730348489543889E-2</c:v>
                </c:pt>
                <c:pt idx="212">
                  <c:v>8.6207512310310347E-2</c:v>
                </c:pt>
                <c:pt idx="213">
                  <c:v>8.6685594761695364E-2</c:v>
                </c:pt>
                <c:pt idx="214">
                  <c:v>8.7162303099711472E-2</c:v>
                </c:pt>
                <c:pt idx="215">
                  <c:v>8.7639929409163403E-2</c:v>
                </c:pt>
                <c:pt idx="216">
                  <c:v>8.811618313317332E-2</c:v>
                </c:pt>
                <c:pt idx="217">
                  <c:v>8.8593354170278971E-2</c:v>
                </c:pt>
                <c:pt idx="218">
                  <c:v>8.9070297623778161E-2</c:v>
                </c:pt>
                <c:pt idx="219">
                  <c:v>8.954587077840645E-2</c:v>
                </c:pt>
                <c:pt idx="220">
                  <c:v>9.0021217870714029E-2</c:v>
                </c:pt>
                <c:pt idx="221">
                  <c:v>9.0496339115515356E-2</c:v>
                </c:pt>
                <c:pt idx="222">
                  <c:v>9.0972376031634994E-2</c:v>
                </c:pt>
                <c:pt idx="223">
                  <c:v>9.1447045683027625E-2</c:v>
                </c:pt>
                <c:pt idx="224">
                  <c:v>9.1922630350337473E-2</c:v>
                </c:pt>
                <c:pt idx="225">
                  <c:v>9.2396849265967584E-2</c:v>
                </c:pt>
                <c:pt idx="226">
                  <c:v>9.2870843404607037E-2</c:v>
                </c:pt>
                <c:pt idx="227">
                  <c:v>9.3345751578023994E-2</c:v>
                </c:pt>
                <c:pt idx="228">
                  <c:v>9.3819296262284524E-2</c:v>
                </c:pt>
                <c:pt idx="229">
                  <c:v>9.4292616808112434E-2</c:v>
                </c:pt>
                <c:pt idx="230">
                  <c:v>9.4766850409456233E-2</c:v>
                </c:pt>
                <c:pt idx="231">
                  <c:v>9.5239722776832167E-2</c:v>
                </c:pt>
                <c:pt idx="232">
                  <c:v>9.5713507547663418E-2</c:v>
                </c:pt>
                <c:pt idx="233">
                  <c:v>9.6185932584528649E-2</c:v>
                </c:pt>
                <c:pt idx="234">
                  <c:v>9.6658134541362864E-2</c:v>
                </c:pt>
                <c:pt idx="235">
                  <c:v>9.7131247925511241E-2</c:v>
                </c:pt>
                <c:pt idx="236">
                  <c:v>9.7604137579231254E-2</c:v>
                </c:pt>
                <c:pt idx="237">
                  <c:v>9.807567048928971E-2</c:v>
                </c:pt>
                <c:pt idx="238">
                  <c:v>9.8546981160851546E-2</c:v>
                </c:pt>
                <c:pt idx="239">
                  <c:v>9.9019201960590678E-2</c:v>
                </c:pt>
                <c:pt idx="240">
                  <c:v>9.9491199873094349E-2</c:v>
                </c:pt>
                <c:pt idx="241">
                  <c:v>9.9966368368860692E-2</c:v>
                </c:pt>
                <c:pt idx="242">
                  <c:v>0.10043000564546034</c:v>
                </c:pt>
                <c:pt idx="243">
                  <c:v>0.10090472836544938</c:v>
                </c:pt>
                <c:pt idx="244">
                  <c:v>0.10137922583070685</c:v>
                </c:pt>
                <c:pt idx="245">
                  <c:v>0.10184220866796011</c:v>
                </c:pt>
                <c:pt idx="246">
                  <c:v>0.10231626161500651</c:v>
                </c:pt>
                <c:pt idx="247">
                  <c:v>0.10277881092424004</c:v>
                </c:pt>
                <c:pt idx="248">
                  <c:v>0.10325242018516222</c:v>
                </c:pt>
                <c:pt idx="249">
                  <c:v>0.10372580524653136</c:v>
                </c:pt>
                <c:pt idx="250">
                  <c:v>0.10418770318206097</c:v>
                </c:pt>
                <c:pt idx="251">
                  <c:v>0.10466064580604649</c:v>
                </c:pt>
                <c:pt idx="252">
                  <c:v>0.10513336486103736</c:v>
                </c:pt>
                <c:pt idx="253">
                  <c:v>0.10559461325484548</c:v>
                </c:pt>
                <c:pt idx="254">
                  <c:v>0.10606689111592912</c:v>
                </c:pt>
                <c:pt idx="255">
                  <c:v>0.10653894603592069</c:v>
                </c:pt>
                <c:pt idx="256">
                  <c:v>0.10699954671227177</c:v>
                </c:pt>
                <c:pt idx="257">
                  <c:v>0.10747116167659705</c:v>
                </c:pt>
                <c:pt idx="258">
                  <c:v>0.10793133327260138</c:v>
                </c:pt>
                <c:pt idx="259">
                  <c:v>0.10840250910057525</c:v>
                </c:pt>
                <c:pt idx="260">
                  <c:v>0.10887346302643926</c:v>
                </c:pt>
                <c:pt idx="261">
                  <c:v>0.10933298992357331</c:v>
                </c:pt>
                <c:pt idx="262">
                  <c:v>0.10980350594268139</c:v>
                </c:pt>
                <c:pt idx="263">
                  <c:v>0.11027380068057729</c:v>
                </c:pt>
                <c:pt idx="264">
                  <c:v>0.11073268468275595</c:v>
                </c:pt>
                <c:pt idx="265">
                  <c:v>0.11120254273833446</c:v>
                </c:pt>
                <c:pt idx="266">
                  <c:v>0.11167218013099678</c:v>
                </c:pt>
                <c:pt idx="267">
                  <c:v>0.11213042303457407</c:v>
                </c:pt>
                <c:pt idx="268">
                  <c:v>0.11259962496422861</c:v>
                </c:pt>
                <c:pt idx="269">
                  <c:v>0.11306860684667509</c:v>
                </c:pt>
                <c:pt idx="270">
                  <c:v>0.11352621044048658</c:v>
                </c:pt>
                <c:pt idx="271">
                  <c:v>0.11399475807413575</c:v>
                </c:pt>
                <c:pt idx="272">
                  <c:v>0.11446308627371103</c:v>
                </c:pt>
                <c:pt idx="273">
                  <c:v>0.11492005233911594</c:v>
                </c:pt>
                <c:pt idx="274">
                  <c:v>0.11538794749903282</c:v>
                </c:pt>
                <c:pt idx="275">
                  <c:v>0.11584449122603456</c:v>
                </c:pt>
                <c:pt idx="276">
                  <c:v>0.1163119541463737</c:v>
                </c:pt>
                <c:pt idx="277">
                  <c:v>0.11677919864722998</c:v>
                </c:pt>
                <c:pt idx="278">
                  <c:v>0.11723510779354743</c:v>
                </c:pt>
                <c:pt idx="279">
                  <c:v>0.11770192125558819</c:v>
                </c:pt>
                <c:pt idx="280">
                  <c:v>0.11816851690449497</c:v>
                </c:pt>
                <c:pt idx="281">
                  <c:v>0.11862379323177187</c:v>
                </c:pt>
                <c:pt idx="282">
                  <c:v>0.11908995903762931</c:v>
                </c:pt>
                <c:pt idx="283">
                  <c:v>0.11955590763417961</c:v>
                </c:pt>
                <c:pt idx="284">
                  <c:v>0.12001055289673442</c:v>
                </c:pt>
                <c:pt idx="285">
                  <c:v>0.12047607284103243</c:v>
                </c:pt>
                <c:pt idx="286">
                  <c:v>0.12094137617734352</c:v>
                </c:pt>
                <c:pt idx="287">
                  <c:v>0.12139539212220907</c:v>
                </c:pt>
                <c:pt idx="288">
                  <c:v>0.12186026799212343</c:v>
                </c:pt>
                <c:pt idx="289">
                  <c:v>0.12231386703163279</c:v>
                </c:pt>
                <c:pt idx="290">
                  <c:v>0.12277831621984182</c:v>
                </c:pt>
                <c:pt idx="291">
                  <c:v>0.12324254979514</c:v>
                </c:pt>
                <c:pt idx="292">
                  <c:v>0.12369552240798586</c:v>
                </c:pt>
                <c:pt idx="293">
                  <c:v>0.12415933047927229</c:v>
                </c:pt>
                <c:pt idx="294">
                  <c:v>0.12462292353235485</c:v>
                </c:pt>
                <c:pt idx="295">
                  <c:v>0.12507527144635938</c:v>
                </c:pt>
                <c:pt idx="296">
                  <c:v>0.12553844016825447</c:v>
                </c:pt>
                <c:pt idx="297">
                  <c:v>0.12600139446419636</c:v>
                </c:pt>
                <c:pt idx="298">
                  <c:v>0.12645311940004242</c:v>
                </c:pt>
                <c:pt idx="299">
                  <c:v>0.12691565053277873</c:v>
                </c:pt>
                <c:pt idx="300">
                  <c:v>0.12736696275823128</c:v>
                </c:pt>
                <c:pt idx="301">
                  <c:v>0.12782907150063974</c:v>
                </c:pt>
                <c:pt idx="302">
                  <c:v>0.12829096679718999</c:v>
                </c:pt>
                <c:pt idx="303">
                  <c:v>0.1287416588919848</c:v>
                </c:pt>
                <c:pt idx="304">
                  <c:v>0.12920313295819053</c:v>
                </c:pt>
                <c:pt idx="305">
                  <c:v>0.12966439416430794</c:v>
                </c:pt>
                <c:pt idx="306">
                  <c:v>0.13011446783030181</c:v>
                </c:pt>
                <c:pt idx="307">
                  <c:v>0.13057530896128605</c:v>
                </c:pt>
                <c:pt idx="308">
                  <c:v>0.13103593781554457</c:v>
                </c:pt>
                <c:pt idx="309">
                  <c:v>0.13148539474759763</c:v>
                </c:pt>
                <c:pt idx="310">
                  <c:v>0.13194560467718863</c:v>
                </c:pt>
                <c:pt idx="311">
                  <c:v>0.13240560291102091</c:v>
                </c:pt>
                <c:pt idx="312">
                  <c:v>0.13285444479703601</c:v>
                </c:pt>
                <c:pt idx="313">
                  <c:v>0.13331402525194688</c:v>
                </c:pt>
                <c:pt idx="314">
                  <c:v>0.13377339458968482</c:v>
                </c:pt>
                <c:pt idx="315">
                  <c:v>0.13422162311064478</c:v>
                </c:pt>
                <c:pt idx="316">
                  <c:v>0.1346805758105129</c:v>
                </c:pt>
                <c:pt idx="317">
                  <c:v>0.13512839798235435</c:v>
                </c:pt>
                <c:pt idx="318">
                  <c:v>0.13558693479943076</c:v>
                </c:pt>
                <c:pt idx="319">
                  <c:v>0.13604526145685703</c:v>
                </c:pt>
                <c:pt idx="320">
                  <c:v>0.1364924730455635</c:v>
                </c:pt>
                <c:pt idx="321">
                  <c:v>0.13695038495349576</c:v>
                </c:pt>
                <c:pt idx="322">
                  <c:v>0.13740808727408146</c:v>
                </c:pt>
                <c:pt idx="323">
                  <c:v>0.13785468994238509</c:v>
                </c:pt>
                <c:pt idx="324">
                  <c:v>0.13831197864214878</c:v>
                </c:pt>
                <c:pt idx="325">
                  <c:v>0.13876905832453537</c:v>
                </c:pt>
                <c:pt idx="326">
                  <c:v>0.13921505372838558</c:v>
                </c:pt>
                <c:pt idx="327">
                  <c:v>0.13967172091402058</c:v>
                </c:pt>
                <c:pt idx="328">
                  <c:v>0.14012817964992605</c:v>
                </c:pt>
                <c:pt idx="329">
                  <c:v>0.1405735694385265</c:v>
                </c:pt>
                <c:pt idx="330">
                  <c:v>0.14102961679717535</c:v>
                </c:pt>
                <c:pt idx="331">
                  <c:v>0.14148545627143241</c:v>
                </c:pt>
                <c:pt idx="332">
                  <c:v>0.14193024208727748</c:v>
                </c:pt>
                <c:pt idx="333">
                  <c:v>0.14238567129922172</c:v>
                </c:pt>
                <c:pt idx="334">
                  <c:v>0.14283005698127493</c:v>
                </c:pt>
                <c:pt idx="335">
                  <c:v>0.14328507666872689</c:v>
                </c:pt>
                <c:pt idx="336">
                  <c:v>0.14373988940742485</c:v>
                </c:pt>
                <c:pt idx="337">
                  <c:v>0.144183673835061</c:v>
                </c:pt>
                <c:pt idx="338">
                  <c:v>0.14463807815669144</c:v>
                </c:pt>
                <c:pt idx="339">
                  <c:v>0.14509227608881509</c:v>
                </c:pt>
                <c:pt idx="340">
                  <c:v>0.14553546088683186</c:v>
                </c:pt>
                <c:pt idx="341">
                  <c:v>0.14598925150482714</c:v>
                </c:pt>
                <c:pt idx="342">
                  <c:v>0.14643203904316462</c:v>
                </c:pt>
                <c:pt idx="343">
                  <c:v>0.14688542307691627</c:v>
                </c:pt>
                <c:pt idx="344">
                  <c:v>0.14733860164673659</c:v>
                </c:pt>
                <c:pt idx="345">
                  <c:v>0.14778079224455737</c:v>
                </c:pt>
                <c:pt idx="346">
                  <c:v>0.14823356532566218</c:v>
                </c:pt>
                <c:pt idx="347">
                  <c:v>0.1486861334960784</c:v>
                </c:pt>
                <c:pt idx="348">
                  <c:v>0.14912772876073702</c:v>
                </c:pt>
                <c:pt idx="349">
                  <c:v>0.14957989253354381</c:v>
                </c:pt>
                <c:pt idx="350">
                  <c:v>0.15003185194667393</c:v>
                </c:pt>
                <c:pt idx="351">
                  <c:v>0.15047285347904102</c:v>
                </c:pt>
                <c:pt idx="352">
                  <c:v>0.15092440958126974</c:v>
                </c:pt>
                <c:pt idx="353">
                  <c:v>0.15137576187261342</c:v>
                </c:pt>
                <c:pt idx="354">
                  <c:v>0.15181617126711167</c:v>
                </c:pt>
                <c:pt idx="355">
                  <c:v>0.15226712132988771</c:v>
                </c:pt>
                <c:pt idx="356">
                  <c:v>0.15270713842252859</c:v>
                </c:pt>
                <c:pt idx="357">
                  <c:v>0.15315768697300117</c:v>
                </c:pt>
                <c:pt idx="358">
                  <c:v>0.15360803262089123</c:v>
                </c:pt>
                <c:pt idx="359">
                  <c:v>0.15404746021458318</c:v>
                </c:pt>
                <c:pt idx="360">
                  <c:v>0.15449740542527612</c:v>
                </c:pt>
                <c:pt idx="361">
                  <c:v>0.15494714827632394</c:v>
                </c:pt>
                <c:pt idx="362">
                  <c:v>0.15538598794847835</c:v>
                </c:pt>
                <c:pt idx="363">
                  <c:v>0.15583533143312303</c:v>
                </c:pt>
                <c:pt idx="364">
                  <c:v>0.15628447309888291</c:v>
                </c:pt>
                <c:pt idx="365">
                  <c:v>0.15672272642058885</c:v>
                </c:pt>
                <c:pt idx="366">
                  <c:v>0.15717146978645044</c:v>
                </c:pt>
                <c:pt idx="367">
                  <c:v>0.15762001187202343</c:v>
                </c:pt>
                <c:pt idx="368">
                  <c:v>0.15805768040808058</c:v>
                </c:pt>
                <c:pt idx="369">
                  <c:v>0.15850582525599313</c:v>
                </c:pt>
                <c:pt idx="370">
                  <c:v>0.15895376936006012</c:v>
                </c:pt>
                <c:pt idx="371">
                  <c:v>0.15939085466901254</c:v>
                </c:pt>
                <c:pt idx="372">
                  <c:v>0.15983840259341375</c:v>
                </c:pt>
                <c:pt idx="373">
                  <c:v>0.1602751014975293</c:v>
                </c:pt>
                <c:pt idx="374">
                  <c:v>0.16072225394243977</c:v>
                </c:pt>
                <c:pt idx="375">
                  <c:v>0.16116920653140379</c:v>
                </c:pt>
                <c:pt idx="376">
                  <c:v>0.16160532478805664</c:v>
                </c:pt>
                <c:pt idx="377">
                  <c:v>0.16205188294851303</c:v>
                </c:pt>
                <c:pt idx="378">
                  <c:v>0.16249824178378575</c:v>
                </c:pt>
                <c:pt idx="379">
                  <c:v>0.16293378093501679</c:v>
                </c:pt>
                <c:pt idx="380">
                  <c:v>0.16337974638858052</c:v>
                </c:pt>
                <c:pt idx="381">
                  <c:v>0.16382551304561177</c:v>
                </c:pt>
                <c:pt idx="382">
                  <c:v>0.16426047462732724</c:v>
                </c:pt>
                <c:pt idx="383">
                  <c:v>0.16470584894528698</c:v>
                </c:pt>
                <c:pt idx="384">
                  <c:v>0.16515102499326453</c:v>
                </c:pt>
                <c:pt idx="385">
                  <c:v>0.1655854105352686</c:v>
                </c:pt>
                <c:pt idx="386">
                  <c:v>0.16603019528267224</c:v>
                </c:pt>
                <c:pt idx="387">
                  <c:v>0.16646419917646571</c:v>
                </c:pt>
                <c:pt idx="388">
                  <c:v>0.16690859331058186</c:v>
                </c:pt>
                <c:pt idx="389">
                  <c:v>0.16735279004627102</c:v>
                </c:pt>
                <c:pt idx="390">
                  <c:v>0.16778622043250882</c:v>
                </c:pt>
                <c:pt idx="391">
                  <c:v>0.16823002758656766</c:v>
                </c:pt>
                <c:pt idx="392">
                  <c:v>0.1686736378632091</c:v>
                </c:pt>
                <c:pt idx="393">
                  <c:v>0.16910649625559587</c:v>
                </c:pt>
                <c:pt idx="394">
                  <c:v>0.16954971797818305</c:v>
                </c:pt>
                <c:pt idx="395">
                  <c:v>0.16999274334230183</c:v>
                </c:pt>
                <c:pt idx="396">
                  <c:v>0.17042503124855748</c:v>
                </c:pt>
                <c:pt idx="397">
                  <c:v>0.17086766908213766</c:v>
                </c:pt>
                <c:pt idx="398">
                  <c:v>0.17131011107415001</c:v>
                </c:pt>
                <c:pt idx="399">
                  <c:v>0.17174182999604043</c:v>
                </c:pt>
                <c:pt idx="400">
                  <c:v>0.17218388547699104</c:v>
                </c:pt>
                <c:pt idx="401">
                  <c:v>0.17261522742000429</c:v>
                </c:pt>
                <c:pt idx="402">
                  <c:v>0.17305689706460475</c:v>
                </c:pt>
                <c:pt idx="403">
                  <c:v>0.17349837172324667</c:v>
                </c:pt>
                <c:pt idx="404">
                  <c:v>0.17392914716772304</c:v>
                </c:pt>
                <c:pt idx="405">
                  <c:v>0.17437023700281812</c:v>
                </c:pt>
                <c:pt idx="406">
                  <c:v>0.17481113236344797</c:v>
                </c:pt>
                <c:pt idx="407">
                  <c:v>0.17524134279544609</c:v>
                </c:pt>
                <c:pt idx="408">
                  <c:v>0.17568185434134967</c:v>
                </c:pt>
                <c:pt idx="409">
                  <c:v>0.17612217192227206</c:v>
                </c:pt>
                <c:pt idx="410">
                  <c:v>0.17655181882201026</c:v>
                </c:pt>
                <c:pt idx="411">
                  <c:v>0.17699175359306515</c:v>
                </c:pt>
                <c:pt idx="412">
                  <c:v>0.17743149490662263</c:v>
                </c:pt>
                <c:pt idx="413">
                  <c:v>0.17786057974851061</c:v>
                </c:pt>
                <c:pt idx="414">
                  <c:v>0.17829993925311852</c:v>
                </c:pt>
                <c:pt idx="415">
                  <c:v>0.17873910580572433</c:v>
                </c:pt>
                <c:pt idx="416">
                  <c:v>0.17916763005839273</c:v>
                </c:pt>
                <c:pt idx="417">
                  <c:v>0.17960641579904588</c:v>
                </c:pt>
                <c:pt idx="418">
                  <c:v>0.18003456862899336</c:v>
                </c:pt>
                <c:pt idx="419">
                  <c:v>0.18047297421754441</c:v>
                </c:pt>
                <c:pt idx="420">
                  <c:v>0.18099999999999999</c:v>
                </c:pt>
                <c:pt idx="421">
                  <c:v>0.183</c:v>
                </c:pt>
                <c:pt idx="422">
                  <c:v>0.185</c:v>
                </c:pt>
                <c:pt idx="423">
                  <c:v>0.187</c:v>
                </c:pt>
                <c:pt idx="424">
                  <c:v>0.189</c:v>
                </c:pt>
                <c:pt idx="425">
                  <c:v>0.191</c:v>
                </c:pt>
                <c:pt idx="426">
                  <c:v>0.193</c:v>
                </c:pt>
                <c:pt idx="427">
                  <c:v>0.19500000000000001</c:v>
                </c:pt>
                <c:pt idx="428">
                  <c:v>0.19700000000000001</c:v>
                </c:pt>
                <c:pt idx="429">
                  <c:v>0.19900000000000001</c:v>
                </c:pt>
                <c:pt idx="430">
                  <c:v>0.20100000000000001</c:v>
                </c:pt>
                <c:pt idx="431">
                  <c:v>0.20300000000000001</c:v>
                </c:pt>
                <c:pt idx="432">
                  <c:v>0.20499999999999999</c:v>
                </c:pt>
                <c:pt idx="433">
                  <c:v>0.20699999999999999</c:v>
                </c:pt>
                <c:pt idx="434">
                  <c:v>0.20899999999999999</c:v>
                </c:pt>
                <c:pt idx="435">
                  <c:v>0.21099999999999999</c:v>
                </c:pt>
                <c:pt idx="436">
                  <c:v>0.21299999999999999</c:v>
                </c:pt>
                <c:pt idx="437">
                  <c:v>0.215</c:v>
                </c:pt>
                <c:pt idx="438">
                  <c:v>0.217</c:v>
                </c:pt>
                <c:pt idx="439">
                  <c:v>0.219</c:v>
                </c:pt>
                <c:pt idx="440">
                  <c:v>0.221</c:v>
                </c:pt>
                <c:pt idx="441">
                  <c:v>0.223</c:v>
                </c:pt>
                <c:pt idx="442">
                  <c:v>0.22500000000000001</c:v>
                </c:pt>
                <c:pt idx="443">
                  <c:v>0.22700000000000001</c:v>
                </c:pt>
                <c:pt idx="444">
                  <c:v>0.22900000000000001</c:v>
                </c:pt>
                <c:pt idx="445">
                  <c:v>0.23100000000000001</c:v>
                </c:pt>
                <c:pt idx="446">
                  <c:v>0.23300000000000001</c:v>
                </c:pt>
                <c:pt idx="447">
                  <c:v>0.23499999999999999</c:v>
                </c:pt>
                <c:pt idx="448">
                  <c:v>0.23699999999999999</c:v>
                </c:pt>
                <c:pt idx="449">
                  <c:v>0.23899999999999999</c:v>
                </c:pt>
                <c:pt idx="450">
                  <c:v>0.24099999999999999</c:v>
                </c:pt>
                <c:pt idx="451">
                  <c:v>0.24299999999999999</c:v>
                </c:pt>
                <c:pt idx="452">
                  <c:v>0.245</c:v>
                </c:pt>
                <c:pt idx="453">
                  <c:v>0.247</c:v>
                </c:pt>
                <c:pt idx="454">
                  <c:v>0.249</c:v>
                </c:pt>
                <c:pt idx="455">
                  <c:v>0.251</c:v>
                </c:pt>
                <c:pt idx="456">
                  <c:v>0.253</c:v>
                </c:pt>
                <c:pt idx="457">
                  <c:v>0.255</c:v>
                </c:pt>
                <c:pt idx="458">
                  <c:v>0.25700000000000001</c:v>
                </c:pt>
                <c:pt idx="459">
                  <c:v>0.25900000000000001</c:v>
                </c:pt>
                <c:pt idx="460">
                  <c:v>0.26100000000000001</c:v>
                </c:pt>
                <c:pt idx="461">
                  <c:v>0.26300000000000001</c:v>
                </c:pt>
                <c:pt idx="462">
                  <c:v>0.26500000000000001</c:v>
                </c:pt>
                <c:pt idx="463">
                  <c:v>0.26700000000000002</c:v>
                </c:pt>
                <c:pt idx="464">
                  <c:v>0.26900000000000002</c:v>
                </c:pt>
                <c:pt idx="465">
                  <c:v>0.27100000000000002</c:v>
                </c:pt>
                <c:pt idx="466">
                  <c:v>0.27300000000000002</c:v>
                </c:pt>
                <c:pt idx="467">
                  <c:v>0.27500000000000002</c:v>
                </c:pt>
                <c:pt idx="468">
                  <c:v>0.27700000000000002</c:v>
                </c:pt>
                <c:pt idx="469">
                  <c:v>0.27900000000000003</c:v>
                </c:pt>
                <c:pt idx="470">
                  <c:v>0.28100000000000003</c:v>
                </c:pt>
                <c:pt idx="471">
                  <c:v>0.28299999999999997</c:v>
                </c:pt>
                <c:pt idx="472">
                  <c:v>0.28499999999999998</c:v>
                </c:pt>
                <c:pt idx="473">
                  <c:v>0.28699999999999998</c:v>
                </c:pt>
                <c:pt idx="474">
                  <c:v>0.28899999999999998</c:v>
                </c:pt>
                <c:pt idx="475">
                  <c:v>0.29099999999999998</c:v>
                </c:pt>
                <c:pt idx="476">
                  <c:v>0.29299999999999998</c:v>
                </c:pt>
                <c:pt idx="477">
                  <c:v>0.29499999999999998</c:v>
                </c:pt>
                <c:pt idx="478">
                  <c:v>0.29699999999999999</c:v>
                </c:pt>
                <c:pt idx="479">
                  <c:v>0.29899999999999999</c:v>
                </c:pt>
                <c:pt idx="480">
                  <c:v>0.30099999999999999</c:v>
                </c:pt>
                <c:pt idx="481">
                  <c:v>0.30299999999999999</c:v>
                </c:pt>
                <c:pt idx="482">
                  <c:v>0.30499999999999999</c:v>
                </c:pt>
                <c:pt idx="483">
                  <c:v>0.307</c:v>
                </c:pt>
                <c:pt idx="484">
                  <c:v>0.309</c:v>
                </c:pt>
                <c:pt idx="485">
                  <c:v>0.311</c:v>
                </c:pt>
                <c:pt idx="486">
                  <c:v>0.313</c:v>
                </c:pt>
                <c:pt idx="487">
                  <c:v>0.315</c:v>
                </c:pt>
                <c:pt idx="488">
                  <c:v>0.317</c:v>
                </c:pt>
                <c:pt idx="489">
                  <c:v>0.31900000000000001</c:v>
                </c:pt>
                <c:pt idx="490">
                  <c:v>0.32100000000000001</c:v>
                </c:pt>
                <c:pt idx="491">
                  <c:v>0.32300000000000001</c:v>
                </c:pt>
                <c:pt idx="492">
                  <c:v>0.32500000000000001</c:v>
                </c:pt>
                <c:pt idx="493">
                  <c:v>0.32700000000000001</c:v>
                </c:pt>
                <c:pt idx="494">
                  <c:v>0.32900000000000001</c:v>
                </c:pt>
                <c:pt idx="495">
                  <c:v>0.33100000000000002</c:v>
                </c:pt>
                <c:pt idx="496">
                  <c:v>0.33300000000000002</c:v>
                </c:pt>
                <c:pt idx="497">
                  <c:v>0.33500000000000002</c:v>
                </c:pt>
                <c:pt idx="498">
                  <c:v>0.33700000000000002</c:v>
                </c:pt>
                <c:pt idx="499">
                  <c:v>0.33900000000000002</c:v>
                </c:pt>
                <c:pt idx="500">
                  <c:v>0.34100000000000003</c:v>
                </c:pt>
                <c:pt idx="501">
                  <c:v>0.34300000000000003</c:v>
                </c:pt>
                <c:pt idx="502">
                  <c:v>0.34499999999999997</c:v>
                </c:pt>
                <c:pt idx="503">
                  <c:v>0.34699999999999998</c:v>
                </c:pt>
                <c:pt idx="504">
                  <c:v>0.34899999999999998</c:v>
                </c:pt>
                <c:pt idx="505">
                  <c:v>0.35099999999999998</c:v>
                </c:pt>
                <c:pt idx="506">
                  <c:v>0.35299999999999998</c:v>
                </c:pt>
                <c:pt idx="507">
                  <c:v>0.35499999999999998</c:v>
                </c:pt>
                <c:pt idx="508">
                  <c:v>0.35699999999999998</c:v>
                </c:pt>
                <c:pt idx="509">
                  <c:v>0.35899999999999999</c:v>
                </c:pt>
                <c:pt idx="510">
                  <c:v>0.36099999999999999</c:v>
                </c:pt>
                <c:pt idx="511">
                  <c:v>0.36299999999999999</c:v>
                </c:pt>
                <c:pt idx="512">
                  <c:v>0.36499999999999999</c:v>
                </c:pt>
                <c:pt idx="513">
                  <c:v>0.36699999999999999</c:v>
                </c:pt>
                <c:pt idx="514">
                  <c:v>0.36899999999999999</c:v>
                </c:pt>
                <c:pt idx="515">
                  <c:v>0.371</c:v>
                </c:pt>
                <c:pt idx="516">
                  <c:v>0.373</c:v>
                </c:pt>
                <c:pt idx="517">
                  <c:v>0.375</c:v>
                </c:pt>
                <c:pt idx="518">
                  <c:v>0.377</c:v>
                </c:pt>
                <c:pt idx="519">
                  <c:v>0.379</c:v>
                </c:pt>
                <c:pt idx="520">
                  <c:v>0.38100000000000001</c:v>
                </c:pt>
                <c:pt idx="521">
                  <c:v>0.38300000000000001</c:v>
                </c:pt>
                <c:pt idx="522">
                  <c:v>0.38500000000000001</c:v>
                </c:pt>
                <c:pt idx="523">
                  <c:v>0.38700000000000001</c:v>
                </c:pt>
                <c:pt idx="524">
                  <c:v>0.38900000000000001</c:v>
                </c:pt>
                <c:pt idx="525">
                  <c:v>0.39100000000000001</c:v>
                </c:pt>
                <c:pt idx="526">
                  <c:v>0.39300000000000002</c:v>
                </c:pt>
                <c:pt idx="527">
                  <c:v>0.39500000000000002</c:v>
                </c:pt>
                <c:pt idx="528">
                  <c:v>0.39700000000000002</c:v>
                </c:pt>
                <c:pt idx="529">
                  <c:v>0.39900000000000002</c:v>
                </c:pt>
                <c:pt idx="530">
                  <c:v>0.40100000000000002</c:v>
                </c:pt>
                <c:pt idx="531">
                  <c:v>0.40300000000000002</c:v>
                </c:pt>
                <c:pt idx="532">
                  <c:v>0.40500000000000003</c:v>
                </c:pt>
                <c:pt idx="533">
                  <c:v>0.40699999999999997</c:v>
                </c:pt>
                <c:pt idx="534">
                  <c:v>0.40899999999999997</c:v>
                </c:pt>
                <c:pt idx="535">
                  <c:v>0.41099999999999998</c:v>
                </c:pt>
                <c:pt idx="536">
                  <c:v>0.41299999999999998</c:v>
                </c:pt>
                <c:pt idx="537">
                  <c:v>0.41499999999999998</c:v>
                </c:pt>
                <c:pt idx="538">
                  <c:v>0.41699999999999998</c:v>
                </c:pt>
                <c:pt idx="539">
                  <c:v>0.41899999999999998</c:v>
                </c:pt>
                <c:pt idx="540">
                  <c:v>0.42099999999999999</c:v>
                </c:pt>
                <c:pt idx="541">
                  <c:v>0.42299999999999999</c:v>
                </c:pt>
                <c:pt idx="542">
                  <c:v>0.42499999999999999</c:v>
                </c:pt>
                <c:pt idx="543">
                  <c:v>0.42699999999999999</c:v>
                </c:pt>
                <c:pt idx="544">
                  <c:v>0.42899999999999999</c:v>
                </c:pt>
                <c:pt idx="545">
                  <c:v>0.43099999999999999</c:v>
                </c:pt>
                <c:pt idx="546">
                  <c:v>0.433</c:v>
                </c:pt>
                <c:pt idx="547">
                  <c:v>0.435</c:v>
                </c:pt>
                <c:pt idx="548">
                  <c:v>0.437</c:v>
                </c:pt>
                <c:pt idx="549">
                  <c:v>0.439</c:v>
                </c:pt>
                <c:pt idx="550">
                  <c:v>0.441</c:v>
                </c:pt>
                <c:pt idx="551">
                  <c:v>0.443</c:v>
                </c:pt>
                <c:pt idx="552">
                  <c:v>0.44500000000000001</c:v>
                </c:pt>
                <c:pt idx="553">
                  <c:v>0.44700000000000001</c:v>
                </c:pt>
                <c:pt idx="554">
                  <c:v>0.44900000000000001</c:v>
                </c:pt>
                <c:pt idx="555">
                  <c:v>0.45100000000000001</c:v>
                </c:pt>
                <c:pt idx="556">
                  <c:v>0.45300000000000001</c:v>
                </c:pt>
                <c:pt idx="557">
                  <c:v>0.45500000000000002</c:v>
                </c:pt>
                <c:pt idx="558">
                  <c:v>0.45700000000000002</c:v>
                </c:pt>
                <c:pt idx="559">
                  <c:v>0.45900000000000002</c:v>
                </c:pt>
                <c:pt idx="560">
                  <c:v>0.46100000000000002</c:v>
                </c:pt>
                <c:pt idx="561">
                  <c:v>0.46300000000000002</c:v>
                </c:pt>
                <c:pt idx="562">
                  <c:v>0.46500000000000002</c:v>
                </c:pt>
                <c:pt idx="563">
                  <c:v>0.46700000000000003</c:v>
                </c:pt>
                <c:pt idx="564">
                  <c:v>0.46899999999999997</c:v>
                </c:pt>
                <c:pt idx="565">
                  <c:v>0.47099999999999997</c:v>
                </c:pt>
                <c:pt idx="566">
                  <c:v>0.47299999999999998</c:v>
                </c:pt>
                <c:pt idx="567">
                  <c:v>0.47499999999999998</c:v>
                </c:pt>
                <c:pt idx="568">
                  <c:v>0.47699999999999998</c:v>
                </c:pt>
                <c:pt idx="569">
                  <c:v>0.47899999999999998</c:v>
                </c:pt>
                <c:pt idx="570">
                  <c:v>0.48099999999999998</c:v>
                </c:pt>
                <c:pt idx="571">
                  <c:v>0.48299999999999998</c:v>
                </c:pt>
                <c:pt idx="572">
                  <c:v>0.48499999999999999</c:v>
                </c:pt>
                <c:pt idx="573">
                  <c:v>0.48699999999999999</c:v>
                </c:pt>
                <c:pt idx="574">
                  <c:v>0.48899999999999999</c:v>
                </c:pt>
                <c:pt idx="575">
                  <c:v>0.49099999999999999</c:v>
                </c:pt>
                <c:pt idx="576">
                  <c:v>0.49299999999999999</c:v>
                </c:pt>
                <c:pt idx="577">
                  <c:v>0.495</c:v>
                </c:pt>
                <c:pt idx="578">
                  <c:v>0.497</c:v>
                </c:pt>
                <c:pt idx="579">
                  <c:v>0.499</c:v>
                </c:pt>
                <c:pt idx="580">
                  <c:v>0.501</c:v>
                </c:pt>
                <c:pt idx="581">
                  <c:v>0.503</c:v>
                </c:pt>
                <c:pt idx="582">
                  <c:v>0.505</c:v>
                </c:pt>
                <c:pt idx="583">
                  <c:v>0.50700000000000001</c:v>
                </c:pt>
                <c:pt idx="584">
                  <c:v>0.50900000000000001</c:v>
                </c:pt>
                <c:pt idx="585">
                  <c:v>0.51100000000000001</c:v>
                </c:pt>
                <c:pt idx="586">
                  <c:v>0.51300000000000001</c:v>
                </c:pt>
                <c:pt idx="587">
                  <c:v>0.51500000000000001</c:v>
                </c:pt>
                <c:pt idx="588">
                  <c:v>0.51700000000000002</c:v>
                </c:pt>
                <c:pt idx="589">
                  <c:v>0.51900000000000002</c:v>
                </c:pt>
                <c:pt idx="590">
                  <c:v>0.52100000000000002</c:v>
                </c:pt>
                <c:pt idx="591">
                  <c:v>0.52300000000000002</c:v>
                </c:pt>
                <c:pt idx="592">
                  <c:v>0.52500000000000002</c:v>
                </c:pt>
                <c:pt idx="593">
                  <c:v>0.52700000000000002</c:v>
                </c:pt>
                <c:pt idx="594">
                  <c:v>0.52900000000000003</c:v>
                </c:pt>
                <c:pt idx="595">
                  <c:v>0.53100000000000003</c:v>
                </c:pt>
                <c:pt idx="596">
                  <c:v>0.53300000000000003</c:v>
                </c:pt>
                <c:pt idx="597">
                  <c:v>0.53500000000000003</c:v>
                </c:pt>
                <c:pt idx="598">
                  <c:v>0.53700000000000003</c:v>
                </c:pt>
              </c:numCache>
            </c:numRef>
          </c:xVal>
          <c:yVal>
            <c:numRef>
              <c:f>'Power Law'!$L$3:$L$608</c:f>
              <c:numCache>
                <c:formatCode>0.000</c:formatCode>
                <c:ptCount val="606"/>
                <c:pt idx="0">
                  <c:v>386.31369853103178</c:v>
                </c:pt>
                <c:pt idx="1">
                  <c:v>391.40318321345205</c:v>
                </c:pt>
                <c:pt idx="2">
                  <c:v>396.27209065356129</c:v>
                </c:pt>
                <c:pt idx="3">
                  <c:v>401.02751320807408</c:v>
                </c:pt>
                <c:pt idx="4">
                  <c:v>405.62031757238981</c:v>
                </c:pt>
                <c:pt idx="5">
                  <c:v>410.03539115820439</c:v>
                </c:pt>
                <c:pt idx="6">
                  <c:v>414.55258815358349</c:v>
                </c:pt>
                <c:pt idx="7">
                  <c:v>418.90154612338381</c:v>
                </c:pt>
                <c:pt idx="8">
                  <c:v>423.14464558623558</c:v>
                </c:pt>
                <c:pt idx="9">
                  <c:v>427.23992313822242</c:v>
                </c:pt>
                <c:pt idx="10">
                  <c:v>431.24473063068456</c:v>
                </c:pt>
                <c:pt idx="11">
                  <c:v>435.14129413808348</c:v>
                </c:pt>
                <c:pt idx="12">
                  <c:v>439.09311631016681</c:v>
                </c:pt>
                <c:pt idx="13">
                  <c:v>442.96310975353936</c:v>
                </c:pt>
                <c:pt idx="14">
                  <c:v>446.71317895082768</c:v>
                </c:pt>
                <c:pt idx="15">
                  <c:v>450.41281780383758</c:v>
                </c:pt>
                <c:pt idx="16">
                  <c:v>453.98306286389885</c:v>
                </c:pt>
                <c:pt idx="17">
                  <c:v>457.4909325083853</c:v>
                </c:pt>
                <c:pt idx="18">
                  <c:v>460.91999772424936</c:v>
                </c:pt>
                <c:pt idx="19">
                  <c:v>464.44480001868192</c:v>
                </c:pt>
                <c:pt idx="20">
                  <c:v>467.87263806285216</c:v>
                </c:pt>
                <c:pt idx="21">
                  <c:v>471.22675900507272</c:v>
                </c:pt>
                <c:pt idx="22">
                  <c:v>474.5107385543447</c:v>
                </c:pt>
                <c:pt idx="23">
                  <c:v>477.7278869375225</c:v>
                </c:pt>
                <c:pt idx="24">
                  <c:v>480.88127508132305</c:v>
                </c:pt>
                <c:pt idx="25">
                  <c:v>484.1410440301002</c:v>
                </c:pt>
                <c:pt idx="26">
                  <c:v>487.30339126246076</c:v>
                </c:pt>
                <c:pt idx="27">
                  <c:v>490.42132979424457</c:v>
                </c:pt>
                <c:pt idx="28">
                  <c:v>493.46500691550796</c:v>
                </c:pt>
                <c:pt idx="29">
                  <c:v>496.468761855043</c:v>
                </c:pt>
                <c:pt idx="30">
                  <c:v>499.52539539170243</c:v>
                </c:pt>
                <c:pt idx="31">
                  <c:v>502.55665781128795</c:v>
                </c:pt>
                <c:pt idx="32">
                  <c:v>505.50450245287976</c:v>
                </c:pt>
                <c:pt idx="33">
                  <c:v>508.41591293412671</c:v>
                </c:pt>
                <c:pt idx="34">
                  <c:v>511.27795930938925</c:v>
                </c:pt>
                <c:pt idx="35">
                  <c:v>514.09253523916243</c:v>
                </c:pt>
                <c:pt idx="36">
                  <c:v>516.98497549787407</c:v>
                </c:pt>
                <c:pt idx="37">
                  <c:v>519.80243704315569</c:v>
                </c:pt>
                <c:pt idx="38">
                  <c:v>522.60115013233963</c:v>
                </c:pt>
                <c:pt idx="39">
                  <c:v>525.34228884023128</c:v>
                </c:pt>
                <c:pt idx="40">
                  <c:v>528.05380527962643</c:v>
                </c:pt>
                <c:pt idx="41">
                  <c:v>530.81265905881048</c:v>
                </c:pt>
                <c:pt idx="42">
                  <c:v>533.52887761022669</c:v>
                </c:pt>
                <c:pt idx="43">
                  <c:v>536.21624293916204</c:v>
                </c:pt>
                <c:pt idx="44">
                  <c:v>538.85140240784108</c:v>
                </c:pt>
                <c:pt idx="45">
                  <c:v>541.4601045663801</c:v>
                </c:pt>
                <c:pt idx="46">
                  <c:v>544.11367524565117</c:v>
                </c:pt>
                <c:pt idx="47">
                  <c:v>546.75184155204579</c:v>
                </c:pt>
                <c:pt idx="48">
                  <c:v>549.34061297666676</c:v>
                </c:pt>
                <c:pt idx="49">
                  <c:v>551.87043804662687</c:v>
                </c:pt>
                <c:pt idx="50">
                  <c:v>554.41006784756701</c:v>
                </c:pt>
                <c:pt idx="51">
                  <c:v>556.96972353282536</c:v>
                </c:pt>
                <c:pt idx="52">
                  <c:v>559.51582856115283</c:v>
                </c:pt>
                <c:pt idx="53">
                  <c:v>562.01662133924356</c:v>
                </c:pt>
                <c:pt idx="54">
                  <c:v>564.48411120821299</c:v>
                </c:pt>
                <c:pt idx="55">
                  <c:v>566.92968472631821</c:v>
                </c:pt>
                <c:pt idx="56">
                  <c:v>569.40513879574007</c:v>
                </c:pt>
                <c:pt idx="57">
                  <c:v>571.86856605286232</c:v>
                </c:pt>
                <c:pt idx="58">
                  <c:v>574.30017357322777</c:v>
                </c:pt>
                <c:pt idx="59">
                  <c:v>576.6910327253961</c:v>
                </c:pt>
                <c:pt idx="60">
                  <c:v>579.13974132914313</c:v>
                </c:pt>
                <c:pt idx="61">
                  <c:v>581.55736062649635</c:v>
                </c:pt>
                <c:pt idx="62">
                  <c:v>583.94478267940212</c:v>
                </c:pt>
                <c:pt idx="63">
                  <c:v>586.30285991065216</c:v>
                </c:pt>
                <c:pt idx="64">
                  <c:v>588.70649072462663</c:v>
                </c:pt>
                <c:pt idx="65">
                  <c:v>591.08059334079246</c:v>
                </c:pt>
                <c:pt idx="66">
                  <c:v>593.42598712400229</c:v>
                </c:pt>
                <c:pt idx="67">
                  <c:v>595.74345620857389</c:v>
                </c:pt>
                <c:pt idx="68">
                  <c:v>598.04257672547647</c:v>
                </c:pt>
                <c:pt idx="69">
                  <c:v>600.37609496268556</c:v>
                </c:pt>
                <c:pt idx="70">
                  <c:v>602.69087055437433</c:v>
                </c:pt>
                <c:pt idx="71">
                  <c:v>604.9617705244558</c:v>
                </c:pt>
                <c:pt idx="72">
                  <c:v>607.23219414589335</c:v>
                </c:pt>
                <c:pt idx="73">
                  <c:v>609.52693210456493</c:v>
                </c:pt>
                <c:pt idx="74">
                  <c:v>611.81201885490123</c:v>
                </c:pt>
                <c:pt idx="75">
                  <c:v>614.05501163342296</c:v>
                </c:pt>
                <c:pt idx="76">
                  <c:v>616.34565404277862</c:v>
                </c:pt>
                <c:pt idx="77">
                  <c:v>618.61052399073799</c:v>
                </c:pt>
                <c:pt idx="78">
                  <c:v>620.85814563179383</c:v>
                </c:pt>
                <c:pt idx="79">
                  <c:v>623.08110512560222</c:v>
                </c:pt>
                <c:pt idx="80">
                  <c:v>625.32621294935495</c:v>
                </c:pt>
                <c:pt idx="81">
                  <c:v>627.5620968114531</c:v>
                </c:pt>
                <c:pt idx="82">
                  <c:v>629.76626556767701</c:v>
                </c:pt>
                <c:pt idx="83">
                  <c:v>631.96190937196923</c:v>
                </c:pt>
                <c:pt idx="84">
                  <c:v>634.17861835329074</c:v>
                </c:pt>
                <c:pt idx="85">
                  <c:v>636.37906581995617</c:v>
                </c:pt>
                <c:pt idx="86">
                  <c:v>638.54914706931595</c:v>
                </c:pt>
                <c:pt idx="87">
                  <c:v>640.76822374919561</c:v>
                </c:pt>
                <c:pt idx="88">
                  <c:v>642.94976255471863</c:v>
                </c:pt>
                <c:pt idx="89">
                  <c:v>645.12273938617216</c:v>
                </c:pt>
                <c:pt idx="90">
                  <c:v>647.26647705096218</c:v>
                </c:pt>
                <c:pt idx="91">
                  <c:v>649.4433893161787</c:v>
                </c:pt>
                <c:pt idx="92">
                  <c:v>651.6048162315584</c:v>
                </c:pt>
                <c:pt idx="93">
                  <c:v>653.73763414991504</c:v>
                </c:pt>
                <c:pt idx="94">
                  <c:v>655.90902246071892</c:v>
                </c:pt>
                <c:pt idx="95">
                  <c:v>658.05843774459117</c:v>
                </c:pt>
                <c:pt idx="96">
                  <c:v>660.17986405754868</c:v>
                </c:pt>
                <c:pt idx="97">
                  <c:v>662.29332812149971</c:v>
                </c:pt>
                <c:pt idx="98">
                  <c:v>664.43085248168757</c:v>
                </c:pt>
                <c:pt idx="99">
                  <c:v>666.54098388549312</c:v>
                </c:pt>
                <c:pt idx="100">
                  <c:v>668.64316197210553</c:v>
                </c:pt>
                <c:pt idx="101">
                  <c:v>670.76848487622271</c:v>
                </c:pt>
                <c:pt idx="102">
                  <c:v>672.87928317757201</c:v>
                </c:pt>
                <c:pt idx="103">
                  <c:v>674.96974764879064</c:v>
                </c:pt>
                <c:pt idx="104">
                  <c:v>677.08249240070461</c:v>
                </c:pt>
                <c:pt idx="105">
                  <c:v>679.18093674690908</c:v>
                </c:pt>
                <c:pt idx="106">
                  <c:v>681.25943641452636</c:v>
                </c:pt>
                <c:pt idx="107">
                  <c:v>683.36525313415427</c:v>
                </c:pt>
                <c:pt idx="108">
                  <c:v>685.45688444283871</c:v>
                </c:pt>
                <c:pt idx="109">
                  <c:v>687.52310294333847</c:v>
                </c:pt>
                <c:pt idx="110">
                  <c:v>689.61570166767387</c:v>
                </c:pt>
                <c:pt idx="111">
                  <c:v>691.69434755804514</c:v>
                </c:pt>
                <c:pt idx="112">
                  <c:v>693.74812358386362</c:v>
                </c:pt>
                <c:pt idx="113">
                  <c:v>695.82739051658336</c:v>
                </c:pt>
                <c:pt idx="114">
                  <c:v>697.8984190898484</c:v>
                </c:pt>
                <c:pt idx="115">
                  <c:v>699.93957478709399</c:v>
                </c:pt>
                <c:pt idx="116">
                  <c:v>702.01075940490762</c:v>
                </c:pt>
                <c:pt idx="117">
                  <c:v>704.06835635305686</c:v>
                </c:pt>
                <c:pt idx="118">
                  <c:v>706.14431935908067</c:v>
                </c:pt>
                <c:pt idx="119">
                  <c:v>708.20136185153422</c:v>
                </c:pt>
                <c:pt idx="120">
                  <c:v>710.23986815882893</c:v>
                </c:pt>
                <c:pt idx="121">
                  <c:v>712.31164661310504</c:v>
                </c:pt>
                <c:pt idx="122">
                  <c:v>714.35451488018407</c:v>
                </c:pt>
                <c:pt idx="123">
                  <c:v>716.37922396533475</c:v>
                </c:pt>
                <c:pt idx="124">
                  <c:v>718.43620605017907</c:v>
                </c:pt>
                <c:pt idx="125">
                  <c:v>720.46989731740553</c:v>
                </c:pt>
                <c:pt idx="126">
                  <c:v>722.529977908192</c:v>
                </c:pt>
                <c:pt idx="127">
                  <c:v>724.56688098683048</c:v>
                </c:pt>
                <c:pt idx="128">
                  <c:v>726.59076004955091</c:v>
                </c:pt>
                <c:pt idx="129">
                  <c:v>728.59225673795254</c:v>
                </c:pt>
                <c:pt idx="130">
                  <c:v>730.57658303189748</c:v>
                </c:pt>
                <c:pt idx="131">
                  <c:v>732.54406604452981</c:v>
                </c:pt>
                <c:pt idx="132">
                  <c:v>734.49969331883153</c:v>
                </c:pt>
                <c:pt idx="133">
                  <c:v>736.43902546315599</c:v>
                </c:pt>
                <c:pt idx="134">
                  <c:v>738.35777031427801</c:v>
                </c:pt>
                <c:pt idx="135">
                  <c:v>740.26088840950024</c:v>
                </c:pt>
                <c:pt idx="136">
                  <c:v>742.14866197588788</c:v>
                </c:pt>
                <c:pt idx="137">
                  <c:v>744.02584904378716</c:v>
                </c:pt>
                <c:pt idx="138">
                  <c:v>745.88816187517284</c:v>
                </c:pt>
                <c:pt idx="139">
                  <c:v>747.73144793994402</c:v>
                </c:pt>
                <c:pt idx="140">
                  <c:v>749.56044306722413</c:v>
                </c:pt>
                <c:pt idx="141">
                  <c:v>751.37973873315445</c:v>
                </c:pt>
                <c:pt idx="142">
                  <c:v>753.18084854564779</c:v>
                </c:pt>
                <c:pt idx="143">
                  <c:v>754.97266532792696</c:v>
                </c:pt>
                <c:pt idx="144">
                  <c:v>756.75107090278038</c:v>
                </c:pt>
                <c:pt idx="145">
                  <c:v>758.51206974978334</c:v>
                </c:pt>
                <c:pt idx="146">
                  <c:v>760.26434405918087</c:v>
                </c:pt>
                <c:pt idx="147">
                  <c:v>761.99969929830525</c:v>
                </c:pt>
                <c:pt idx="148">
                  <c:v>763.7225569398089</c:v>
                </c:pt>
                <c:pt idx="149">
                  <c:v>765.43721307540602</c:v>
                </c:pt>
                <c:pt idx="150">
                  <c:v>767.13563821209027</c:v>
                </c:pt>
                <c:pt idx="151">
                  <c:v>768.82214804996852</c:v>
                </c:pt>
                <c:pt idx="152">
                  <c:v>770.49692708845851</c:v>
                </c:pt>
                <c:pt idx="153">
                  <c:v>772.164139737445</c:v>
                </c:pt>
                <c:pt idx="154">
                  <c:v>773.81596584545002</c:v>
                </c:pt>
                <c:pt idx="155">
                  <c:v>775.46051932016076</c:v>
                </c:pt>
                <c:pt idx="156">
                  <c:v>777.09008044721224</c:v>
                </c:pt>
                <c:pt idx="157">
                  <c:v>778.71264808971569</c:v>
                </c:pt>
                <c:pt idx="158">
                  <c:v>780.32445274928125</c:v>
                </c:pt>
                <c:pt idx="159">
                  <c:v>781.92182442493822</c:v>
                </c:pt>
                <c:pt idx="160">
                  <c:v>783.50879372121165</c:v>
                </c:pt>
                <c:pt idx="161">
                  <c:v>785.08928769610736</c:v>
                </c:pt>
                <c:pt idx="162">
                  <c:v>786.65587210277431</c:v>
                </c:pt>
                <c:pt idx="163">
                  <c:v>788.21622186711284</c:v>
                </c:pt>
                <c:pt idx="164">
                  <c:v>789.76299295938395</c:v>
                </c:pt>
                <c:pt idx="165">
                  <c:v>791.30007547856985</c:v>
                </c:pt>
                <c:pt idx="166">
                  <c:v>792.8312633358305</c:v>
                </c:pt>
                <c:pt idx="167">
                  <c:v>794.35298145057232</c:v>
                </c:pt>
                <c:pt idx="168">
                  <c:v>795.85812694451874</c:v>
                </c:pt>
                <c:pt idx="169">
                  <c:v>797.36133265327271</c:v>
                </c:pt>
                <c:pt idx="170">
                  <c:v>798.85187360394025</c:v>
                </c:pt>
                <c:pt idx="171">
                  <c:v>800.33703631002447</c:v>
                </c:pt>
                <c:pt idx="172">
                  <c:v>801.80981526738856</c:v>
                </c:pt>
                <c:pt idx="173">
                  <c:v>803.27740667375417</c:v>
                </c:pt>
                <c:pt idx="174">
                  <c:v>804.73288453121927</c:v>
                </c:pt>
                <c:pt idx="175">
                  <c:v>806.18335720812365</c:v>
                </c:pt>
                <c:pt idx="176">
                  <c:v>807.6219763024427</c:v>
                </c:pt>
                <c:pt idx="177">
                  <c:v>809.05576473174153</c:v>
                </c:pt>
                <c:pt idx="178">
                  <c:v>810.47794984852919</c:v>
                </c:pt>
                <c:pt idx="179">
                  <c:v>811.89208166351443</c:v>
                </c:pt>
                <c:pt idx="180">
                  <c:v>813.29825997501587</c:v>
                </c:pt>
                <c:pt idx="181">
                  <c:v>814.69993461330728</c:v>
                </c:pt>
                <c:pt idx="182">
                  <c:v>816.09381247269698</c:v>
                </c:pt>
                <c:pt idx="183">
                  <c:v>817.47667335097822</c:v>
                </c:pt>
                <c:pt idx="184">
                  <c:v>818.85525845314999</c:v>
                </c:pt>
                <c:pt idx="185">
                  <c:v>820.22304665337936</c:v>
                </c:pt>
                <c:pt idx="186">
                  <c:v>821.58670323437809</c:v>
                </c:pt>
                <c:pt idx="187">
                  <c:v>822.93977531137693</c:v>
                </c:pt>
                <c:pt idx="188">
                  <c:v>824.28562754143672</c:v>
                </c:pt>
                <c:pt idx="189">
                  <c:v>825.62755353916202</c:v>
                </c:pt>
                <c:pt idx="190">
                  <c:v>826.9591999177934</c:v>
                </c:pt>
                <c:pt idx="191">
                  <c:v>828.28387431697627</c:v>
                </c:pt>
                <c:pt idx="192">
                  <c:v>829.60165632862663</c:v>
                </c:pt>
                <c:pt idx="193">
                  <c:v>830.91262412352421</c:v>
                </c:pt>
                <c:pt idx="194">
                  <c:v>832.21998159846737</c:v>
                </c:pt>
                <c:pt idx="195">
                  <c:v>833.52064518418285</c:v>
                </c:pt>
                <c:pt idx="196">
                  <c:v>834.81159415669538</c:v>
                </c:pt>
                <c:pt idx="197">
                  <c:v>836.09602840434854</c:v>
                </c:pt>
                <c:pt idx="198">
                  <c:v>837.37708387021996</c:v>
                </c:pt>
                <c:pt idx="199">
                  <c:v>838.65173598454226</c:v>
                </c:pt>
                <c:pt idx="200">
                  <c:v>839.91702035826859</c:v>
                </c:pt>
                <c:pt idx="201">
                  <c:v>841.17908839034158</c:v>
                </c:pt>
                <c:pt idx="202">
                  <c:v>842.43195392993209</c:v>
                </c:pt>
                <c:pt idx="203">
                  <c:v>843.68170639024618</c:v>
                </c:pt>
                <c:pt idx="204">
                  <c:v>844.92241646735056</c:v>
                </c:pt>
                <c:pt idx="205">
                  <c:v>846.15715199114209</c:v>
                </c:pt>
                <c:pt idx="206">
                  <c:v>847.38892225831285</c:v>
                </c:pt>
                <c:pt idx="207">
                  <c:v>848.61481387032848</c:v>
                </c:pt>
                <c:pt idx="208">
                  <c:v>849.83196878174294</c:v>
                </c:pt>
                <c:pt idx="209">
                  <c:v>851.04339325277499</c:v>
                </c:pt>
                <c:pt idx="210">
                  <c:v>852.24914579277527</c:v>
                </c:pt>
                <c:pt idx="211">
                  <c:v>853.45216220548116</c:v>
                </c:pt>
                <c:pt idx="212">
                  <c:v>854.6467294007598</c:v>
                </c:pt>
                <c:pt idx="213">
                  <c:v>855.83864654454351</c:v>
                </c:pt>
                <c:pt idx="214">
                  <c:v>857.02225200486271</c:v>
                </c:pt>
                <c:pt idx="215">
                  <c:v>858.20329050370435</c:v>
                </c:pt>
                <c:pt idx="216">
                  <c:v>859.37615088412383</c:v>
                </c:pt>
                <c:pt idx="217">
                  <c:v>860.5465245390003</c:v>
                </c:pt>
                <c:pt idx="218">
                  <c:v>861.71163761655589</c:v>
                </c:pt>
                <c:pt idx="219">
                  <c:v>862.8687659059317</c:v>
                </c:pt>
                <c:pt idx="220">
                  <c:v>864.02075971829254</c:v>
                </c:pt>
                <c:pt idx="221">
                  <c:v>865.16766830211532</c:v>
                </c:pt>
                <c:pt idx="222">
                  <c:v>866.31227902129729</c:v>
                </c:pt>
                <c:pt idx="223">
                  <c:v>867.44915001635945</c:v>
                </c:pt>
                <c:pt idx="224">
                  <c:v>868.58379433303105</c:v>
                </c:pt>
                <c:pt idx="225">
                  <c:v>869.71081650343069</c:v>
                </c:pt>
                <c:pt idx="226">
                  <c:v>870.83298911437362</c:v>
                </c:pt>
                <c:pt idx="227">
                  <c:v>871.95303742304759</c:v>
                </c:pt>
                <c:pt idx="228">
                  <c:v>873.06563395802027</c:v>
                </c:pt>
                <c:pt idx="229">
                  <c:v>874.1735141750479</c:v>
                </c:pt>
                <c:pt idx="230">
                  <c:v>875.27936752120615</c:v>
                </c:pt>
                <c:pt idx="231">
                  <c:v>876.37793271475562</c:v>
                </c:pt>
                <c:pt idx="232">
                  <c:v>877.47453341858545</c:v>
                </c:pt>
                <c:pt idx="233">
                  <c:v>878.56395152719517</c:v>
                </c:pt>
                <c:pt idx="234">
                  <c:v>879.64886298262377</c:v>
                </c:pt>
                <c:pt idx="235">
                  <c:v>880.73189979430265</c:v>
                </c:pt>
                <c:pt idx="236">
                  <c:v>881.81048845005182</c:v>
                </c:pt>
                <c:pt idx="237">
                  <c:v>882.88209752938712</c:v>
                </c:pt>
                <c:pt idx="238">
                  <c:v>883.94935736721641</c:v>
                </c:pt>
                <c:pt idx="239">
                  <c:v>885.01485592249128</c:v>
                </c:pt>
                <c:pt idx="240">
                  <c:v>886.07606015194597</c:v>
                </c:pt>
                <c:pt idx="241">
                  <c:v>887.14059585347138</c:v>
                </c:pt>
                <c:pt idx="242">
                  <c:v>888.17565575011201</c:v>
                </c:pt>
                <c:pt idx="243">
                  <c:v>889.23176682297503</c:v>
                </c:pt>
                <c:pt idx="244">
                  <c:v>890.28366937462249</c:v>
                </c:pt>
                <c:pt idx="245">
                  <c:v>891.30650166932185</c:v>
                </c:pt>
                <c:pt idx="246">
                  <c:v>892.35019278773996</c:v>
                </c:pt>
                <c:pt idx="247">
                  <c:v>893.36507643029029</c:v>
                </c:pt>
                <c:pt idx="248">
                  <c:v>894.40069303003213</c:v>
                </c:pt>
                <c:pt idx="249">
                  <c:v>895.43227476241486</c:v>
                </c:pt>
                <c:pt idx="250">
                  <c:v>896.43543536473021</c:v>
                </c:pt>
                <c:pt idx="251">
                  <c:v>897.45914210630281</c:v>
                </c:pt>
                <c:pt idx="252">
                  <c:v>898.47891298410525</c:v>
                </c:pt>
                <c:pt idx="253">
                  <c:v>899.4706382061936</c:v>
                </c:pt>
                <c:pt idx="254">
                  <c:v>900.48272597832465</c:v>
                </c:pt>
                <c:pt idx="255">
                  <c:v>901.49097312452841</c:v>
                </c:pt>
                <c:pt idx="256">
                  <c:v>902.47153968423083</c:v>
                </c:pt>
                <c:pt idx="257">
                  <c:v>903.47228836161025</c:v>
                </c:pt>
                <c:pt idx="258">
                  <c:v>904.44559332690574</c:v>
                </c:pt>
                <c:pt idx="259">
                  <c:v>905.43896231202586</c:v>
                </c:pt>
                <c:pt idx="260">
                  <c:v>906.42864131729721</c:v>
                </c:pt>
                <c:pt idx="261">
                  <c:v>907.39122532798945</c:v>
                </c:pt>
                <c:pt idx="262">
                  <c:v>908.37369802291926</c:v>
                </c:pt>
                <c:pt idx="263">
                  <c:v>909.35256685279955</c:v>
                </c:pt>
                <c:pt idx="264">
                  <c:v>910.30468011799599</c:v>
                </c:pt>
                <c:pt idx="265">
                  <c:v>911.27650970293575</c:v>
                </c:pt>
                <c:pt idx="266">
                  <c:v>912.24481842121111</c:v>
                </c:pt>
                <c:pt idx="267">
                  <c:v>913.18670209473555</c:v>
                </c:pt>
                <c:pt idx="268">
                  <c:v>914.14813262722942</c:v>
                </c:pt>
                <c:pt idx="269">
                  <c:v>915.10612232710605</c:v>
                </c:pt>
                <c:pt idx="270">
                  <c:v>916.03800894941685</c:v>
                </c:pt>
                <c:pt idx="271">
                  <c:v>916.98927580763439</c:v>
                </c:pt>
                <c:pt idx="272">
                  <c:v>917.93717904573384</c:v>
                </c:pt>
                <c:pt idx="273">
                  <c:v>918.85929295884944</c:v>
                </c:pt>
                <c:pt idx="274">
                  <c:v>919.80062325790414</c:v>
                </c:pt>
                <c:pt idx="275">
                  <c:v>920.71636818339516</c:v>
                </c:pt>
                <c:pt idx="276">
                  <c:v>921.65122219937803</c:v>
                </c:pt>
                <c:pt idx="277">
                  <c:v>922.58283518265341</c:v>
                </c:pt>
                <c:pt idx="278">
                  <c:v>923.48916357764904</c:v>
                </c:pt>
                <c:pt idx="279">
                  <c:v>924.41444168823057</c:v>
                </c:pt>
                <c:pt idx="280">
                  <c:v>925.33654909549637</c:v>
                </c:pt>
                <c:pt idx="281">
                  <c:v>926.23366530218141</c:v>
                </c:pt>
                <c:pt idx="282">
                  <c:v>927.14957445746063</c:v>
                </c:pt>
                <c:pt idx="283">
                  <c:v>928.06238087143458</c:v>
                </c:pt>
                <c:pt idx="284">
                  <c:v>928.95048235327533</c:v>
                </c:pt>
                <c:pt idx="285">
                  <c:v>929.85722256525071</c:v>
                </c:pt>
                <c:pt idx="286">
                  <c:v>930.76092573811297</c:v>
                </c:pt>
                <c:pt idx="287">
                  <c:v>931.6402033924021</c:v>
                </c:pt>
                <c:pt idx="288">
                  <c:v>932.53796804895046</c:v>
                </c:pt>
                <c:pt idx="289">
                  <c:v>933.41148905434329</c:v>
                </c:pt>
                <c:pt idx="290">
                  <c:v>934.30339766281054</c:v>
                </c:pt>
                <c:pt idx="291">
                  <c:v>935.1923738238587</c:v>
                </c:pt>
                <c:pt idx="292">
                  <c:v>936.0573748916454</c:v>
                </c:pt>
                <c:pt idx="293">
                  <c:v>936.94061585434713</c:v>
                </c:pt>
                <c:pt idx="294">
                  <c:v>937.82098453145534</c:v>
                </c:pt>
                <c:pt idx="295">
                  <c:v>938.67764046081527</c:v>
                </c:pt>
                <c:pt idx="296">
                  <c:v>939.55239092001386</c:v>
                </c:pt>
                <c:pt idx="297">
                  <c:v>940.42432734047952</c:v>
                </c:pt>
                <c:pt idx="298">
                  <c:v>941.27280736647765</c:v>
                </c:pt>
                <c:pt idx="299">
                  <c:v>942.13923884749022</c:v>
                </c:pt>
                <c:pt idx="300">
                  <c:v>942.98238094551698</c:v>
                </c:pt>
                <c:pt idx="301">
                  <c:v>943.84338073680829</c:v>
                </c:pt>
                <c:pt idx="302">
                  <c:v>944.70165938858327</c:v>
                </c:pt>
                <c:pt idx="303">
                  <c:v>945.53689549960336</c:v>
                </c:pt>
                <c:pt idx="304">
                  <c:v>946.38984992658675</c:v>
                </c:pt>
                <c:pt idx="305">
                  <c:v>947.24013674936543</c:v>
                </c:pt>
                <c:pt idx="306">
                  <c:v>948.06762241865351</c:v>
                </c:pt>
                <c:pt idx="307">
                  <c:v>948.91268918263665</c:v>
                </c:pt>
                <c:pt idx="308">
                  <c:v>949.75514024352628</c:v>
                </c:pt>
                <c:pt idx="309">
                  <c:v>950.57502626806706</c:v>
                </c:pt>
                <c:pt idx="310">
                  <c:v>951.41235827406604</c:v>
                </c:pt>
                <c:pt idx="311">
                  <c:v>952.24712491129219</c:v>
                </c:pt>
                <c:pt idx="312">
                  <c:v>953.05955753566218</c:v>
                </c:pt>
                <c:pt idx="313">
                  <c:v>953.88930308953479</c:v>
                </c:pt>
                <c:pt idx="314">
                  <c:v>954.71653210609145</c:v>
                </c:pt>
                <c:pt idx="315">
                  <c:v>955.52165320819972</c:v>
                </c:pt>
                <c:pt idx="316">
                  <c:v>956.34395620361909</c:v>
                </c:pt>
                <c:pt idx="317">
                  <c:v>957.14429877240923</c:v>
                </c:pt>
                <c:pt idx="318">
                  <c:v>957.96173731829379</c:v>
                </c:pt>
                <c:pt idx="319">
                  <c:v>958.77673741418585</c:v>
                </c:pt>
                <c:pt idx="320">
                  <c:v>959.56999534011823</c:v>
                </c:pt>
                <c:pt idx="321">
                  <c:v>960.38022146352978</c:v>
                </c:pt>
                <c:pt idx="322">
                  <c:v>961.18805425255562</c:v>
                </c:pt>
                <c:pt idx="323">
                  <c:v>961.97435861694578</c:v>
                </c:pt>
                <c:pt idx="324">
                  <c:v>962.77750529947832</c:v>
                </c:pt>
                <c:pt idx="325">
                  <c:v>963.57830246810988</c:v>
                </c:pt>
                <c:pt idx="326">
                  <c:v>964.3577805892379</c:v>
                </c:pt>
                <c:pt idx="327">
                  <c:v>965.15397700818517</c:v>
                </c:pt>
                <c:pt idx="328">
                  <c:v>965.94786648886816</c:v>
                </c:pt>
                <c:pt idx="329">
                  <c:v>966.72064206806112</c:v>
                </c:pt>
                <c:pt idx="330">
                  <c:v>967.51001374359248</c:v>
                </c:pt>
                <c:pt idx="331">
                  <c:v>968.29711985947358</c:v>
                </c:pt>
                <c:pt idx="332">
                  <c:v>969.0633131200691</c:v>
                </c:pt>
                <c:pt idx="333">
                  <c:v>969.84598205525731</c:v>
                </c:pt>
                <c:pt idx="334">
                  <c:v>970.607869426864</c:v>
                </c:pt>
                <c:pt idx="335">
                  <c:v>971.3861534775167</c:v>
                </c:pt>
                <c:pt idx="336">
                  <c:v>972.16223829163687</c:v>
                </c:pt>
                <c:pt idx="337">
                  <c:v>972.91773604268735</c:v>
                </c:pt>
                <c:pt idx="338">
                  <c:v>973.68951292862891</c:v>
                </c:pt>
                <c:pt idx="339">
                  <c:v>974.45912898411348</c:v>
                </c:pt>
                <c:pt idx="340">
                  <c:v>975.20834870115323</c:v>
                </c:pt>
                <c:pt idx="341">
                  <c:v>975.97373168946206</c:v>
                </c:pt>
                <c:pt idx="342">
                  <c:v>976.71884294994084</c:v>
                </c:pt>
                <c:pt idx="343">
                  <c:v>977.4800414592213</c:v>
                </c:pt>
                <c:pt idx="344">
                  <c:v>978.23914075829759</c:v>
                </c:pt>
                <c:pt idx="345">
                  <c:v>978.97815301852916</c:v>
                </c:pt>
                <c:pt idx="346">
                  <c:v>979.73313938223669</c:v>
                </c:pt>
                <c:pt idx="347">
                  <c:v>980.48606225356411</c:v>
                </c:pt>
                <c:pt idx="348">
                  <c:v>981.21907928933899</c:v>
                </c:pt>
                <c:pt idx="349">
                  <c:v>981.96795887141923</c:v>
                </c:pt>
                <c:pt idx="350">
                  <c:v>982.71480973619907</c:v>
                </c:pt>
                <c:pt idx="351">
                  <c:v>983.44193258414975</c:v>
                </c:pt>
                <c:pt idx="352">
                  <c:v>984.1848079763754</c:v>
                </c:pt>
                <c:pt idx="353">
                  <c:v>984.92568851730948</c:v>
                </c:pt>
                <c:pt idx="354">
                  <c:v>985.64701557276112</c:v>
                </c:pt>
                <c:pt idx="355">
                  <c:v>986.38398669344485</c:v>
                </c:pt>
                <c:pt idx="356">
                  <c:v>987.10151844734537</c:v>
                </c:pt>
                <c:pt idx="357">
                  <c:v>987.83462306237061</c:v>
                </c:pt>
                <c:pt idx="358">
                  <c:v>988.56578725066424</c:v>
                </c:pt>
                <c:pt idx="359">
                  <c:v>989.27768133868631</c:v>
                </c:pt>
                <c:pt idx="360">
                  <c:v>990.00504227404224</c:v>
                </c:pt>
                <c:pt idx="361">
                  <c:v>990.73049438005808</c:v>
                </c:pt>
                <c:pt idx="362">
                  <c:v>991.4368426060538</c:v>
                </c:pt>
                <c:pt idx="363">
                  <c:v>992.15855310696622</c:v>
                </c:pt>
                <c:pt idx="364">
                  <c:v>992.87838557793702</c:v>
                </c:pt>
                <c:pt idx="365">
                  <c:v>993.57927742720062</c:v>
                </c:pt>
                <c:pt idx="366">
                  <c:v>994.29542839114561</c:v>
                </c:pt>
                <c:pt idx="367">
                  <c:v>995.00973135384254</c:v>
                </c:pt>
                <c:pt idx="368">
                  <c:v>995.70525407238881</c:v>
                </c:pt>
                <c:pt idx="369">
                  <c:v>996.41593412912823</c:v>
                </c:pt>
                <c:pt idx="370">
                  <c:v>997.12479546872078</c:v>
                </c:pt>
                <c:pt idx="371">
                  <c:v>997.81503413915948</c:v>
                </c:pt>
                <c:pt idx="372">
                  <c:v>998.52032972734821</c:v>
                </c:pt>
                <c:pt idx="373">
                  <c:v>999.20710576498698</c:v>
                </c:pt>
                <c:pt idx="374">
                  <c:v>999.90887277707577</c:v>
                </c:pt>
                <c:pt idx="375">
                  <c:v>1000.6088682176122</c:v>
                </c:pt>
                <c:pt idx="376">
                  <c:v>1001.2904971847911</c:v>
                </c:pt>
                <c:pt idx="377">
                  <c:v>1001.987018902948</c:v>
                </c:pt>
                <c:pt idx="378">
                  <c:v>1002.6817964692423</c:v>
                </c:pt>
                <c:pt idx="379">
                  <c:v>1003.3583580315546</c:v>
                </c:pt>
                <c:pt idx="380">
                  <c:v>1004.0497154070302</c:v>
                </c:pt>
                <c:pt idx="381">
                  <c:v>1004.7393553923368</c:v>
                </c:pt>
                <c:pt idx="382">
                  <c:v>1005.4109273035843</c:v>
                </c:pt>
                <c:pt idx="383">
                  <c:v>1006.0971993506389</c:v>
                </c:pt>
                <c:pt idx="384">
                  <c:v>1006.7817801326089</c:v>
                </c:pt>
                <c:pt idx="385">
                  <c:v>1007.4484382969425</c:v>
                </c:pt>
                <c:pt idx="386">
                  <c:v>1008.1297021556231</c:v>
                </c:pt>
                <c:pt idx="387">
                  <c:v>1008.7931386445683</c:v>
                </c:pt>
                <c:pt idx="388">
                  <c:v>1009.4711187897304</c:v>
                </c:pt>
                <c:pt idx="389">
                  <c:v>1010.1474497860942</c:v>
                </c:pt>
                <c:pt idx="390">
                  <c:v>1010.8060948932326</c:v>
                </c:pt>
                <c:pt idx="391">
                  <c:v>1011.4791912188878</c:v>
                </c:pt>
                <c:pt idx="392">
                  <c:v>1012.1506629227856</c:v>
                </c:pt>
                <c:pt idx="393">
                  <c:v>1012.8045879091977</c:v>
                </c:pt>
                <c:pt idx="394">
                  <c:v>1013.4728728498619</c:v>
                </c:pt>
                <c:pt idx="395">
                  <c:v>1014.1395571304126</c:v>
                </c:pt>
                <c:pt idx="396">
                  <c:v>1014.7888316144381</c:v>
                </c:pt>
                <c:pt idx="397">
                  <c:v>1015.4523759395029</c:v>
                </c:pt>
                <c:pt idx="398">
                  <c:v>1016.1143430183608</c:v>
                </c:pt>
                <c:pt idx="399">
                  <c:v>1016.7590350269054</c:v>
                </c:pt>
                <c:pt idx="400">
                  <c:v>1017.4179078925032</c:v>
                </c:pt>
                <c:pt idx="401">
                  <c:v>1018.0595939601507</c:v>
                </c:pt>
                <c:pt idx="402">
                  <c:v>1018.7154024128564</c:v>
                </c:pt>
                <c:pt idx="403">
                  <c:v>1019.3696714116891</c:v>
                </c:pt>
                <c:pt idx="404">
                  <c:v>1020.0068848058703</c:v>
                </c:pt>
                <c:pt idx="405">
                  <c:v>1020.6581334332252</c:v>
                </c:pt>
                <c:pt idx="406">
                  <c:v>1021.3078646424602</c:v>
                </c:pt>
                <c:pt idx="407">
                  <c:v>1021.9406693859158</c:v>
                </c:pt>
                <c:pt idx="408">
                  <c:v>1022.5874232843224</c:v>
                </c:pt>
                <c:pt idx="409">
                  <c:v>1023.2326813116429</c:v>
                </c:pt>
                <c:pt idx="410">
                  <c:v>1023.8611400071554</c:v>
                </c:pt>
                <c:pt idx="411">
                  <c:v>1024.5034628331307</c:v>
                </c:pt>
                <c:pt idx="412">
                  <c:v>1025.1443108610208</c:v>
                </c:pt>
                <c:pt idx="413">
                  <c:v>1025.7684847340975</c:v>
                </c:pt>
                <c:pt idx="414">
                  <c:v>1026.406438747435</c:v>
                </c:pt>
                <c:pt idx="415">
                  <c:v>1027.0429385757918</c:v>
                </c:pt>
                <c:pt idx="416">
                  <c:v>1027.6628875157298</c:v>
                </c:pt>
                <c:pt idx="417">
                  <c:v>1028.2965336210366</c:v>
                </c:pt>
                <c:pt idx="418">
                  <c:v>1028.9137096533902</c:v>
                </c:pt>
                <c:pt idx="419">
                  <c:v>1029.544528307586</c:v>
                </c:pt>
                <c:pt idx="420">
                  <c:v>1030.3013465368842</c:v>
                </c:pt>
                <c:pt idx="421">
                  <c:v>1033.1584716728842</c:v>
                </c:pt>
                <c:pt idx="422">
                  <c:v>1035.9923347764441</c:v>
                </c:pt>
                <c:pt idx="423">
                  <c:v>1038.8033736815889</c:v>
                </c:pt>
                <c:pt idx="424">
                  <c:v>1041.5920134049288</c:v>
                </c:pt>
                <c:pt idx="425">
                  <c:v>1044.358666652038</c:v>
                </c:pt>
                <c:pt idx="426">
                  <c:v>1047.1037342987574</c:v>
                </c:pt>
                <c:pt idx="427">
                  <c:v>1049.8276058489043</c:v>
                </c:pt>
                <c:pt idx="428">
                  <c:v>1052.5306598697787</c:v>
                </c:pt>
                <c:pt idx="429">
                  <c:v>1055.2132644067506</c:v>
                </c:pt>
                <c:pt idx="430">
                  <c:v>1057.8757773781422</c:v>
                </c:pt>
                <c:pt idx="431">
                  <c:v>1060.5185469515179</c:v>
                </c:pt>
                <c:pt idx="432">
                  <c:v>1063.1419119024386</c:v>
                </c:pt>
                <c:pt idx="433">
                  <c:v>1065.7462019566558</c:v>
                </c:pt>
                <c:pt idx="434">
                  <c:v>1068.3317381166626</c:v>
                </c:pt>
                <c:pt idx="435">
                  <c:v>1070.8988329734625</c:v>
                </c:pt>
                <c:pt idx="436">
                  <c:v>1073.4477910043536</c:v>
                </c:pt>
                <c:pt idx="437">
                  <c:v>1075.9789088574832</c:v>
                </c:pt>
                <c:pt idx="438">
                  <c:v>1078.4924756238781</c:v>
                </c:pt>
                <c:pt idx="439">
                  <c:v>1080.9887730976091</c:v>
                </c:pt>
                <c:pt idx="440">
                  <c:v>1083.4680760247159</c:v>
                </c:pt>
                <c:pt idx="441">
                  <c:v>1085.9306523414671</c:v>
                </c:pt>
                <c:pt idx="442">
                  <c:v>1088.3767634025119</c:v>
                </c:pt>
                <c:pt idx="443">
                  <c:v>1090.8066641994317</c:v>
                </c:pt>
                <c:pt idx="444">
                  <c:v>1093.2206035701797</c:v>
                </c:pt>
                <c:pt idx="445">
                  <c:v>1095.6188243998633</c:v>
                </c:pt>
                <c:pt idx="446">
                  <c:v>1098.0015638132991</c:v>
                </c:pt>
                <c:pt idx="447">
                  <c:v>1100.3690533597446</c:v>
                </c:pt>
                <c:pt idx="448">
                  <c:v>1102.7215191901889</c:v>
                </c:pt>
                <c:pt idx="449">
                  <c:v>1105.0591822275621</c:v>
                </c:pt>
                <c:pt idx="450">
                  <c:v>1107.3822583302021</c:v>
                </c:pt>
                <c:pt idx="451">
                  <c:v>1109.6909584489001</c:v>
                </c:pt>
                <c:pt idx="452">
                  <c:v>1111.9854887778283</c:v>
                </c:pt>
                <c:pt idx="453">
                  <c:v>1114.2660508996341</c:v>
                </c:pt>
                <c:pt idx="454">
                  <c:v>1116.5328419249749</c:v>
                </c:pt>
                <c:pt idx="455">
                  <c:v>1118.7860546267445</c:v>
                </c:pt>
                <c:pt idx="456">
                  <c:v>1121.0258775692387</c:v>
                </c:pt>
                <c:pt idx="457">
                  <c:v>1123.2524952324843</c:v>
                </c:pt>
                <c:pt idx="458">
                  <c:v>1125.4660881319555</c:v>
                </c:pt>
                <c:pt idx="459">
                  <c:v>1127.666832933875</c:v>
                </c:pt>
                <c:pt idx="460">
                  <c:v>1129.8549025663026</c:v>
                </c:pt>
                <c:pt idx="461">
                  <c:v>1132.0304663261932</c:v>
                </c:pt>
                <c:pt idx="462">
                  <c:v>1134.1936899825994</c:v>
                </c:pt>
                <c:pt idx="463">
                  <c:v>1136.3447358761862</c:v>
                </c:pt>
                <c:pt idx="464">
                  <c:v>1138.483763015216</c:v>
                </c:pt>
                <c:pt idx="465">
                  <c:v>1140.6109271681566</c:v>
                </c:pt>
                <c:pt idx="466">
                  <c:v>1142.72638095305</c:v>
                </c:pt>
                <c:pt idx="467">
                  <c:v>1144.830273923782</c:v>
                </c:pt>
                <c:pt idx="468">
                  <c:v>1146.9227526533828</c:v>
                </c:pt>
                <c:pt idx="469">
                  <c:v>1149.0039608144764</c:v>
                </c:pt>
                <c:pt idx="470">
                  <c:v>1151.074039257001</c:v>
                </c:pt>
                <c:pt idx="471">
                  <c:v>1153.1331260833099</c:v>
                </c:pt>
                <c:pt idx="472">
                  <c:v>1155.1813567207578</c:v>
                </c:pt>
                <c:pt idx="473">
                  <c:v>1157.2188639918759</c:v>
                </c:pt>
                <c:pt idx="474">
                  <c:v>1159.2457781822307</c:v>
                </c:pt>
                <c:pt idx="475">
                  <c:v>1161.2622271060579</c:v>
                </c:pt>
                <c:pt idx="476">
                  <c:v>1163.2683361697625</c:v>
                </c:pt>
                <c:pt idx="477">
                  <c:v>1165.2642284333631</c:v>
                </c:pt>
                <c:pt idx="478">
                  <c:v>1167.2500246699649</c:v>
                </c:pt>
                <c:pt idx="479">
                  <c:v>1169.2258434233349</c:v>
                </c:pt>
                <c:pt idx="480">
                  <c:v>1171.1918010636552</c:v>
                </c:pt>
                <c:pt idx="481">
                  <c:v>1173.1480118415188</c:v>
                </c:pt>
                <c:pt idx="482">
                  <c:v>1175.0945879402398</c:v>
                </c:pt>
                <c:pt idx="483">
                  <c:v>1177.0316395265363</c:v>
                </c:pt>
                <c:pt idx="484">
                  <c:v>1178.9592747996526</c:v>
                </c:pt>
                <c:pt idx="485">
                  <c:v>1180.8776000389728</c:v>
                </c:pt>
                <c:pt idx="486">
                  <c:v>1182.7867196501848</c:v>
                </c:pt>
                <c:pt idx="487">
                  <c:v>1184.6867362100472</c:v>
                </c:pt>
                <c:pt idx="488">
                  <c:v>1186.5777505098101</c:v>
                </c:pt>
                <c:pt idx="489">
                  <c:v>1188.459861597338</c:v>
                </c:pt>
                <c:pt idx="490">
                  <c:v>1190.3331668179812</c:v>
                </c:pt>
                <c:pt idx="491">
                  <c:v>1192.1977618542412</c:v>
                </c:pt>
                <c:pt idx="492">
                  <c:v>1194.0537407642732</c:v>
                </c:pt>
                <c:pt idx="493">
                  <c:v>1195.9011960192654</c:v>
                </c:pt>
                <c:pt idx="494">
                  <c:v>1197.7402185397357</c:v>
                </c:pt>
                <c:pt idx="495">
                  <c:v>1199.5708977307827</c:v>
                </c:pt>
                <c:pt idx="496">
                  <c:v>1201.3933215163283</c:v>
                </c:pt>
                <c:pt idx="497">
                  <c:v>1203.2075763723851</c:v>
                </c:pt>
                <c:pt idx="498">
                  <c:v>1205.0137473593848</c:v>
                </c:pt>
                <c:pt idx="499">
                  <c:v>1206.8119181535938</c:v>
                </c:pt>
                <c:pt idx="500">
                  <c:v>1208.6021710776552</c:v>
                </c:pt>
                <c:pt idx="501">
                  <c:v>1210.3845871302794</c:v>
                </c:pt>
                <c:pt idx="502">
                  <c:v>1212.1592460151151</c:v>
                </c:pt>
                <c:pt idx="503">
                  <c:v>1213.9262261688275</c:v>
                </c:pt>
                <c:pt idx="504">
                  <c:v>1215.6856047884091</c:v>
                </c:pt>
                <c:pt idx="505">
                  <c:v>1217.4374578577508</c:v>
                </c:pt>
                <c:pt idx="506">
                  <c:v>1219.1818601734931</c:v>
                </c:pt>
                <c:pt idx="507">
                  <c:v>1220.9188853701851</c:v>
                </c:pt>
                <c:pt idx="508">
                  <c:v>1222.6486059447711</c:v>
                </c:pt>
                <c:pt idx="509">
                  <c:v>1224.371093280429</c:v>
                </c:pt>
                <c:pt idx="510">
                  <c:v>1226.0864176697755</c:v>
                </c:pt>
                <c:pt idx="511">
                  <c:v>1227.7946483374665</c:v>
                </c:pt>
                <c:pt idx="512">
                  <c:v>1229.4958534622053</c:v>
                </c:pt>
                <c:pt idx="513">
                  <c:v>1231.1901001981794</c:v>
                </c:pt>
                <c:pt idx="514">
                  <c:v>1232.8774546959439</c:v>
                </c:pt>
                <c:pt idx="515">
                  <c:v>1234.5579821227691</c:v>
                </c:pt>
                <c:pt idx="516">
                  <c:v>1236.2317466824682</c:v>
                </c:pt>
                <c:pt idx="517">
                  <c:v>1237.8988116347198</c:v>
                </c:pt>
                <c:pt idx="518">
                  <c:v>1239.5592393139043</c:v>
                </c:pt>
                <c:pt idx="519">
                  <c:v>1241.2130911474658</c:v>
                </c:pt>
                <c:pt idx="520">
                  <c:v>1242.8604276738135</c:v>
                </c:pt>
                <c:pt idx="521">
                  <c:v>1244.5013085597805</c:v>
                </c:pt>
                <c:pt idx="522">
                  <c:v>1246.1357926176479</c:v>
                </c:pt>
                <c:pt idx="523">
                  <c:v>1247.7639378217521</c:v>
                </c:pt>
                <c:pt idx="524">
                  <c:v>1249.3858013246829</c:v>
                </c:pt>
                <c:pt idx="525">
                  <c:v>1251.0014394730899</c:v>
                </c:pt>
                <c:pt idx="526">
                  <c:v>1252.6109078231029</c:v>
                </c:pt>
                <c:pt idx="527">
                  <c:v>1254.214261155382</c:v>
                </c:pt>
                <c:pt idx="528">
                  <c:v>1255.8115534898072</c:v>
                </c:pt>
                <c:pt idx="529">
                  <c:v>1257.4028380998143</c:v>
                </c:pt>
                <c:pt idx="530">
                  <c:v>1258.9881675263946</c:v>
                </c:pt>
                <c:pt idx="531">
                  <c:v>1260.5675935917591</c:v>
                </c:pt>
                <c:pt idx="532">
                  <c:v>1262.1411674126855</c:v>
                </c:pt>
                <c:pt idx="533">
                  <c:v>1263.7089394135496</c:v>
                </c:pt>
                <c:pt idx="534">
                  <c:v>1265.2709593390555</c:v>
                </c:pt>
                <c:pt idx="535">
                  <c:v>1266.8272762666684</c:v>
                </c:pt>
                <c:pt idx="536">
                  <c:v>1268.3779386187634</c:v>
                </c:pt>
                <c:pt idx="537">
                  <c:v>1269.9229941744941</c:v>
                </c:pt>
                <c:pt idx="538">
                  <c:v>1271.4624900813883</c:v>
                </c:pt>
                <c:pt idx="539">
                  <c:v>1272.9964728666844</c:v>
                </c:pt>
                <c:pt idx="540">
                  <c:v>1274.5249884484069</c:v>
                </c:pt>
                <c:pt idx="541">
                  <c:v>1276.0480821461961</c:v>
                </c:pt>
                <c:pt idx="542">
                  <c:v>1277.5657986918916</c:v>
                </c:pt>
                <c:pt idx="543">
                  <c:v>1279.0781822398835</c:v>
                </c:pt>
                <c:pt idx="544">
                  <c:v>1280.5852763772309</c:v>
                </c:pt>
                <c:pt idx="545">
                  <c:v>1282.0871241335576</c:v>
                </c:pt>
                <c:pt idx="546">
                  <c:v>1283.5837679907313</c:v>
                </c:pt>
                <c:pt idx="547">
                  <c:v>1285.0752498923296</c:v>
                </c:pt>
                <c:pt idx="548">
                  <c:v>1286.5616112528994</c:v>
                </c:pt>
                <c:pt idx="549">
                  <c:v>1288.0428929670172</c:v>
                </c:pt>
                <c:pt idx="550">
                  <c:v>1289.519135418152</c:v>
                </c:pt>
                <c:pt idx="551">
                  <c:v>1290.9903784873386</c:v>
                </c:pt>
                <c:pt idx="552">
                  <c:v>1292.4566615616645</c:v>
                </c:pt>
                <c:pt idx="553">
                  <c:v>1293.9180235425781</c:v>
                </c:pt>
                <c:pt idx="554">
                  <c:v>1295.3745028540168</c:v>
                </c:pt>
                <c:pt idx="555">
                  <c:v>1296.8261374503679</c:v>
                </c:pt>
                <c:pt idx="556">
                  <c:v>1298.2729648242589</c:v>
                </c:pt>
                <c:pt idx="557">
                  <c:v>1299.7150220141862</c:v>
                </c:pt>
                <c:pt idx="558">
                  <c:v>1301.1523456119846</c:v>
                </c:pt>
                <c:pt idx="559">
                  <c:v>1302.5849717701421</c:v>
                </c:pt>
                <c:pt idx="560">
                  <c:v>1304.0129362089631</c:v>
                </c:pt>
                <c:pt idx="561">
                  <c:v>1305.436274223584</c:v>
                </c:pt>
                <c:pt idx="562">
                  <c:v>1306.8550206908465</c:v>
                </c:pt>
                <c:pt idx="563">
                  <c:v>1308.2692100760298</c:v>
                </c:pt>
                <c:pt idx="564">
                  <c:v>1309.6788764394455</c:v>
                </c:pt>
                <c:pt idx="565">
                  <c:v>1311.084053442901</c:v>
                </c:pt>
                <c:pt idx="566">
                  <c:v>1312.484774356031</c:v>
                </c:pt>
                <c:pt idx="567">
                  <c:v>1313.8810720625027</c:v>
                </c:pt>
                <c:pt idx="568">
                  <c:v>1315.2729790660981</c:v>
                </c:pt>
                <c:pt idx="569">
                  <c:v>1316.6605274966732</c:v>
                </c:pt>
                <c:pt idx="570">
                  <c:v>1318.0437491160021</c:v>
                </c:pt>
                <c:pt idx="571">
                  <c:v>1319.4226753235037</c:v>
                </c:pt>
                <c:pt idx="572">
                  <c:v>1320.7973371618559</c:v>
                </c:pt>
                <c:pt idx="573">
                  <c:v>1322.1677653225026</c:v>
                </c:pt>
                <c:pt idx="574">
                  <c:v>1323.5339901510501</c:v>
                </c:pt>
                <c:pt idx="575">
                  <c:v>1324.8960416525613</c:v>
                </c:pt>
                <c:pt idx="576">
                  <c:v>1326.2539494967466</c:v>
                </c:pt>
                <c:pt idx="577">
                  <c:v>1327.6077430230553</c:v>
                </c:pt>
                <c:pt idx="578">
                  <c:v>1328.9574512456693</c:v>
                </c:pt>
                <c:pt idx="579">
                  <c:v>1330.3031028584016</c:v>
                </c:pt>
                <c:pt idx="580">
                  <c:v>1331.644726239502</c:v>
                </c:pt>
                <c:pt idx="581">
                  <c:v>1332.9823494563711</c:v>
                </c:pt>
                <c:pt idx="582">
                  <c:v>1334.3160002701861</c:v>
                </c:pt>
                <c:pt idx="583">
                  <c:v>1335.6457061404401</c:v>
                </c:pt>
                <c:pt idx="584">
                  <c:v>1336.9714942293949</c:v>
                </c:pt>
                <c:pt idx="585">
                  <c:v>1338.2933914064529</c:v>
                </c:pt>
                <c:pt idx="586">
                  <c:v>1339.6114242524466</c:v>
                </c:pt>
                <c:pt idx="587">
                  <c:v>1340.9256190638484</c:v>
                </c:pt>
                <c:pt idx="588">
                  <c:v>1342.236001856905</c:v>
                </c:pt>
                <c:pt idx="589">
                  <c:v>1343.542598371693</c:v>
                </c:pt>
                <c:pt idx="590">
                  <c:v>1344.8454340761032</c:v>
                </c:pt>
                <c:pt idx="591">
                  <c:v>1346.1445341697502</c:v>
                </c:pt>
                <c:pt idx="592">
                  <c:v>1347.4399235878132</c:v>
                </c:pt>
                <c:pt idx="593">
                  <c:v>1348.7316270048047</c:v>
                </c:pt>
                <c:pt idx="594">
                  <c:v>1350.0196688382746</c:v>
                </c:pt>
                <c:pt idx="595">
                  <c:v>1351.3040732524453</c:v>
                </c:pt>
                <c:pt idx="596">
                  <c:v>1352.5848641617829</c:v>
                </c:pt>
                <c:pt idx="597">
                  <c:v>1353.8620652345055</c:v>
                </c:pt>
                <c:pt idx="598">
                  <c:v>1355.1356998960277</c:v>
                </c:pt>
              </c:numCache>
            </c:numRef>
          </c:yVal>
          <c:smooth val="1"/>
        </c:ser>
        <c:ser>
          <c:idx val="2"/>
          <c:order val="1"/>
          <c:tx>
            <c:v>   Tensile data</c:v>
          </c:tx>
          <c:spPr>
            <a:ln w="31750" cap="sq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'Power Law'!$J$3:$J$330</c:f>
              <c:numCache>
                <c:formatCode>0.0000</c:formatCode>
                <c:ptCount val="328"/>
                <c:pt idx="0">
                  <c:v>3.6906810504166374E-3</c:v>
                </c:pt>
                <c:pt idx="1">
                  <c:v>3.8874341271861548E-3</c:v>
                </c:pt>
                <c:pt idx="2">
                  <c:v>4.0829035937970572E-3</c:v>
                </c:pt>
                <c:pt idx="3">
                  <c:v>4.2808241834747596E-3</c:v>
                </c:pt>
                <c:pt idx="4">
                  <c:v>4.4787056083440387E-3</c:v>
                </c:pt>
                <c:pt idx="5">
                  <c:v>4.6753037151651975E-3</c:v>
                </c:pt>
                <c:pt idx="6">
                  <c:v>4.8830584409327747E-3</c:v>
                </c:pt>
                <c:pt idx="7">
                  <c:v>5.0895263601588086E-3</c:v>
                </c:pt>
                <c:pt idx="8">
                  <c:v>5.2971950559684011E-3</c:v>
                </c:pt>
                <c:pt idx="9">
                  <c:v>5.5035774957934037E-3</c:v>
                </c:pt>
                <c:pt idx="10">
                  <c:v>5.711160232864697E-3</c:v>
                </c:pt>
                <c:pt idx="11">
                  <c:v>5.9186998882858922E-3</c:v>
                </c:pt>
                <c:pt idx="12">
                  <c:v>6.1348930017620625E-3</c:v>
                </c:pt>
                <c:pt idx="13">
                  <c:v>6.3522814714641633E-3</c:v>
                </c:pt>
                <c:pt idx="14">
                  <c:v>6.5683808780317475E-3</c:v>
                </c:pt>
                <c:pt idx="15">
                  <c:v>6.7869166889741039E-3</c:v>
                </c:pt>
                <c:pt idx="16">
                  <c:v>7.002922201678744E-3</c:v>
                </c:pt>
                <c:pt idx="17">
                  <c:v>7.2201220741986843E-3</c:v>
                </c:pt>
                <c:pt idx="18">
                  <c:v>7.4372747811779459E-3</c:v>
                </c:pt>
                <c:pt idx="19">
                  <c:v>7.665544497725189E-3</c:v>
                </c:pt>
                <c:pt idx="20">
                  <c:v>7.8925219466917419E-3</c:v>
                </c:pt>
                <c:pt idx="21">
                  <c:v>8.1194478885866783E-3</c:v>
                </c:pt>
                <c:pt idx="22">
                  <c:v>8.3463223467812771E-3</c:v>
                </c:pt>
                <c:pt idx="23">
                  <c:v>8.5731453446309096E-3</c:v>
                </c:pt>
                <c:pt idx="24">
                  <c:v>8.7999169054750661E-3</c:v>
                </c:pt>
                <c:pt idx="25">
                  <c:v>9.0390246506698371E-3</c:v>
                </c:pt>
                <c:pt idx="26">
                  <c:v>9.2755983218667255E-3</c:v>
                </c:pt>
                <c:pt idx="27">
                  <c:v>9.5133542046588193E-3</c:v>
                </c:pt>
                <c:pt idx="28">
                  <c:v>9.7498157018436771E-3</c:v>
                </c:pt>
                <c:pt idx="29">
                  <c:v>9.9874588767856938E-3</c:v>
                </c:pt>
                <c:pt idx="30">
                  <c:v>1.0233706540069465E-2</c:v>
                </c:pt>
                <c:pt idx="31">
                  <c:v>1.0482367514382192E-2</c:v>
                </c:pt>
                <c:pt idx="32">
                  <c:v>1.0728493352715255E-2</c:v>
                </c:pt>
                <c:pt idx="33">
                  <c:v>1.0975794984064407E-2</c:v>
                </c:pt>
                <c:pt idx="34">
                  <c:v>1.1223035472436917E-2</c:v>
                </c:pt>
                <c:pt idx="35">
                  <c:v>1.1470214848059792E-2</c:v>
                </c:pt>
                <c:pt idx="36">
                  <c:v>1.1728452028605708E-2</c:v>
                </c:pt>
                <c:pt idx="37">
                  <c:v>1.1984152324548546E-2</c:v>
                </c:pt>
                <c:pt idx="38">
                  <c:v>1.2242256838549685E-2</c:v>
                </c:pt>
                <c:pt idx="39">
                  <c:v>1.2499060279151812E-2</c:v>
                </c:pt>
                <c:pt idx="40">
                  <c:v>1.2757031944431693E-2</c:v>
                </c:pt>
                <c:pt idx="41">
                  <c:v>1.3023573897368279E-2</c:v>
                </c:pt>
                <c:pt idx="42">
                  <c:v>1.3290044824623091E-2</c:v>
                </c:pt>
                <c:pt idx="43">
                  <c:v>1.3557677932065722E-2</c:v>
                </c:pt>
                <c:pt idx="44">
                  <c:v>1.382400659306994E-2</c:v>
                </c:pt>
                <c:pt idx="45">
                  <c:v>1.4091496851917719E-2</c:v>
                </c:pt>
                <c:pt idx="46">
                  <c:v>1.4367540798880868E-2</c:v>
                </c:pt>
                <c:pt idx="47">
                  <c:v>1.4645972221542236E-2</c:v>
                </c:pt>
                <c:pt idx="48">
                  <c:v>1.4923094657854602E-2</c:v>
                </c:pt>
                <c:pt idx="49">
                  <c:v>1.5197678028570093E-2</c:v>
                </c:pt>
                <c:pt idx="50">
                  <c:v>1.5477109246301765E-2</c:v>
                </c:pt>
                <c:pt idx="51">
                  <c:v>1.5762614678997578E-2</c:v>
                </c:pt>
                <c:pt idx="52">
                  <c:v>1.6050498818692683E-2</c:v>
                </c:pt>
                <c:pt idx="53">
                  <c:v>1.6337070361148159E-2</c:v>
                </c:pt>
                <c:pt idx="54">
                  <c:v>1.6623559803881572E-2</c:v>
                </c:pt>
                <c:pt idx="55">
                  <c:v>1.6911196233420297E-2</c:v>
                </c:pt>
                <c:pt idx="56">
                  <c:v>1.7206122037141766E-2</c:v>
                </c:pt>
                <c:pt idx="57">
                  <c:v>1.7503417510489377E-2</c:v>
                </c:pt>
                <c:pt idx="58">
                  <c:v>1.7800624625506613E-2</c:v>
                </c:pt>
                <c:pt idx="59">
                  <c:v>1.8096515852648879E-2</c:v>
                </c:pt>
                <c:pt idx="60">
                  <c:v>1.840336447067846E-2</c:v>
                </c:pt>
                <c:pt idx="61">
                  <c:v>1.8710118961515497E-2</c:v>
                </c:pt>
                <c:pt idx="62">
                  <c:v>1.9016779382890377E-2</c:v>
                </c:pt>
                <c:pt idx="63">
                  <c:v>1.9323345792480396E-2</c:v>
                </c:pt>
                <c:pt idx="64">
                  <c:v>1.9639623815755649E-2</c:v>
                </c:pt>
                <c:pt idx="65">
                  <c:v>1.9955801838870132E-2</c:v>
                </c:pt>
                <c:pt idx="66">
                  <c:v>2.0271879925039569E-2</c:v>
                </c:pt>
                <c:pt idx="67">
                  <c:v>2.0587858137419313E-2</c:v>
                </c:pt>
                <c:pt idx="68">
                  <c:v>2.0904960679896369E-2</c:v>
                </c:pt>
                <c:pt idx="69">
                  <c:v>2.1230528927873409E-2</c:v>
                </c:pt>
                <c:pt idx="70">
                  <c:v>2.1557214558263239E-2</c:v>
                </c:pt>
                <c:pt idx="71">
                  <c:v>2.1881347612214316E-2</c:v>
                </c:pt>
                <c:pt idx="72">
                  <c:v>2.2209043278803828E-2</c:v>
                </c:pt>
                <c:pt idx="73">
                  <c:v>2.2543964434894436E-2</c:v>
                </c:pt>
                <c:pt idx="74">
                  <c:v>2.2881216905777126E-2</c:v>
                </c:pt>
                <c:pt idx="75">
                  <c:v>2.3215913050001761E-2</c:v>
                </c:pt>
                <c:pt idx="76">
                  <c:v>2.3561485302157494E-2</c:v>
                </c:pt>
                <c:pt idx="77">
                  <c:v>2.3906938175384619E-2</c:v>
                </c:pt>
                <c:pt idx="78">
                  <c:v>2.4253491800704557E-2</c:v>
                </c:pt>
                <c:pt idx="79">
                  <c:v>2.4599925368214322E-2</c:v>
                </c:pt>
                <c:pt idx="80">
                  <c:v>2.495355415191686E-2</c:v>
                </c:pt>
                <c:pt idx="81">
                  <c:v>2.5309495449740805E-2</c:v>
                </c:pt>
                <c:pt idx="82">
                  <c:v>2.566409177113808E-2</c:v>
                </c:pt>
                <c:pt idx="83">
                  <c:v>2.6020998188096337E-2</c:v>
                </c:pt>
                <c:pt idx="84">
                  <c:v>2.6385081994711953E-2</c:v>
                </c:pt>
                <c:pt idx="85">
                  <c:v>2.6750250298752942E-2</c:v>
                </c:pt>
                <c:pt idx="86">
                  <c:v>2.7114068741546891E-2</c:v>
                </c:pt>
                <c:pt idx="87">
                  <c:v>2.7489915998728586E-2</c:v>
                </c:pt>
                <c:pt idx="88">
                  <c:v>2.7863190747257197E-2</c:v>
                </c:pt>
                <c:pt idx="89">
                  <c:v>2.8238756607266005E-2</c:v>
                </c:pt>
                <c:pt idx="90">
                  <c:v>2.8612966730614496E-2</c:v>
                </c:pt>
                <c:pt idx="91">
                  <c:v>2.899675111651526E-2</c:v>
                </c:pt>
                <c:pt idx="92">
                  <c:v>2.9381602076503095E-2</c:v>
                </c:pt>
                <c:pt idx="93">
                  <c:v>2.9765091642034457E-2</c:v>
                </c:pt>
                <c:pt idx="94">
                  <c:v>3.0159350031955731E-2</c:v>
                </c:pt>
                <c:pt idx="95">
                  <c:v>3.0553453043456431E-2</c:v>
                </c:pt>
                <c:pt idx="96">
                  <c:v>3.0946188890013486E-2</c:v>
                </c:pt>
                <c:pt idx="97">
                  <c:v>3.134119342073826E-2</c:v>
                </c:pt>
                <c:pt idx="98">
                  <c:v>3.1744518618345353E-2</c:v>
                </c:pt>
                <c:pt idx="99">
                  <c:v>3.2146470755132599E-2</c:v>
                </c:pt>
                <c:pt idx="100">
                  <c:v>3.2550681327716893E-2</c:v>
                </c:pt>
                <c:pt idx="101">
                  <c:v>3.2963194889959746E-2</c:v>
                </c:pt>
                <c:pt idx="102">
                  <c:v>3.3376747323297477E-2</c:v>
                </c:pt>
                <c:pt idx="103">
                  <c:v>3.3790128801716696E-2</c:v>
                </c:pt>
                <c:pt idx="104">
                  <c:v>3.4211795211844906E-2</c:v>
                </c:pt>
                <c:pt idx="105">
                  <c:v>3.4634491343101911E-2</c:v>
                </c:pt>
                <c:pt idx="106">
                  <c:v>3.5057008877829157E-2</c:v>
                </c:pt>
                <c:pt idx="107">
                  <c:v>3.5488999346970189E-2</c:v>
                </c:pt>
                <c:pt idx="108">
                  <c:v>3.592200917606303E-2</c:v>
                </c:pt>
                <c:pt idx="109">
                  <c:v>3.6353626215480876E-2</c:v>
                </c:pt>
                <c:pt idx="110">
                  <c:v>3.6794695828476692E-2</c:v>
                </c:pt>
                <c:pt idx="111">
                  <c:v>3.7236775295544478E-2</c:v>
                </c:pt>
                <c:pt idx="112">
                  <c:v>3.7677455636052209E-2</c:v>
                </c:pt>
                <c:pt idx="113">
                  <c:v>3.8127567810640695E-2</c:v>
                </c:pt>
                <c:pt idx="114">
                  <c:v>3.8579882865406222E-2</c:v>
                </c:pt>
                <c:pt idx="115">
                  <c:v>3.90295891210162E-2</c:v>
                </c:pt>
                <c:pt idx="116">
                  <c:v>3.9489907686412161E-2</c:v>
                </c:pt>
                <c:pt idx="117">
                  <c:v>3.9951215502227765E-2</c:v>
                </c:pt>
                <c:pt idx="118">
                  <c:v>4.0420714018002582E-2</c:v>
                </c:pt>
                <c:pt idx="119">
                  <c:v>4.088999220835992E-2</c:v>
                </c:pt>
                <c:pt idx="120">
                  <c:v>4.1359050279990192E-2</c:v>
                </c:pt>
                <c:pt idx="121">
                  <c:v>4.1839876302780431E-2</c:v>
                </c:pt>
                <c:pt idx="122">
                  <c:v>4.2318074833792206E-2</c:v>
                </c:pt>
                <c:pt idx="123">
                  <c:v>4.2796044800263791E-2</c:v>
                </c:pt>
                <c:pt idx="124">
                  <c:v>4.3285756963472956E-2</c:v>
                </c:pt>
                <c:pt idx="125">
                  <c:v>4.3774032963997213E-2</c:v>
                </c:pt>
                <c:pt idx="126">
                  <c:v>4.427283352050778E-2</c:v>
                </c:pt>
                <c:pt idx="127">
                  <c:v>4.4770190128266961E-2</c:v>
                </c:pt>
                <c:pt idx="128">
                  <c:v>4.5268494172152215E-2</c:v>
                </c:pt>
                <c:pt idx="129">
                  <c:v>4.5765355950891186E-2</c:v>
                </c:pt>
                <c:pt idx="130">
                  <c:v>4.6261970980598081E-2</c:v>
                </c:pt>
                <c:pt idx="131">
                  <c:v>4.6758339506230012E-2</c:v>
                </c:pt>
                <c:pt idx="132">
                  <c:v>4.7255654077480412E-2</c:v>
                </c:pt>
                <c:pt idx="133">
                  <c:v>4.7752721449878528E-2</c:v>
                </c:pt>
                <c:pt idx="134">
                  <c:v>4.8248350748379451E-2</c:v>
                </c:pt>
                <c:pt idx="135">
                  <c:v>4.8743734520163846E-2</c:v>
                </c:pt>
                <c:pt idx="136">
                  <c:v>4.9238873008371591E-2</c:v>
                </c:pt>
                <c:pt idx="137">
                  <c:v>4.9734955808457881E-2</c:v>
                </c:pt>
                <c:pt idx="138">
                  <c:v>5.0230792632419113E-2</c:v>
                </c:pt>
                <c:pt idx="139">
                  <c:v>5.0725195549959336E-2</c:v>
                </c:pt>
                <c:pt idx="140">
                  <c:v>5.1219354154038797E-2</c:v>
                </c:pt>
                <c:pt idx="141">
                  <c:v>5.1714455686678554E-2</c:v>
                </c:pt>
                <c:pt idx="142">
                  <c:v>5.2208125801657027E-2</c:v>
                </c:pt>
                <c:pt idx="143">
                  <c:v>5.2702738154868728E-2</c:v>
                </c:pt>
                <c:pt idx="144">
                  <c:v>5.3197105987638119E-2</c:v>
                </c:pt>
                <c:pt idx="145">
                  <c:v>5.3690044885047195E-2</c:v>
                </c:pt>
                <c:pt idx="146">
                  <c:v>5.4183924986447952E-2</c:v>
                </c:pt>
                <c:pt idx="147">
                  <c:v>5.467637780201972E-2</c:v>
                </c:pt>
                <c:pt idx="148">
                  <c:v>5.5168588227176657E-2</c:v>
                </c:pt>
                <c:pt idx="149">
                  <c:v>5.5661738824901351E-2</c:v>
                </c:pt>
                <c:pt idx="150">
                  <c:v>5.6153464603130976E-2</c:v>
                </c:pt>
                <c:pt idx="151">
                  <c:v>5.6644948705952783E-2</c:v>
                </c:pt>
                <c:pt idx="152">
                  <c:v>5.7136191370809324E-2</c:v>
                </c:pt>
                <c:pt idx="153">
                  <c:v>5.7628372836362553E-2</c:v>
                </c:pt>
                <c:pt idx="154">
                  <c:v>5.811913275726216E-2</c:v>
                </c:pt>
                <c:pt idx="155">
                  <c:v>5.861083079383226E-2</c:v>
                </c:pt>
                <c:pt idx="156">
                  <c:v>5.910110891862784E-2</c:v>
                </c:pt>
                <c:pt idx="157">
                  <c:v>5.9592324474947056E-2</c:v>
                </c:pt>
                <c:pt idx="158">
                  <c:v>6.0083298857007195E-2</c:v>
                </c:pt>
                <c:pt idx="159">
                  <c:v>6.0572855770713731E-2</c:v>
                </c:pt>
                <c:pt idx="160">
                  <c:v>6.1062173135716664E-2</c:v>
                </c:pt>
                <c:pt idx="161">
                  <c:v>6.1552426566581976E-2</c:v>
                </c:pt>
                <c:pt idx="162">
                  <c:v>6.2041264962350622E-2</c:v>
                </c:pt>
                <c:pt idx="163">
                  <c:v>6.2531038742465656E-2</c:v>
                </c:pt>
                <c:pt idx="164">
                  <c:v>6.3019399105763194E-2</c:v>
                </c:pt>
                <c:pt idx="165">
                  <c:v>6.3507521089626831E-2</c:v>
                </c:pt>
                <c:pt idx="166">
                  <c:v>6.3996577437609059E-2</c:v>
                </c:pt>
                <c:pt idx="167">
                  <c:v>6.4485394726388437E-2</c:v>
                </c:pt>
                <c:pt idx="168">
                  <c:v>6.4971630457187596E-2</c:v>
                </c:pt>
                <c:pt idx="169">
                  <c:v>6.5459971471785824E-2</c:v>
                </c:pt>
                <c:pt idx="170">
                  <c:v>6.5946903900805431E-2</c:v>
                </c:pt>
                <c:pt idx="171">
                  <c:v>6.643476899765148E-2</c:v>
                </c:pt>
                <c:pt idx="172">
                  <c:v>6.6921227112794066E-2</c:v>
                </c:pt>
                <c:pt idx="173">
                  <c:v>6.7408617218605471E-2</c:v>
                </c:pt>
                <c:pt idx="174">
                  <c:v>6.7894601943016705E-2</c:v>
                </c:pt>
                <c:pt idx="175">
                  <c:v>6.8381517981807458E-2</c:v>
                </c:pt>
                <c:pt idx="176">
                  <c:v>6.8867030235940166E-2</c:v>
                </c:pt>
                <c:pt idx="177">
                  <c:v>6.9353473129030188E-2</c:v>
                </c:pt>
                <c:pt idx="178">
                  <c:v>6.9838513830655424E-2</c:v>
                </c:pt>
                <c:pt idx="179">
                  <c:v>7.0323319381851337E-2</c:v>
                </c:pt>
                <c:pt idx="180">
                  <c:v>7.0807890010511743E-2</c:v>
                </c:pt>
                <c:pt idx="181">
                  <c:v>7.1293389930690607E-2</c:v>
                </c:pt>
                <c:pt idx="182">
                  <c:v>7.1778654255074098E-2</c:v>
                </c:pt>
                <c:pt idx="183">
                  <c:v>7.2262520354574228E-2</c:v>
                </c:pt>
                <c:pt idx="184">
                  <c:v>7.274731473626897E-2</c:v>
                </c:pt>
                <c:pt idx="185">
                  <c:v>7.323071247394522E-2</c:v>
                </c:pt>
                <c:pt idx="186">
                  <c:v>7.3715037822280685E-2</c:v>
                </c:pt>
                <c:pt idx="187">
                  <c:v>7.4197968103964743E-2</c:v>
                </c:pt>
                <c:pt idx="188">
                  <c:v>7.4680665276562946E-2</c:v>
                </c:pt>
                <c:pt idx="189">
                  <c:v>7.5164289054531819E-2</c:v>
                </c:pt>
                <c:pt idx="190">
                  <c:v>7.5646520124425964E-2</c:v>
                </c:pt>
                <c:pt idx="191">
                  <c:v>7.6128518759598099E-2</c:v>
                </c:pt>
                <c:pt idx="192">
                  <c:v>7.6610285184006491E-2</c:v>
                </c:pt>
                <c:pt idx="193">
                  <c:v>7.7091819621286528E-2</c:v>
                </c:pt>
                <c:pt idx="194">
                  <c:v>7.7574278993277943E-2</c:v>
                </c:pt>
                <c:pt idx="195">
                  <c:v>7.8056505710465504E-2</c:v>
                </c:pt>
                <c:pt idx="196">
                  <c:v>7.8537344413374455E-2</c:v>
                </c:pt>
                <c:pt idx="197">
                  <c:v>7.901795202154005E-2</c:v>
                </c:pt>
                <c:pt idx="198">
                  <c:v>7.949948323077527E-2</c:v>
                </c:pt>
                <c:pt idx="199">
                  <c:v>7.9980782679300352E-2</c:v>
                </c:pt>
                <c:pt idx="200">
                  <c:v>8.0460697226807182E-2</c:v>
                </c:pt>
                <c:pt idx="201">
                  <c:v>8.0941534376993113E-2</c:v>
                </c:pt>
                <c:pt idx="202">
                  <c:v>8.1420988177665868E-2</c:v>
                </c:pt>
                <c:pt idx="203">
                  <c:v>8.190136391675519E-2</c:v>
                </c:pt>
                <c:pt idx="204">
                  <c:v>8.2380357854434899E-2</c:v>
                </c:pt>
                <c:pt idx="205">
                  <c:v>8.2859122466763552E-2</c:v>
                </c:pt>
                <c:pt idx="206">
                  <c:v>8.3338808023104963E-2</c:v>
                </c:pt>
                <c:pt idx="207">
                  <c:v>8.3818263591530884E-2</c:v>
                </c:pt>
                <c:pt idx="208">
                  <c:v>8.4296340444593956E-2</c:v>
                </c:pt>
                <c:pt idx="209">
                  <c:v>8.4774188849390864E-2</c:v>
                </c:pt>
                <c:pt idx="210">
                  <c:v>8.5251809024144823E-2</c:v>
                </c:pt>
                <c:pt idx="211">
                  <c:v>8.5730348489543889E-2</c:v>
                </c:pt>
                <c:pt idx="212">
                  <c:v>8.6207512310310347E-2</c:v>
                </c:pt>
                <c:pt idx="213">
                  <c:v>8.6685594761695364E-2</c:v>
                </c:pt>
                <c:pt idx="214">
                  <c:v>8.7162303099711472E-2</c:v>
                </c:pt>
                <c:pt idx="215">
                  <c:v>8.7639929409163403E-2</c:v>
                </c:pt>
                <c:pt idx="216">
                  <c:v>8.811618313317332E-2</c:v>
                </c:pt>
                <c:pt idx="217">
                  <c:v>8.8593354170278971E-2</c:v>
                </c:pt>
                <c:pt idx="218">
                  <c:v>8.9070297623778161E-2</c:v>
                </c:pt>
                <c:pt idx="219">
                  <c:v>8.954587077840645E-2</c:v>
                </c:pt>
                <c:pt idx="220">
                  <c:v>9.0021217870714029E-2</c:v>
                </c:pt>
                <c:pt idx="221">
                  <c:v>9.0496339115515356E-2</c:v>
                </c:pt>
                <c:pt idx="222">
                  <c:v>9.0972376031634994E-2</c:v>
                </c:pt>
                <c:pt idx="223">
                  <c:v>9.1447045683027625E-2</c:v>
                </c:pt>
                <c:pt idx="224">
                  <c:v>9.1922630350337473E-2</c:v>
                </c:pt>
                <c:pt idx="225">
                  <c:v>9.2396849265967584E-2</c:v>
                </c:pt>
                <c:pt idx="226">
                  <c:v>9.2870843404607037E-2</c:v>
                </c:pt>
                <c:pt idx="227">
                  <c:v>9.3345751578023994E-2</c:v>
                </c:pt>
                <c:pt idx="228">
                  <c:v>9.3819296262284524E-2</c:v>
                </c:pt>
                <c:pt idx="229">
                  <c:v>9.4292616808112434E-2</c:v>
                </c:pt>
                <c:pt idx="230">
                  <c:v>9.4766850409456233E-2</c:v>
                </c:pt>
                <c:pt idx="231">
                  <c:v>9.5239722776832167E-2</c:v>
                </c:pt>
                <c:pt idx="232">
                  <c:v>9.5713507547663418E-2</c:v>
                </c:pt>
                <c:pt idx="233">
                  <c:v>9.6185932584528649E-2</c:v>
                </c:pt>
                <c:pt idx="234">
                  <c:v>9.6658134541362864E-2</c:v>
                </c:pt>
                <c:pt idx="235">
                  <c:v>9.7131247925511241E-2</c:v>
                </c:pt>
                <c:pt idx="236">
                  <c:v>9.7604137579231254E-2</c:v>
                </c:pt>
                <c:pt idx="237">
                  <c:v>9.807567048928971E-2</c:v>
                </c:pt>
                <c:pt idx="238">
                  <c:v>9.8546981160851546E-2</c:v>
                </c:pt>
                <c:pt idx="239">
                  <c:v>9.9019201960590678E-2</c:v>
                </c:pt>
                <c:pt idx="240">
                  <c:v>9.9491199873094349E-2</c:v>
                </c:pt>
                <c:pt idx="241">
                  <c:v>9.9966368368860692E-2</c:v>
                </c:pt>
                <c:pt idx="242">
                  <c:v>0.10043000564546034</c:v>
                </c:pt>
                <c:pt idx="243">
                  <c:v>0.10090472836544938</c:v>
                </c:pt>
                <c:pt idx="244">
                  <c:v>0.10137922583070685</c:v>
                </c:pt>
                <c:pt idx="245">
                  <c:v>0.10184220866796011</c:v>
                </c:pt>
                <c:pt idx="246">
                  <c:v>0.10231626161500651</c:v>
                </c:pt>
                <c:pt idx="247">
                  <c:v>0.10277881092424004</c:v>
                </c:pt>
                <c:pt idx="248">
                  <c:v>0.10325242018516222</c:v>
                </c:pt>
                <c:pt idx="249">
                  <c:v>0.10372580524653136</c:v>
                </c:pt>
                <c:pt idx="250">
                  <c:v>0.10418770318206097</c:v>
                </c:pt>
                <c:pt idx="251">
                  <c:v>0.10466064580604649</c:v>
                </c:pt>
                <c:pt idx="252">
                  <c:v>0.10513336486103736</c:v>
                </c:pt>
                <c:pt idx="253">
                  <c:v>0.10559461325484548</c:v>
                </c:pt>
                <c:pt idx="254">
                  <c:v>0.10606689111592912</c:v>
                </c:pt>
                <c:pt idx="255">
                  <c:v>0.10653894603592069</c:v>
                </c:pt>
                <c:pt idx="256">
                  <c:v>0.10699954671227177</c:v>
                </c:pt>
                <c:pt idx="257">
                  <c:v>0.10747116167659705</c:v>
                </c:pt>
                <c:pt idx="258">
                  <c:v>0.10793133327260138</c:v>
                </c:pt>
                <c:pt idx="259">
                  <c:v>0.10840250910057525</c:v>
                </c:pt>
                <c:pt idx="260">
                  <c:v>0.10887346302643926</c:v>
                </c:pt>
                <c:pt idx="261">
                  <c:v>0.10933298992357331</c:v>
                </c:pt>
                <c:pt idx="262">
                  <c:v>0.10980350594268139</c:v>
                </c:pt>
                <c:pt idx="263">
                  <c:v>0.11027380068057729</c:v>
                </c:pt>
                <c:pt idx="264">
                  <c:v>0.11073268468275595</c:v>
                </c:pt>
                <c:pt idx="265">
                  <c:v>0.11120254273833446</c:v>
                </c:pt>
                <c:pt idx="266">
                  <c:v>0.11167218013099678</c:v>
                </c:pt>
                <c:pt idx="267">
                  <c:v>0.11213042303457407</c:v>
                </c:pt>
                <c:pt idx="268">
                  <c:v>0.11259962496422861</c:v>
                </c:pt>
                <c:pt idx="269">
                  <c:v>0.11306860684667509</c:v>
                </c:pt>
                <c:pt idx="270">
                  <c:v>0.11352621044048658</c:v>
                </c:pt>
                <c:pt idx="271">
                  <c:v>0.11399475807413575</c:v>
                </c:pt>
                <c:pt idx="272">
                  <c:v>0.11446308627371103</c:v>
                </c:pt>
                <c:pt idx="273">
                  <c:v>0.11492005233911594</c:v>
                </c:pt>
                <c:pt idx="274">
                  <c:v>0.11538794749903282</c:v>
                </c:pt>
                <c:pt idx="275">
                  <c:v>0.11584449122603456</c:v>
                </c:pt>
                <c:pt idx="276">
                  <c:v>0.1163119541463737</c:v>
                </c:pt>
                <c:pt idx="277">
                  <c:v>0.11677919864722998</c:v>
                </c:pt>
                <c:pt idx="278">
                  <c:v>0.11723510779354743</c:v>
                </c:pt>
                <c:pt idx="279">
                  <c:v>0.11770192125558819</c:v>
                </c:pt>
                <c:pt idx="280">
                  <c:v>0.11816851690449497</c:v>
                </c:pt>
                <c:pt idx="281">
                  <c:v>0.11862379323177187</c:v>
                </c:pt>
                <c:pt idx="282">
                  <c:v>0.11908995903762931</c:v>
                </c:pt>
                <c:pt idx="283">
                  <c:v>0.11955590763417961</c:v>
                </c:pt>
                <c:pt idx="284">
                  <c:v>0.12001055289673442</c:v>
                </c:pt>
                <c:pt idx="285">
                  <c:v>0.12047607284103243</c:v>
                </c:pt>
                <c:pt idx="286">
                  <c:v>0.12094137617734352</c:v>
                </c:pt>
                <c:pt idx="287">
                  <c:v>0.12139539212220907</c:v>
                </c:pt>
                <c:pt idx="288">
                  <c:v>0.12186026799212343</c:v>
                </c:pt>
                <c:pt idx="289">
                  <c:v>0.12231386703163279</c:v>
                </c:pt>
                <c:pt idx="290">
                  <c:v>0.12277831621984182</c:v>
                </c:pt>
                <c:pt idx="291">
                  <c:v>0.12324254979514</c:v>
                </c:pt>
                <c:pt idx="292">
                  <c:v>0.12369552240798586</c:v>
                </c:pt>
                <c:pt idx="293">
                  <c:v>0.12415933047927229</c:v>
                </c:pt>
                <c:pt idx="294">
                  <c:v>0.12462292353235485</c:v>
                </c:pt>
                <c:pt idx="295">
                  <c:v>0.12507527144635938</c:v>
                </c:pt>
                <c:pt idx="296">
                  <c:v>0.12553844016825447</c:v>
                </c:pt>
                <c:pt idx="297">
                  <c:v>0.12600139446419636</c:v>
                </c:pt>
                <c:pt idx="298">
                  <c:v>0.12645311940004242</c:v>
                </c:pt>
                <c:pt idx="299">
                  <c:v>0.12691565053277873</c:v>
                </c:pt>
                <c:pt idx="300">
                  <c:v>0.12736696275823128</c:v>
                </c:pt>
                <c:pt idx="301">
                  <c:v>0.12782907150063974</c:v>
                </c:pt>
                <c:pt idx="302">
                  <c:v>0.12829096679718999</c:v>
                </c:pt>
                <c:pt idx="303">
                  <c:v>0.1287416588919848</c:v>
                </c:pt>
                <c:pt idx="304">
                  <c:v>0.12920313295819053</c:v>
                </c:pt>
                <c:pt idx="305">
                  <c:v>0.12966439416430794</c:v>
                </c:pt>
                <c:pt idx="306">
                  <c:v>0.13011446783030181</c:v>
                </c:pt>
                <c:pt idx="307">
                  <c:v>0.13057530896128605</c:v>
                </c:pt>
                <c:pt idx="308">
                  <c:v>0.13103593781554457</c:v>
                </c:pt>
                <c:pt idx="309">
                  <c:v>0.13148539474759763</c:v>
                </c:pt>
                <c:pt idx="310">
                  <c:v>0.13194560467718863</c:v>
                </c:pt>
                <c:pt idx="311">
                  <c:v>0.13240560291102091</c:v>
                </c:pt>
                <c:pt idx="312">
                  <c:v>0.13285444479703601</c:v>
                </c:pt>
                <c:pt idx="313">
                  <c:v>0.13331402525194688</c:v>
                </c:pt>
                <c:pt idx="314">
                  <c:v>0.13377339458968482</c:v>
                </c:pt>
                <c:pt idx="315">
                  <c:v>0.13422162311064478</c:v>
                </c:pt>
                <c:pt idx="316">
                  <c:v>0.1346805758105129</c:v>
                </c:pt>
                <c:pt idx="317">
                  <c:v>0.13512839798235435</c:v>
                </c:pt>
                <c:pt idx="318">
                  <c:v>0.13558693479943076</c:v>
                </c:pt>
                <c:pt idx="319">
                  <c:v>0.13604526145685703</c:v>
                </c:pt>
                <c:pt idx="320">
                  <c:v>0.1364924730455635</c:v>
                </c:pt>
                <c:pt idx="321">
                  <c:v>0.13695038495349576</c:v>
                </c:pt>
                <c:pt idx="322">
                  <c:v>0.13740808727408146</c:v>
                </c:pt>
                <c:pt idx="323">
                  <c:v>0.13785468994238509</c:v>
                </c:pt>
                <c:pt idx="324">
                  <c:v>0.13831197864214878</c:v>
                </c:pt>
                <c:pt idx="325">
                  <c:v>0.13876905832453537</c:v>
                </c:pt>
                <c:pt idx="326">
                  <c:v>0.13921505372838558</c:v>
                </c:pt>
                <c:pt idx="327">
                  <c:v>0.13967172091402058</c:v>
                </c:pt>
              </c:numCache>
            </c:numRef>
          </c:xVal>
          <c:yVal>
            <c:numRef>
              <c:f>'Power Law'!$I$3:$I$330</c:f>
              <c:numCache>
                <c:formatCode>0.0000</c:formatCode>
                <c:ptCount val="328"/>
                <c:pt idx="0">
                  <c:v>560.48841674876849</c:v>
                </c:pt>
                <c:pt idx="1">
                  <c:v>562.57682364532036</c:v>
                </c:pt>
                <c:pt idx="2">
                  <c:v>564.70487600985223</c:v>
                </c:pt>
                <c:pt idx="3">
                  <c:v>566.79555034482757</c:v>
                </c:pt>
                <c:pt idx="4">
                  <c:v>568.88700793103453</c:v>
                </c:pt>
                <c:pt idx="5">
                  <c:v>570.50341581280804</c:v>
                </c:pt>
                <c:pt idx="6">
                  <c:v>572.08721852216752</c:v>
                </c:pt>
                <c:pt idx="7">
                  <c:v>573.71052650246315</c:v>
                </c:pt>
                <c:pt idx="8">
                  <c:v>575.29555315270943</c:v>
                </c:pt>
                <c:pt idx="9">
                  <c:v>576.92009778325132</c:v>
                </c:pt>
                <c:pt idx="10">
                  <c:v>578.54598295566518</c:v>
                </c:pt>
                <c:pt idx="11">
                  <c:v>579.65713684729076</c:v>
                </c:pt>
                <c:pt idx="12">
                  <c:v>581.2495693103449</c:v>
                </c:pt>
                <c:pt idx="13">
                  <c:v>582.36743999999999</c:v>
                </c:pt>
                <c:pt idx="14">
                  <c:v>583.52468571428574</c:v>
                </c:pt>
                <c:pt idx="15">
                  <c:v>585.12027862068965</c:v>
                </c:pt>
                <c:pt idx="16">
                  <c:v>585.76259704433505</c:v>
                </c:pt>
                <c:pt idx="17">
                  <c:v>586.88219926108388</c:v>
                </c:pt>
                <c:pt idx="18">
                  <c:v>588.00223251231535</c:v>
                </c:pt>
                <c:pt idx="19">
                  <c:v>589.12927389162576</c:v>
                </c:pt>
                <c:pt idx="20">
                  <c:v>590.25603645320211</c:v>
                </c:pt>
                <c:pt idx="21">
                  <c:v>591.3832497536946</c:v>
                </c:pt>
                <c:pt idx="22">
                  <c:v>592.51091379310355</c:v>
                </c:pt>
                <c:pt idx="23">
                  <c:v>593.63902857142864</c:v>
                </c:pt>
                <c:pt idx="24">
                  <c:v>594.76759408866997</c:v>
                </c:pt>
                <c:pt idx="25">
                  <c:v>595.42679172413807</c:v>
                </c:pt>
                <c:pt idx="26">
                  <c:v>596.56207339901482</c:v>
                </c:pt>
                <c:pt idx="27">
                  <c:v>597.69856556650257</c:v>
                </c:pt>
                <c:pt idx="28">
                  <c:v>598.83478935960602</c:v>
                </c:pt>
                <c:pt idx="29">
                  <c:v>599.97222610837446</c:v>
                </c:pt>
                <c:pt idx="30">
                  <c:v>601.11534197044341</c:v>
                </c:pt>
                <c:pt idx="31">
                  <c:v>601.78254827586227</c:v>
                </c:pt>
                <c:pt idx="32">
                  <c:v>602.92652926108383</c:v>
                </c:pt>
                <c:pt idx="33">
                  <c:v>604.0717472413794</c:v>
                </c:pt>
                <c:pt idx="34">
                  <c:v>605.21745783251242</c:v>
                </c:pt>
                <c:pt idx="35">
                  <c:v>606.3636610344829</c:v>
                </c:pt>
                <c:pt idx="36">
                  <c:v>607.51711172413798</c:v>
                </c:pt>
                <c:pt idx="37">
                  <c:v>608.66957364532027</c:v>
                </c:pt>
                <c:pt idx="38">
                  <c:v>609.34532000000013</c:v>
                </c:pt>
                <c:pt idx="39">
                  <c:v>610.4994353694583</c:v>
                </c:pt>
                <c:pt idx="40">
                  <c:v>611.65481793103459</c:v>
                </c:pt>
                <c:pt idx="41">
                  <c:v>613.33503911330058</c:v>
                </c:pt>
                <c:pt idx="42">
                  <c:v>613.97773014778329</c:v>
                </c:pt>
                <c:pt idx="43">
                  <c:v>615.66005123152718</c:v>
                </c:pt>
                <c:pt idx="44">
                  <c:v>616.30353024630563</c:v>
                </c:pt>
                <c:pt idx="45">
                  <c:v>617.46761068965532</c:v>
                </c:pt>
                <c:pt idx="46">
                  <c:v>618.67754064039423</c:v>
                </c:pt>
                <c:pt idx="47">
                  <c:v>619.84958128078836</c:v>
                </c:pt>
                <c:pt idx="48">
                  <c:v>621.50143034482755</c:v>
                </c:pt>
                <c:pt idx="49">
                  <c:v>622.67241684729072</c:v>
                </c:pt>
                <c:pt idx="50">
                  <c:v>623.84702394088674</c:v>
                </c:pt>
                <c:pt idx="51">
                  <c:v>625.02603546798036</c:v>
                </c:pt>
                <c:pt idx="52">
                  <c:v>626.24720551724135</c:v>
                </c:pt>
                <c:pt idx="53">
                  <c:v>627.42814536945821</c:v>
                </c:pt>
                <c:pt idx="54">
                  <c:v>628.60965911330061</c:v>
                </c:pt>
                <c:pt idx="55">
                  <c:v>629.7925207881774</c:v>
                </c:pt>
                <c:pt idx="56">
                  <c:v>630.98061044334975</c:v>
                </c:pt>
                <c:pt idx="57">
                  <c:v>632.65210098522175</c:v>
                </c:pt>
                <c:pt idx="58">
                  <c:v>633.88319054187207</c:v>
                </c:pt>
                <c:pt idx="59">
                  <c:v>635.0739918226601</c:v>
                </c:pt>
                <c:pt idx="60">
                  <c:v>636.2724142364533</c:v>
                </c:pt>
                <c:pt idx="61">
                  <c:v>637.47145241379314</c:v>
                </c:pt>
                <c:pt idx="62">
                  <c:v>639.15309197044348</c:v>
                </c:pt>
                <c:pt idx="63">
                  <c:v>640.3535094581282</c:v>
                </c:pt>
                <c:pt idx="64">
                  <c:v>641.60102403940891</c:v>
                </c:pt>
                <c:pt idx="65">
                  <c:v>642.80899630541876</c:v>
                </c:pt>
                <c:pt idx="66">
                  <c:v>644.01760403940898</c:v>
                </c:pt>
                <c:pt idx="67">
                  <c:v>645.70959068965533</c:v>
                </c:pt>
                <c:pt idx="68">
                  <c:v>646.92041379310353</c:v>
                </c:pt>
                <c:pt idx="69">
                  <c:v>648.17768137931046</c:v>
                </c:pt>
                <c:pt idx="70">
                  <c:v>649.39615719211838</c:v>
                </c:pt>
                <c:pt idx="71">
                  <c:v>651.097067586207</c:v>
                </c:pt>
                <c:pt idx="72">
                  <c:v>652.3178115270938</c:v>
                </c:pt>
                <c:pt idx="73">
                  <c:v>654.06800394088668</c:v>
                </c:pt>
                <c:pt idx="74">
                  <c:v>655.29665182266024</c:v>
                </c:pt>
                <c:pt idx="75">
                  <c:v>656.52437586206918</c:v>
                </c:pt>
                <c:pt idx="76">
                  <c:v>658.28453177339918</c:v>
                </c:pt>
                <c:pt idx="77">
                  <c:v>659.52103645320199</c:v>
                </c:pt>
                <c:pt idx="78">
                  <c:v>660.75904433497544</c:v>
                </c:pt>
                <c:pt idx="79">
                  <c:v>662.48243586206911</c:v>
                </c:pt>
                <c:pt idx="80">
                  <c:v>663.76727054187199</c:v>
                </c:pt>
                <c:pt idx="81">
                  <c:v>665.01405014778334</c:v>
                </c:pt>
                <c:pt idx="82">
                  <c:v>666.74593743842365</c:v>
                </c:pt>
                <c:pt idx="83">
                  <c:v>667.99514039408859</c:v>
                </c:pt>
                <c:pt idx="84">
                  <c:v>669.24995369458145</c:v>
                </c:pt>
                <c:pt idx="85">
                  <c:v>671.03252423645324</c:v>
                </c:pt>
                <c:pt idx="86">
                  <c:v>672.28900315270948</c:v>
                </c:pt>
                <c:pt idx="87">
                  <c:v>674.08100379310349</c:v>
                </c:pt>
                <c:pt idx="88">
                  <c:v>675.34572729064064</c:v>
                </c:pt>
                <c:pt idx="89">
                  <c:v>677.09930241379334</c:v>
                </c:pt>
                <c:pt idx="90">
                  <c:v>678.40709896551743</c:v>
                </c:pt>
                <c:pt idx="91">
                  <c:v>680.16853901477839</c:v>
                </c:pt>
                <c:pt idx="92">
                  <c:v>681.44495142857158</c:v>
                </c:pt>
                <c:pt idx="93">
                  <c:v>682.72131625615782</c:v>
                </c:pt>
                <c:pt idx="94">
                  <c:v>684.53392758620691</c:v>
                </c:pt>
                <c:pt idx="95">
                  <c:v>685.81954581280809</c:v>
                </c:pt>
                <c:pt idx="96">
                  <c:v>687.63354916256151</c:v>
                </c:pt>
                <c:pt idx="97">
                  <c:v>689.40977241379323</c:v>
                </c:pt>
                <c:pt idx="98">
                  <c:v>690.70488359605918</c:v>
                </c:pt>
                <c:pt idx="99">
                  <c:v>692.52902931034498</c:v>
                </c:pt>
                <c:pt idx="100">
                  <c:v>693.82683241379323</c:v>
                </c:pt>
                <c:pt idx="101">
                  <c:v>695.13134334975382</c:v>
                </c:pt>
                <c:pt idx="102">
                  <c:v>696.96723940886704</c:v>
                </c:pt>
                <c:pt idx="103">
                  <c:v>698.76365261083743</c:v>
                </c:pt>
                <c:pt idx="104">
                  <c:v>700.07787098522169</c:v>
                </c:pt>
                <c:pt idx="105">
                  <c:v>701.92416576354685</c:v>
                </c:pt>
                <c:pt idx="106">
                  <c:v>703.24117684729083</c:v>
                </c:pt>
                <c:pt idx="107">
                  <c:v>705.09667330049274</c:v>
                </c:pt>
                <c:pt idx="108">
                  <c:v>706.42330935960604</c:v>
                </c:pt>
                <c:pt idx="109">
                  <c:v>708.24039113300501</c:v>
                </c:pt>
                <c:pt idx="110">
                  <c:v>709.61587704433509</c:v>
                </c:pt>
                <c:pt idx="111">
                  <c:v>711.44310064039416</c:v>
                </c:pt>
                <c:pt idx="112">
                  <c:v>712.77973921182286</c:v>
                </c:pt>
                <c:pt idx="113">
                  <c:v>714.65637911330055</c:v>
                </c:pt>
                <c:pt idx="114">
                  <c:v>716.49518379310348</c:v>
                </c:pt>
                <c:pt idx="115">
                  <c:v>717.88288073891636</c:v>
                </c:pt>
                <c:pt idx="116">
                  <c:v>719.73027310344833</c:v>
                </c:pt>
                <c:pt idx="117">
                  <c:v>721.08774620689667</c:v>
                </c:pt>
                <c:pt idx="118">
                  <c:v>722.98568379310336</c:v>
                </c:pt>
                <c:pt idx="119">
                  <c:v>724.3513871921183</c:v>
                </c:pt>
                <c:pt idx="120">
                  <c:v>726.25200206896568</c:v>
                </c:pt>
                <c:pt idx="121">
                  <c:v>727.6286046305421</c:v>
                </c:pt>
                <c:pt idx="122">
                  <c:v>729.49779625615781</c:v>
                </c:pt>
                <c:pt idx="123">
                  <c:v>730.87485812807893</c:v>
                </c:pt>
                <c:pt idx="124">
                  <c:v>732.79664645320213</c:v>
                </c:pt>
                <c:pt idx="125">
                  <c:v>734.71908694581293</c:v>
                </c:pt>
                <c:pt idx="126">
                  <c:v>736.11547684729078</c:v>
                </c:pt>
                <c:pt idx="127">
                  <c:v>738.00657192118229</c:v>
                </c:pt>
                <c:pt idx="128">
                  <c:v>739.94130123152729</c:v>
                </c:pt>
                <c:pt idx="129">
                  <c:v>741.34039950738929</c:v>
                </c:pt>
                <c:pt idx="130">
                  <c:v>743.27709517241385</c:v>
                </c:pt>
                <c:pt idx="131">
                  <c:v>744.67850911330049</c:v>
                </c:pt>
                <c:pt idx="132">
                  <c:v>746.57762758620686</c:v>
                </c:pt>
                <c:pt idx="133">
                  <c:v>747.98222931034491</c:v>
                </c:pt>
                <c:pt idx="134">
                  <c:v>749.92460517241386</c:v>
                </c:pt>
                <c:pt idx="135">
                  <c:v>751.33063241379318</c:v>
                </c:pt>
                <c:pt idx="136">
                  <c:v>752.73768428571441</c:v>
                </c:pt>
                <c:pt idx="137">
                  <c:v>754.68509724137948</c:v>
                </c:pt>
                <c:pt idx="138">
                  <c:v>756.09536482758631</c:v>
                </c:pt>
                <c:pt idx="139">
                  <c:v>758.04473241379333</c:v>
                </c:pt>
                <c:pt idx="140">
                  <c:v>759.45641807881782</c:v>
                </c:pt>
                <c:pt idx="141">
                  <c:v>760.8700315270936</c:v>
                </c:pt>
                <c:pt idx="142">
                  <c:v>762.78201950738935</c:v>
                </c:pt>
                <c:pt idx="143">
                  <c:v>764.1979324137933</c:v>
                </c:pt>
                <c:pt idx="144">
                  <c:v>765.61487241379314</c:v>
                </c:pt>
                <c:pt idx="145">
                  <c:v>767.57250413793111</c:v>
                </c:pt>
                <c:pt idx="146">
                  <c:v>768.99176413793111</c:v>
                </c:pt>
                <c:pt idx="147">
                  <c:v>770.41113945812833</c:v>
                </c:pt>
                <c:pt idx="148">
                  <c:v>771.831539408867</c:v>
                </c:pt>
                <c:pt idx="149">
                  <c:v>773.25387822660105</c:v>
                </c:pt>
                <c:pt idx="150">
                  <c:v>774.67632866995098</c:v>
                </c:pt>
                <c:pt idx="151">
                  <c:v>776.64197674876857</c:v>
                </c:pt>
                <c:pt idx="152">
                  <c:v>778.06674285714314</c:v>
                </c:pt>
                <c:pt idx="153">
                  <c:v>779.49345339901492</c:v>
                </c:pt>
                <c:pt idx="154">
                  <c:v>780.92027000000007</c:v>
                </c:pt>
                <c:pt idx="155">
                  <c:v>782.34903349753722</c:v>
                </c:pt>
                <c:pt idx="156">
                  <c:v>783.77790059113306</c:v>
                </c:pt>
                <c:pt idx="157">
                  <c:v>785.25054576354694</c:v>
                </c:pt>
                <c:pt idx="158">
                  <c:v>786.68240985221689</c:v>
                </c:pt>
                <c:pt idx="159">
                  <c:v>788.11437379310337</c:v>
                </c:pt>
                <c:pt idx="160">
                  <c:v>789.54736236453209</c:v>
                </c:pt>
                <c:pt idx="161">
                  <c:v>790.98230527093608</c:v>
                </c:pt>
                <c:pt idx="162">
                  <c:v>792.41734433497527</c:v>
                </c:pt>
                <c:pt idx="163">
                  <c:v>793.85434019704451</c:v>
                </c:pt>
                <c:pt idx="164">
                  <c:v>795.29142975369462</c:v>
                </c:pt>
                <c:pt idx="165">
                  <c:v>796.72954394088674</c:v>
                </c:pt>
                <c:pt idx="166">
                  <c:v>798.16961862068979</c:v>
                </c:pt>
                <c:pt idx="167">
                  <c:v>799.61072039408884</c:v>
                </c:pt>
                <c:pt idx="168">
                  <c:v>801.05097261083745</c:v>
                </c:pt>
                <c:pt idx="169">
                  <c:v>801.98922758620711</c:v>
                </c:pt>
                <c:pt idx="170">
                  <c:v>803.43222147783251</c:v>
                </c:pt>
                <c:pt idx="171">
                  <c:v>804.87718142857159</c:v>
                </c:pt>
                <c:pt idx="172">
                  <c:v>806.32222581280803</c:v>
                </c:pt>
                <c:pt idx="173">
                  <c:v>807.7692387192119</c:v>
                </c:pt>
                <c:pt idx="174">
                  <c:v>809.21633359605926</c:v>
                </c:pt>
                <c:pt idx="175">
                  <c:v>810.15902369458149</c:v>
                </c:pt>
                <c:pt idx="176">
                  <c:v>812.1567633004928</c:v>
                </c:pt>
                <c:pt idx="177">
                  <c:v>813.0587954679803</c:v>
                </c:pt>
                <c:pt idx="178">
                  <c:v>814.50974541871938</c:v>
                </c:pt>
                <c:pt idx="179">
                  <c:v>815.96172000000024</c:v>
                </c:pt>
                <c:pt idx="180">
                  <c:v>817.41471921182278</c:v>
                </c:pt>
                <c:pt idx="181">
                  <c:v>818.36184379310362</c:v>
                </c:pt>
                <c:pt idx="182">
                  <c:v>819.81760137931053</c:v>
                </c:pt>
                <c:pt idx="183">
                  <c:v>821.27343103448288</c:v>
                </c:pt>
                <c:pt idx="184">
                  <c:v>822.22265024630553</c:v>
                </c:pt>
                <c:pt idx="185">
                  <c:v>823.68028448275868</c:v>
                </c:pt>
                <c:pt idx="186">
                  <c:v>825.13990147783261</c:v>
                </c:pt>
                <c:pt idx="187">
                  <c:v>826.04781241379305</c:v>
                </c:pt>
                <c:pt idx="188">
                  <c:v>827.5082553694582</c:v>
                </c:pt>
                <c:pt idx="189">
                  <c:v>828.46086206896564</c:v>
                </c:pt>
                <c:pt idx="190">
                  <c:v>829.92310960591146</c:v>
                </c:pt>
                <c:pt idx="191">
                  <c:v>830.87606788177368</c:v>
                </c:pt>
                <c:pt idx="192">
                  <c:v>832.34011876847296</c:v>
                </c:pt>
                <c:pt idx="193">
                  <c:v>833.80519428571438</c:v>
                </c:pt>
                <c:pt idx="194">
                  <c:v>834.71862068965538</c:v>
                </c:pt>
                <c:pt idx="195">
                  <c:v>836.18644704433495</c:v>
                </c:pt>
                <c:pt idx="196">
                  <c:v>837.14278788177353</c:v>
                </c:pt>
                <c:pt idx="197">
                  <c:v>838.6114520689656</c:v>
                </c:pt>
                <c:pt idx="198">
                  <c:v>839.52740394088687</c:v>
                </c:pt>
                <c:pt idx="199">
                  <c:v>841.0415129556651</c:v>
                </c:pt>
                <c:pt idx="200">
                  <c:v>841.95776733990158</c:v>
                </c:pt>
                <c:pt idx="201">
                  <c:v>843.43099251231536</c:v>
                </c:pt>
                <c:pt idx="202">
                  <c:v>844.39124935960592</c:v>
                </c:pt>
                <c:pt idx="203">
                  <c:v>845.86628098522192</c:v>
                </c:pt>
                <c:pt idx="204">
                  <c:v>846.78505714285723</c:v>
                </c:pt>
                <c:pt idx="205">
                  <c:v>848.26089866995085</c:v>
                </c:pt>
                <c:pt idx="206">
                  <c:v>849.22473536945824</c:v>
                </c:pt>
                <c:pt idx="207">
                  <c:v>850.70335935960611</c:v>
                </c:pt>
                <c:pt idx="208">
                  <c:v>851.66753221674901</c:v>
                </c:pt>
                <c:pt idx="209">
                  <c:v>852.58934246305432</c:v>
                </c:pt>
                <c:pt idx="210">
                  <c:v>854.06955137931027</c:v>
                </c:pt>
                <c:pt idx="211">
                  <c:v>855.03652906403966</c:v>
                </c:pt>
                <c:pt idx="212">
                  <c:v>855.96010226600993</c:v>
                </c:pt>
                <c:pt idx="213">
                  <c:v>857.44385679802963</c:v>
                </c:pt>
                <c:pt idx="214">
                  <c:v>858.92765438423658</c:v>
                </c:pt>
                <c:pt idx="215">
                  <c:v>859.89723960591152</c:v>
                </c:pt>
                <c:pt idx="216">
                  <c:v>860.82333458128107</c:v>
                </c:pt>
                <c:pt idx="217">
                  <c:v>862.35374103448282</c:v>
                </c:pt>
                <c:pt idx="218">
                  <c:v>863.28209428571438</c:v>
                </c:pt>
                <c:pt idx="219">
                  <c:v>864.25305339901502</c:v>
                </c:pt>
                <c:pt idx="220">
                  <c:v>865.18142423645327</c:v>
                </c:pt>
                <c:pt idx="221">
                  <c:v>866.67112738916273</c:v>
                </c:pt>
                <c:pt idx="222">
                  <c:v>867.64490059113314</c:v>
                </c:pt>
                <c:pt idx="223">
                  <c:v>869.1364083251234</c:v>
                </c:pt>
                <c:pt idx="224">
                  <c:v>870.06829241379319</c:v>
                </c:pt>
                <c:pt idx="225">
                  <c:v>871.0429004926109</c:v>
                </c:pt>
                <c:pt idx="226">
                  <c:v>872.01804137931049</c:v>
                </c:pt>
                <c:pt idx="227">
                  <c:v>872.95144438423642</c:v>
                </c:pt>
                <c:pt idx="228">
                  <c:v>873.92763103448283</c:v>
                </c:pt>
                <c:pt idx="229">
                  <c:v>875.42401847290648</c:v>
                </c:pt>
                <c:pt idx="230">
                  <c:v>876.35918689655193</c:v>
                </c:pt>
                <c:pt idx="231">
                  <c:v>877.3371980295567</c:v>
                </c:pt>
                <c:pt idx="232">
                  <c:v>878.27337241379314</c:v>
                </c:pt>
                <c:pt idx="233">
                  <c:v>879.77308211822674</c:v>
                </c:pt>
                <c:pt idx="234">
                  <c:v>880.75291773399033</c:v>
                </c:pt>
                <c:pt idx="235">
                  <c:v>881.69085753694583</c:v>
                </c:pt>
                <c:pt idx="236">
                  <c:v>883.23758068965526</c:v>
                </c:pt>
                <c:pt idx="237">
                  <c:v>883.65415448275883</c:v>
                </c:pt>
                <c:pt idx="238">
                  <c:v>884.59261182266027</c:v>
                </c:pt>
                <c:pt idx="239">
                  <c:v>885.57607438423645</c:v>
                </c:pt>
                <c:pt idx="240">
                  <c:v>887.08244758620708</c:v>
                </c:pt>
                <c:pt idx="241">
                  <c:v>888.02668620689667</c:v>
                </c:pt>
                <c:pt idx="242">
                  <c:v>889.00494339901491</c:v>
                </c:pt>
                <c:pt idx="243">
                  <c:v>889.9501899014781</c:v>
                </c:pt>
                <c:pt idx="244">
                  <c:v>890.93954660098552</c:v>
                </c:pt>
                <c:pt idx="245">
                  <c:v>891.87573793103468</c:v>
                </c:pt>
                <c:pt idx="246">
                  <c:v>892.86614339901485</c:v>
                </c:pt>
                <c:pt idx="247">
                  <c:v>894.37110177339923</c:v>
                </c:pt>
                <c:pt idx="248">
                  <c:v>894.79478453201989</c:v>
                </c:pt>
                <c:pt idx="249">
                  <c:v>895.78677669950753</c:v>
                </c:pt>
                <c:pt idx="250">
                  <c:v>897.29404197044346</c:v>
                </c:pt>
                <c:pt idx="251">
                  <c:v>898.24359487684751</c:v>
                </c:pt>
                <c:pt idx="252">
                  <c:v>899.23742201970458</c:v>
                </c:pt>
                <c:pt idx="253">
                  <c:v>900.17786408867005</c:v>
                </c:pt>
                <c:pt idx="254">
                  <c:v>901.1727400000002</c:v>
                </c:pt>
                <c:pt idx="255">
                  <c:v>902.12431458128106</c:v>
                </c:pt>
                <c:pt idx="256">
                  <c:v>903.11010231527109</c:v>
                </c:pt>
                <c:pt idx="257">
                  <c:v>904.06268477832521</c:v>
                </c:pt>
                <c:pt idx="258">
                  <c:v>905.04950896551748</c:v>
                </c:pt>
                <c:pt idx="259">
                  <c:v>906.04702034482773</c:v>
                </c:pt>
                <c:pt idx="260">
                  <c:v>907.00112793103472</c:v>
                </c:pt>
                <c:pt idx="261">
                  <c:v>907.98952009852223</c:v>
                </c:pt>
                <c:pt idx="262">
                  <c:v>908.9446355665026</c:v>
                </c:pt>
                <c:pt idx="263">
                  <c:v>909.94425088669971</c:v>
                </c:pt>
                <c:pt idx="264">
                  <c:v>910.89018753694586</c:v>
                </c:pt>
                <c:pt idx="265">
                  <c:v>911.89085162561594</c:v>
                </c:pt>
                <c:pt idx="266">
                  <c:v>912.8479887684731</c:v>
                </c:pt>
                <c:pt idx="267">
                  <c:v>913.83949669950755</c:v>
                </c:pt>
                <c:pt idx="268">
                  <c:v>914.79764172413797</c:v>
                </c:pt>
                <c:pt idx="269">
                  <c:v>915.2267658620691</c:v>
                </c:pt>
                <c:pt idx="270">
                  <c:v>916.74933901477846</c:v>
                </c:pt>
                <c:pt idx="271">
                  <c:v>917.17898039408885</c:v>
                </c:pt>
                <c:pt idx="272">
                  <c:v>918.18306615763561</c:v>
                </c:pt>
                <c:pt idx="273">
                  <c:v>919.17744748768484</c:v>
                </c:pt>
                <c:pt idx="274">
                  <c:v>920.13837379310348</c:v>
                </c:pt>
                <c:pt idx="275">
                  <c:v>921.13379157635472</c:v>
                </c:pt>
                <c:pt idx="276">
                  <c:v>922.09572576354697</c:v>
                </c:pt>
                <c:pt idx="277">
                  <c:v>922.52667059113321</c:v>
                </c:pt>
                <c:pt idx="278">
                  <c:v>923.52339379310354</c:v>
                </c:pt>
                <c:pt idx="279">
                  <c:v>924.48658413793112</c:v>
                </c:pt>
                <c:pt idx="280">
                  <c:v>925.49462310344836</c:v>
                </c:pt>
                <c:pt idx="281">
                  <c:v>926.44854201970452</c:v>
                </c:pt>
                <c:pt idx="282">
                  <c:v>927.45762975369473</c:v>
                </c:pt>
                <c:pt idx="283">
                  <c:v>928.42284177339911</c:v>
                </c:pt>
                <c:pt idx="284">
                  <c:v>929.42268073891648</c:v>
                </c:pt>
                <c:pt idx="285">
                  <c:v>930.38890064039424</c:v>
                </c:pt>
                <c:pt idx="286">
                  <c:v>930.82191443349768</c:v>
                </c:pt>
                <c:pt idx="287">
                  <c:v>931.82305881773402</c:v>
                </c:pt>
                <c:pt idx="288">
                  <c:v>932.83505098522187</c:v>
                </c:pt>
                <c:pt idx="289">
                  <c:v>933.79271571428592</c:v>
                </c:pt>
                <c:pt idx="290">
                  <c:v>934.80575665024639</c:v>
                </c:pt>
                <c:pt idx="291">
                  <c:v>935.23982561576372</c:v>
                </c:pt>
                <c:pt idx="292">
                  <c:v>936.19873418719214</c:v>
                </c:pt>
                <c:pt idx="293">
                  <c:v>937.21309285714301</c:v>
                </c:pt>
                <c:pt idx="294">
                  <c:v>938.18335019704432</c:v>
                </c:pt>
                <c:pt idx="295">
                  <c:v>938.60783147783263</c:v>
                </c:pt>
                <c:pt idx="296">
                  <c:v>939.62350788177355</c:v>
                </c:pt>
                <c:pt idx="297">
                  <c:v>940.59502137931054</c:v>
                </c:pt>
                <c:pt idx="298">
                  <c:v>941.60138103448287</c:v>
                </c:pt>
                <c:pt idx="299">
                  <c:v>942.57390241379335</c:v>
                </c:pt>
                <c:pt idx="300">
                  <c:v>942.99939354679816</c:v>
                </c:pt>
                <c:pt idx="301">
                  <c:v>944.01743645320198</c:v>
                </c:pt>
                <c:pt idx="302">
                  <c:v>944.99121399014791</c:v>
                </c:pt>
                <c:pt idx="303">
                  <c:v>945.41721004926114</c:v>
                </c:pt>
                <c:pt idx="304">
                  <c:v>946.43657068965535</c:v>
                </c:pt>
                <c:pt idx="305">
                  <c:v>947.45646926108373</c:v>
                </c:pt>
                <c:pt idx="306">
                  <c:v>947.88299044334985</c:v>
                </c:pt>
                <c:pt idx="307">
                  <c:v>948.85878374384242</c:v>
                </c:pt>
                <c:pt idx="308">
                  <c:v>949.88000004926118</c:v>
                </c:pt>
                <c:pt idx="309">
                  <c:v>950.84638596059119</c:v>
                </c:pt>
                <c:pt idx="310">
                  <c:v>951.28407561576364</c:v>
                </c:pt>
                <c:pt idx="311">
                  <c:v>952.30660965517256</c:v>
                </c:pt>
                <c:pt idx="312">
                  <c:v>953.27423940886706</c:v>
                </c:pt>
                <c:pt idx="313">
                  <c:v>954.29782221674884</c:v>
                </c:pt>
                <c:pt idx="314">
                  <c:v>954.73629807881798</c:v>
                </c:pt>
                <c:pt idx="315">
                  <c:v>955.70517167487696</c:v>
                </c:pt>
                <c:pt idx="316">
                  <c:v>956.14389581280795</c:v>
                </c:pt>
                <c:pt idx="317">
                  <c:v>957.15861310344837</c:v>
                </c:pt>
                <c:pt idx="318">
                  <c:v>958.13918275862068</c:v>
                </c:pt>
                <c:pt idx="319">
                  <c:v>958.57842413793117</c:v>
                </c:pt>
                <c:pt idx="320">
                  <c:v>959.5944468472909</c:v>
                </c:pt>
                <c:pt idx="321">
                  <c:v>960.62146561576367</c:v>
                </c:pt>
                <c:pt idx="322">
                  <c:v>961.06124492610843</c:v>
                </c:pt>
                <c:pt idx="323">
                  <c:v>962.03335940886723</c:v>
                </c:pt>
                <c:pt idx="324">
                  <c:v>963.06169591133005</c:v>
                </c:pt>
                <c:pt idx="325">
                  <c:v>963.50199246305431</c:v>
                </c:pt>
                <c:pt idx="326">
                  <c:v>964.47535078817759</c:v>
                </c:pt>
                <c:pt idx="327">
                  <c:v>965.50500502463058</c:v>
                </c:pt>
              </c:numCache>
            </c:numRef>
          </c:yVal>
          <c:smooth val="1"/>
        </c:ser>
        <c:axId val="124460032"/>
        <c:axId val="124474496"/>
      </c:scatterChart>
      <c:valAx>
        <c:axId val="124460032"/>
        <c:scaling>
          <c:orientation val="minMax"/>
          <c:max val="0.4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True strain</a:t>
                </a:r>
              </a:p>
            </c:rich>
          </c:tx>
          <c:layout>
            <c:manualLayout>
              <c:xMode val="edge"/>
              <c:yMode val="edge"/>
              <c:x val="0.4720737314838534"/>
              <c:y val="0.92764566540002313"/>
            </c:manualLayout>
          </c:layout>
        </c:title>
        <c:numFmt formatCode="#,##0.00" sourceLinked="0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24474496"/>
        <c:crosses val="autoZero"/>
        <c:crossBetween val="midCat"/>
      </c:valAx>
      <c:valAx>
        <c:axId val="124474496"/>
        <c:scaling>
          <c:orientation val="minMax"/>
          <c:max val="120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True</a:t>
                </a:r>
                <a:r>
                  <a:rPr lang="pt-BR" sz="1600" baseline="0"/>
                  <a:t> stress </a:t>
                </a:r>
                <a:r>
                  <a:rPr lang="pt-BR" sz="1600"/>
                  <a:t>(MPa)</a:t>
                </a:r>
              </a:p>
            </c:rich>
          </c:tx>
          <c:layout>
            <c:manualLayout>
              <c:xMode val="edge"/>
              <c:yMode val="edge"/>
              <c:x val="1.095613308220552E-3"/>
              <c:y val="0.31361714657544698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24460032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483178857209855"/>
          <c:y val="0.56481174472458762"/>
          <c:w val="0.24239578863611594"/>
          <c:h val="0.23460635324365317"/>
        </c:manualLayout>
      </c:layout>
      <c:txPr>
        <a:bodyPr/>
        <a:lstStyle/>
        <a:p>
          <a:pPr>
            <a:defRPr sz="1300" b="1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608" footer="0.31496062000000608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096935804319868"/>
          <c:y val="6.6200762388818293E-2"/>
          <c:w val="0.8327128315298844"/>
          <c:h val="0.77378011929694168"/>
        </c:manualLayout>
      </c:layout>
      <c:scatterChart>
        <c:scatterStyle val="smoothMarker"/>
        <c:ser>
          <c:idx val="1"/>
          <c:order val="0"/>
          <c:tx>
            <c:v>   Power law</c:v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'Power Law'!$Q$3:$Q$550</c:f>
              <c:numCache>
                <c:formatCode>0.0000</c:formatCode>
                <c:ptCount val="548"/>
                <c:pt idx="0">
                  <c:v>3.680717839572752E-3</c:v>
                </c:pt>
                <c:pt idx="1">
                  <c:v>3.8662663507668068E-3</c:v>
                </c:pt>
                <c:pt idx="2">
                  <c:v>4.0542703280406238E-3</c:v>
                </c:pt>
                <c:pt idx="3">
                  <c:v>4.2509518875376859E-3</c:v>
                </c:pt>
                <c:pt idx="4">
                  <c:v>4.447594771005859E-3</c:v>
                </c:pt>
                <c:pt idx="5">
                  <c:v>4.6441989936526649E-3</c:v>
                </c:pt>
                <c:pt idx="6">
                  <c:v>4.8420085335694162E-3</c:v>
                </c:pt>
                <c:pt idx="7">
                  <c:v>5.0385352357125686E-3</c:v>
                </c:pt>
                <c:pt idx="8">
                  <c:v>5.236266795246327E-3</c:v>
                </c:pt>
                <c:pt idx="9">
                  <c:v>5.4426618086796802E-3</c:v>
                </c:pt>
                <c:pt idx="10">
                  <c:v>5.6490142320019202E-3</c:v>
                </c:pt>
                <c:pt idx="11">
                  <c:v>5.8565667842450696E-3</c:v>
                </c:pt>
                <c:pt idx="12">
                  <c:v>6.0628338237522462E-3</c:v>
                </c:pt>
                <c:pt idx="13">
                  <c:v>6.2703005133591958E-3</c:v>
                </c:pt>
                <c:pt idx="14">
                  <c:v>6.4777241694664919E-3</c:v>
                </c:pt>
                <c:pt idx="15">
                  <c:v>6.6838631376638863E-3</c:v>
                </c:pt>
                <c:pt idx="16">
                  <c:v>6.9011323132991556E-3</c:v>
                </c:pt>
                <c:pt idx="17">
                  <c:v>7.1183542932937161E-3</c:v>
                </c:pt>
                <c:pt idx="18">
                  <c:v>7.3355290981469761E-3</c:v>
                </c:pt>
                <c:pt idx="19">
                  <c:v>7.5514161528343797E-3</c:v>
                </c:pt>
                <c:pt idx="20">
                  <c:v>7.7684969381301349E-3</c:v>
                </c:pt>
                <c:pt idx="21">
                  <c:v>7.9867706666530286E-3</c:v>
                </c:pt>
                <c:pt idx="22">
                  <c:v>8.2136752245024168E-3</c:v>
                </c:pt>
                <c:pt idx="23">
                  <c:v>8.4405283083528945E-3</c:v>
                </c:pt>
                <c:pt idx="24">
                  <c:v>8.6673299415532378E-3</c:v>
                </c:pt>
                <c:pt idx="25">
                  <c:v>8.8940801474363378E-3</c:v>
                </c:pt>
                <c:pt idx="26">
                  <c:v>9.1220175994135254E-3</c:v>
                </c:pt>
                <c:pt idx="27">
                  <c:v>9.3486647398927092E-3</c:v>
                </c:pt>
                <c:pt idx="28">
                  <c:v>9.5864032534130356E-3</c:v>
                </c:pt>
                <c:pt idx="29">
                  <c:v>9.8228474799834081E-3</c:v>
                </c:pt>
                <c:pt idx="30">
                  <c:v>1.0060473302117351E-2</c:v>
                </c:pt>
                <c:pt idx="31">
                  <c:v>1.0296805477368231E-2</c:v>
                </c:pt>
                <c:pt idx="32">
                  <c:v>1.053308181291829E-2</c:v>
                </c:pt>
                <c:pt idx="33">
                  <c:v>1.0770538944983027E-2</c:v>
                </c:pt>
                <c:pt idx="34">
                  <c:v>1.1017830179892737E-2</c:v>
                </c:pt>
                <c:pt idx="35">
                  <c:v>1.1265060276966126E-2</c:v>
                </c:pt>
                <c:pt idx="36">
                  <c:v>1.1512229266425724E-2</c:v>
                </c:pt>
                <c:pt idx="37">
                  <c:v>1.1759337178472105E-2</c:v>
                </c:pt>
                <c:pt idx="38">
                  <c:v>1.2006384043283672E-2</c:v>
                </c:pt>
                <c:pt idx="39">
                  <c:v>1.2263248056195509E-2</c:v>
                </c:pt>
                <c:pt idx="40">
                  <c:v>1.2520046106929165E-2</c:v>
                </c:pt>
                <c:pt idx="41">
                  <c:v>1.2776778229353858E-2</c:v>
                </c:pt>
                <c:pt idx="42">
                  <c:v>1.3033444457312731E-2</c:v>
                </c:pt>
                <c:pt idx="43">
                  <c:v>1.3290044824623091E-2</c:v>
                </c:pt>
                <c:pt idx="44">
                  <c:v>1.3557677932065722E-2</c:v>
                </c:pt>
                <c:pt idx="45">
                  <c:v>1.3825239431192481E-2</c:v>
                </c:pt>
                <c:pt idx="46">
                  <c:v>1.4091496851917719E-2</c:v>
                </c:pt>
                <c:pt idx="47">
                  <c:v>1.4358915578860581E-2</c:v>
                </c:pt>
                <c:pt idx="48">
                  <c:v>1.462626281214624E-2</c:v>
                </c:pt>
                <c:pt idx="49">
                  <c:v>1.4902159200023218E-2</c:v>
                </c:pt>
                <c:pt idx="50">
                  <c:v>1.5179210660101904E-2</c:v>
                </c:pt>
                <c:pt idx="51">
                  <c:v>1.5456185383928457E-2</c:v>
                </c:pt>
                <c:pt idx="52">
                  <c:v>1.5733083413999115E-2</c:v>
                </c:pt>
                <c:pt idx="53">
                  <c:v>1.6009904792774816E-2</c:v>
                </c:pt>
                <c:pt idx="54">
                  <c:v>1.6296487966892235E-2</c:v>
                </c:pt>
                <c:pt idx="55">
                  <c:v>1.6582989034623494E-2</c:v>
                </c:pt>
                <c:pt idx="56">
                  <c:v>1.6869408043002694E-2</c:v>
                </c:pt>
                <c:pt idx="57">
                  <c:v>1.715574503902265E-2</c:v>
                </c:pt>
                <c:pt idx="58">
                  <c:v>1.7453055487375007E-2</c:v>
                </c:pt>
                <c:pt idx="59">
                  <c:v>1.775150557565575E-2</c:v>
                </c:pt>
                <c:pt idx="60">
                  <c:v>1.8046183691062354E-2</c:v>
                </c:pt>
                <c:pt idx="61">
                  <c:v>1.834322955982863E-2</c:v>
                </c:pt>
                <c:pt idx="62">
                  <c:v>1.8640187218548755E-2</c:v>
                </c:pt>
                <c:pt idx="63">
                  <c:v>1.8945642542562664E-2</c:v>
                </c:pt>
                <c:pt idx="64">
                  <c:v>1.9252230757751055E-2</c:v>
                </c:pt>
                <c:pt idx="65">
                  <c:v>1.9558725005414567E-2</c:v>
                </c:pt>
                <c:pt idx="66">
                  <c:v>1.9865125343135916E-2</c:v>
                </c:pt>
                <c:pt idx="67">
                  <c:v>2.0181232086928385E-2</c:v>
                </c:pt>
                <c:pt idx="68">
                  <c:v>2.0497238938822833E-2</c:v>
                </c:pt>
                <c:pt idx="69">
                  <c:v>2.0813145961932587E-2</c:v>
                </c:pt>
                <c:pt idx="70">
                  <c:v>2.1128953219310739E-2</c:v>
                </c:pt>
                <c:pt idx="71">
                  <c:v>2.1455672029289826E-2</c:v>
                </c:pt>
                <c:pt idx="72">
                  <c:v>2.178228412895122E-2</c:v>
                </c:pt>
                <c:pt idx="73">
                  <c:v>2.2107566919957623E-2</c:v>
                </c:pt>
                <c:pt idx="74">
                  <c:v>2.2432743936475371E-2</c:v>
                </c:pt>
                <c:pt idx="75">
                  <c:v>2.2770033912506541E-2</c:v>
                </c:pt>
                <c:pt idx="76">
                  <c:v>2.31047672650911E-2</c:v>
                </c:pt>
                <c:pt idx="77">
                  <c:v>2.3440609649480221E-2</c:v>
                </c:pt>
                <c:pt idx="78">
                  <c:v>2.3776339281627895E-2</c:v>
                </c:pt>
                <c:pt idx="79">
                  <c:v>2.4120497744366785E-2</c:v>
                </c:pt>
                <c:pt idx="80">
                  <c:v>2.4466977380564449E-2</c:v>
                </c:pt>
                <c:pt idx="81">
                  <c:v>2.4812117644479954E-2</c:v>
                </c:pt>
                <c:pt idx="82">
                  <c:v>2.5157138827692261E-2</c:v>
                </c:pt>
                <c:pt idx="83">
                  <c:v>2.5513007681589327E-2</c:v>
                </c:pt>
                <c:pt idx="84">
                  <c:v>2.5868749937896021E-2</c:v>
                </c:pt>
                <c:pt idx="85">
                  <c:v>2.6223148040277793E-2</c:v>
                </c:pt>
                <c:pt idx="86">
                  <c:v>2.6577420589139211E-2</c:v>
                </c:pt>
                <c:pt idx="87">
                  <c:v>2.6943735447546129E-2</c:v>
                </c:pt>
                <c:pt idx="88">
                  <c:v>2.7307483516484099E-2</c:v>
                </c:pt>
                <c:pt idx="89">
                  <c:v>2.7672315205432941E-2</c:v>
                </c:pt>
                <c:pt idx="90">
                  <c:v>2.8047952745157149E-2</c:v>
                </c:pt>
                <c:pt idx="91">
                  <c:v>2.8421019289607757E-2</c:v>
                </c:pt>
                <c:pt idx="92">
                  <c:v>2.8796375745985332E-2</c:v>
                </c:pt>
                <c:pt idx="93">
                  <c:v>2.9170377299779709E-2</c:v>
                </c:pt>
                <c:pt idx="94">
                  <c:v>2.955394786082987E-2</c:v>
                </c:pt>
                <c:pt idx="95">
                  <c:v>2.9938584484069958E-2</c:v>
                </c:pt>
                <c:pt idx="96">
                  <c:v>3.0321860553050549E-2</c:v>
                </c:pt>
                <c:pt idx="97">
                  <c:v>3.071589953648466E-2</c:v>
                </c:pt>
                <c:pt idx="98">
                  <c:v>3.1109783314353552E-2</c:v>
                </c:pt>
                <c:pt idx="99">
                  <c:v>3.1502300773699164E-2</c:v>
                </c:pt>
                <c:pt idx="100">
                  <c:v>3.1895874983563055E-2</c:v>
                </c:pt>
                <c:pt idx="101">
                  <c:v>3.2300186841823696E-2</c:v>
                </c:pt>
                <c:pt idx="102">
                  <c:v>3.2703125516500918E-2</c:v>
                </c:pt>
                <c:pt idx="103">
                  <c:v>3.3105901896994999E-2</c:v>
                </c:pt>
                <c:pt idx="104">
                  <c:v>3.3518186533988394E-2</c:v>
                </c:pt>
                <c:pt idx="105">
                  <c:v>3.3931509560272681E-2</c:v>
                </c:pt>
                <c:pt idx="106">
                  <c:v>3.4343454022455408E-2</c:v>
                </c:pt>
                <c:pt idx="107">
                  <c:v>3.4766094517463986E-2</c:v>
                </c:pt>
                <c:pt idx="108">
                  <c:v>3.5188556462943936E-2</c:v>
                </c:pt>
                <c:pt idx="109">
                  <c:v>3.5620490120789564E-2</c:v>
                </c:pt>
                <c:pt idx="110">
                  <c:v>3.6052237292497374E-2</c:v>
                </c:pt>
                <c:pt idx="111">
                  <c:v>3.648379813902717E-2</c:v>
                </c:pt>
                <c:pt idx="112">
                  <c:v>3.691517282113109E-2</c:v>
                </c:pt>
                <c:pt idx="113">
                  <c:v>3.7357199042771384E-2</c:v>
                </c:pt>
                <c:pt idx="114">
                  <c:v>3.7797826329785456E-2</c:v>
                </c:pt>
                <c:pt idx="115">
                  <c:v>3.8239462653668552E-2</c:v>
                </c:pt>
                <c:pt idx="116">
                  <c:v>3.8689321990002579E-2</c:v>
                </c:pt>
                <c:pt idx="117">
                  <c:v>3.9140181064505716E-2</c:v>
                </c:pt>
                <c:pt idx="118">
                  <c:v>3.9590836956707356E-2</c:v>
                </c:pt>
                <c:pt idx="119">
                  <c:v>4.0052098226146679E-2</c:v>
                </c:pt>
                <c:pt idx="120">
                  <c:v>4.051074608748674E-2</c:v>
                </c:pt>
                <c:pt idx="121">
                  <c:v>4.0979982039569735E-2</c:v>
                </c:pt>
                <c:pt idx="122">
                  <c:v>4.1450197159651821E-2</c:v>
                </c:pt>
                <c:pt idx="123">
                  <c:v>4.1920191281387235E-2</c:v>
                </c:pt>
                <c:pt idx="124">
                  <c:v>4.2398351416616888E-2</c:v>
                </c:pt>
                <c:pt idx="125">
                  <c:v>4.2878678095900347E-2</c:v>
                </c:pt>
                <c:pt idx="126">
                  <c:v>4.3365955904770367E-2</c:v>
                </c:pt>
                <c:pt idx="127">
                  <c:v>4.3854192757203883E-2</c:v>
                </c:pt>
                <c:pt idx="128">
                  <c:v>4.4342191350735576E-2</c:v>
                </c:pt>
                <c:pt idx="129">
                  <c:v>4.4831147117154045E-2</c:v>
                </c:pt>
                <c:pt idx="130">
                  <c:v>4.5328226190443049E-2</c:v>
                </c:pt>
                <c:pt idx="131">
                  <c:v>4.5825058298882934E-2</c:v>
                </c:pt>
                <c:pt idx="132">
                  <c:v>4.6322837105575262E-2</c:v>
                </c:pt>
                <c:pt idx="133">
                  <c:v>4.6819175427593923E-2</c:v>
                </c:pt>
                <c:pt idx="134">
                  <c:v>4.7316459752695522E-2</c:v>
                </c:pt>
                <c:pt idx="135">
                  <c:v>4.7812305268837681E-2</c:v>
                </c:pt>
                <c:pt idx="136">
                  <c:v>4.8309096093785857E-2</c:v>
                </c:pt>
                <c:pt idx="137">
                  <c:v>4.8804449781677799E-2</c:v>
                </c:pt>
                <c:pt idx="138">
                  <c:v>4.9300748084991471E-2</c:v>
                </c:pt>
                <c:pt idx="139">
                  <c:v>4.9795610919353452E-2</c:v>
                </c:pt>
                <c:pt idx="140">
                  <c:v>5.0290228985612036E-2</c:v>
                </c:pt>
                <c:pt idx="141">
                  <c:v>5.0784602525781396E-2</c:v>
                </c:pt>
                <c:pt idx="142">
                  <c:v>5.1278731781516332E-2</c:v>
                </c:pt>
                <c:pt idx="143">
                  <c:v>5.1773803924350131E-2</c:v>
                </c:pt>
                <c:pt idx="144">
                  <c:v>5.2268631092032482E-2</c:v>
                </c:pt>
                <c:pt idx="145">
                  <c:v>5.2762027770428377E-2</c:v>
                </c:pt>
                <c:pt idx="146">
                  <c:v>5.3256366300431464E-2</c:v>
                </c:pt>
                <c:pt idx="147">
                  <c:v>5.3749275994190583E-2</c:v>
                </c:pt>
                <c:pt idx="148">
                  <c:v>5.4243126850613617E-2</c:v>
                </c:pt>
                <c:pt idx="149">
                  <c:v>5.4735550520100144E-2</c:v>
                </c:pt>
                <c:pt idx="150">
                  <c:v>5.5227731827856376E-2</c:v>
                </c:pt>
                <c:pt idx="151">
                  <c:v>5.5720853266931505E-2</c:v>
                </c:pt>
                <c:pt idx="152">
                  <c:v>5.6212549985070026E-2</c:v>
                </c:pt>
                <c:pt idx="153">
                  <c:v>5.6705186147793171E-2</c:v>
                </c:pt>
                <c:pt idx="154">
                  <c:v>5.719639922960567E-2</c:v>
                </c:pt>
                <c:pt idx="155">
                  <c:v>5.7688551070149585E-2</c:v>
                </c:pt>
                <c:pt idx="156">
                  <c:v>5.8179281466117526E-2</c:v>
                </c:pt>
                <c:pt idx="157">
                  <c:v>5.8670949935844145E-2</c:v>
                </c:pt>
                <c:pt idx="158">
                  <c:v>5.9161198593649177E-2</c:v>
                </c:pt>
                <c:pt idx="159">
                  <c:v>5.9651207025473593E-2</c:v>
                </c:pt>
                <c:pt idx="160">
                  <c:v>6.0140975466627188E-2</c:v>
                </c:pt>
                <c:pt idx="161">
                  <c:v>6.0631680615051024E-2</c:v>
                </c:pt>
                <c:pt idx="162">
                  <c:v>6.1120969203923001E-2</c:v>
                </c:pt>
                <c:pt idx="163">
                  <c:v>6.1611193817725528E-2</c:v>
                </c:pt>
                <c:pt idx="164">
                  <c:v>6.2100003493669557E-2</c:v>
                </c:pt>
                <c:pt idx="165">
                  <c:v>6.2589748513079829E-2</c:v>
                </c:pt>
                <c:pt idx="166">
                  <c:v>6.3078080212693566E-2</c:v>
                </c:pt>
                <c:pt idx="167">
                  <c:v>6.356734657518423E-2</c:v>
                </c:pt>
                <c:pt idx="168">
                  <c:v>6.4055201232320697E-2</c:v>
                </c:pt>
                <c:pt idx="169">
                  <c:v>6.454398987261753E-2</c:v>
                </c:pt>
                <c:pt idx="170">
                  <c:v>6.5031368418395616E-2</c:v>
                </c:pt>
                <c:pt idx="171">
                  <c:v>6.5518509542036585E-2</c:v>
                </c:pt>
                <c:pt idx="172">
                  <c:v>6.6006583631304822E-2</c:v>
                </c:pt>
                <c:pt idx="173">
                  <c:v>6.6494419620462417E-2</c:v>
                </c:pt>
                <c:pt idx="174">
                  <c:v>6.6980848725997258E-2</c:v>
                </c:pt>
                <c:pt idx="175">
                  <c:v>6.7468209780770283E-2</c:v>
                </c:pt>
                <c:pt idx="176">
                  <c:v>6.7954165552004883E-2</c:v>
                </c:pt>
                <c:pt idx="177">
                  <c:v>6.8439885284927629E-2</c:v>
                </c:pt>
                <c:pt idx="178">
                  <c:v>6.8925369208723941E-2</c:v>
                </c:pt>
                <c:pt idx="179">
                  <c:v>6.9411783730963808E-2</c:v>
                </c:pt>
                <c:pt idx="180">
                  <c:v>6.9896796157255636E-2</c:v>
                </c:pt>
                <c:pt idx="181">
                  <c:v>7.0381573460526994E-2</c:v>
                </c:pt>
                <c:pt idx="182">
                  <c:v>7.086611586863184E-2</c:v>
                </c:pt>
                <c:pt idx="183">
                  <c:v>7.1351587527844706E-2</c:v>
                </c:pt>
                <c:pt idx="184">
                  <c:v>7.1836823618682613E-2</c:v>
                </c:pt>
                <c:pt idx="185">
                  <c:v>7.2320661579626078E-2</c:v>
                </c:pt>
                <c:pt idx="186">
                  <c:v>7.2805427782431806E-2</c:v>
                </c:pt>
                <c:pt idx="187">
                  <c:v>7.3289959100825586E-2</c:v>
                </c:pt>
                <c:pt idx="188">
                  <c:v>7.3773094659941113E-2</c:v>
                </c:pt>
                <c:pt idx="189">
                  <c:v>7.4257157453613165E-2</c:v>
                </c:pt>
                <c:pt idx="190">
                  <c:v>7.4739826063418696E-2</c:v>
                </c:pt>
                <c:pt idx="191">
                  <c:v>7.5223421237587532E-2</c:v>
                </c:pt>
                <c:pt idx="192">
                  <c:v>7.5705623799822638E-2</c:v>
                </c:pt>
                <c:pt idx="193">
                  <c:v>7.618759395480959E-2</c:v>
                </c:pt>
                <c:pt idx="194">
                  <c:v>7.6670489670879818E-2</c:v>
                </c:pt>
                <c:pt idx="195">
                  <c:v>7.7151995125477033E-2</c:v>
                </c:pt>
                <c:pt idx="196">
                  <c:v>7.7633268844149061E-2</c:v>
                </c:pt>
                <c:pt idx="197">
                  <c:v>7.811546712255063E-2</c:v>
                </c:pt>
                <c:pt idx="198">
                  <c:v>7.8596277482180885E-2</c:v>
                </c:pt>
                <c:pt idx="199">
                  <c:v>7.9076856774304413E-2</c:v>
                </c:pt>
                <c:pt idx="200">
                  <c:v>7.955720522090684E-2</c:v>
                </c:pt>
                <c:pt idx="201">
                  <c:v>8.0038476895356092E-2</c:v>
                </c:pt>
                <c:pt idx="202">
                  <c:v>8.0519517058795523E-2</c:v>
                </c:pt>
                <c:pt idx="203">
                  <c:v>8.0999173191447907E-2</c:v>
                </c:pt>
                <c:pt idx="204">
                  <c:v>8.1479751554272714E-2</c:v>
                </c:pt>
                <c:pt idx="205">
                  <c:v>8.1958947435907134E-2</c:v>
                </c:pt>
                <c:pt idx="206">
                  <c:v>8.2437913798828796E-2</c:v>
                </c:pt>
                <c:pt idx="207">
                  <c:v>8.2917801396959964E-2</c:v>
                </c:pt>
                <c:pt idx="208">
                  <c:v>8.3397458813441003E-2</c:v>
                </c:pt>
                <c:pt idx="209">
                  <c:v>8.3875736837750459E-2</c:v>
                </c:pt>
                <c:pt idx="210">
                  <c:v>8.4353786221540772E-2</c:v>
                </c:pt>
                <c:pt idx="211">
                  <c:v>8.4831607183310398E-2</c:v>
                </c:pt>
                <c:pt idx="212">
                  <c:v>8.5310347725991234E-2</c:v>
                </c:pt>
                <c:pt idx="213">
                  <c:v>8.5788859185831956E-2</c:v>
                </c:pt>
                <c:pt idx="214">
                  <c:v>8.626599509488736E-2</c:v>
                </c:pt>
                <c:pt idx="215">
                  <c:v>8.6744049594178765E-2</c:v>
                </c:pt>
                <c:pt idx="216">
                  <c:v>8.7220730073743369E-2</c:v>
                </c:pt>
                <c:pt idx="217">
                  <c:v>8.7697183437286066E-2</c:v>
                </c:pt>
                <c:pt idx="218">
                  <c:v>8.8174554403079586E-2</c:v>
                </c:pt>
                <c:pt idx="219">
                  <c:v>8.8650553638568177E-2</c:v>
                </c:pt>
                <c:pt idx="220">
                  <c:v>8.912632640657886E-2</c:v>
                </c:pt>
                <c:pt idx="221">
                  <c:v>8.9603015790748045E-2</c:v>
                </c:pt>
                <c:pt idx="222">
                  <c:v>9.0078335726571021E-2</c:v>
                </c:pt>
                <c:pt idx="223">
                  <c:v>9.0554571621944552E-2</c:v>
                </c:pt>
                <c:pt idx="224">
                  <c:v>9.1029439586755467E-2</c:v>
                </c:pt>
                <c:pt idx="225">
                  <c:v>9.1504082159010056E-2</c:v>
                </c:pt>
                <c:pt idx="226">
                  <c:v>9.1979639707868932E-2</c:v>
                </c:pt>
                <c:pt idx="227">
                  <c:v>9.2453831595762398E-2</c:v>
                </c:pt>
                <c:pt idx="228">
                  <c:v>9.2928937805747014E-2</c:v>
                </c:pt>
                <c:pt idx="229">
                  <c:v>9.3402679864338631E-2</c:v>
                </c:pt>
                <c:pt idx="230">
                  <c:v>9.3877335591343439E-2</c:v>
                </c:pt>
                <c:pt idx="231">
                  <c:v>9.4350628673261383E-2</c:v>
                </c:pt>
                <c:pt idx="232">
                  <c:v>9.4824834770749183E-2</c:v>
                </c:pt>
                <c:pt idx="233">
                  <c:v>9.5298816103394524E-2</c:v>
                </c:pt>
                <c:pt idx="234">
                  <c:v>9.5771437045209407E-2</c:v>
                </c:pt>
                <c:pt idx="235">
                  <c:v>9.6243834721985222E-2</c:v>
                </c:pt>
                <c:pt idx="236">
                  <c:v>9.6716009344562148E-2</c:v>
                </c:pt>
                <c:pt idx="237">
                  <c:v>9.7187961123481659E-2</c:v>
                </c:pt>
                <c:pt idx="238">
                  <c:v>9.7660823965217303E-2</c:v>
                </c:pt>
                <c:pt idx="239">
                  <c:v>9.8132330152837191E-2</c:v>
                </c:pt>
                <c:pt idx="240">
                  <c:v>9.8603614127142747E-2</c:v>
                </c:pt>
                <c:pt idx="241">
                  <c:v>9.907467609748688E-2</c:v>
                </c:pt>
                <c:pt idx="242">
                  <c:v>9.9546647833217622E-2</c:v>
                </c:pt>
                <c:pt idx="243">
                  <c:v>0.10002405203054507</c:v>
                </c:pt>
                <c:pt idx="244">
                  <c:v>0.10048766256981859</c:v>
                </c:pt>
                <c:pt idx="245">
                  <c:v>0.10096235792603996</c:v>
                </c:pt>
                <c:pt idx="246">
                  <c:v>0.10142553376151286</c:v>
                </c:pt>
                <c:pt idx="247">
                  <c:v>0.10189978422884385</c:v>
                </c:pt>
                <c:pt idx="248">
                  <c:v>0.10237380988927944</c:v>
                </c:pt>
                <c:pt idx="249">
                  <c:v>0.10283633258651897</c:v>
                </c:pt>
                <c:pt idx="250">
                  <c:v>0.10330991461188255</c:v>
                </c:pt>
                <c:pt idx="251">
                  <c:v>0.10378327246347185</c:v>
                </c:pt>
                <c:pt idx="252">
                  <c:v>0.10424514386190413</c:v>
                </c:pt>
                <c:pt idx="253">
                  <c:v>0.10471805932694625</c:v>
                </c:pt>
                <c:pt idx="254">
                  <c:v>0.10519075124866442</c:v>
                </c:pt>
                <c:pt idx="255">
                  <c:v>0.10565197317995592</c:v>
                </c:pt>
                <c:pt idx="256">
                  <c:v>0.10612422395838915</c:v>
                </c:pt>
                <c:pt idx="257">
                  <c:v>0.10658501565161259</c:v>
                </c:pt>
                <c:pt idx="258">
                  <c:v>0.10705682610939372</c:v>
                </c:pt>
                <c:pt idx="259">
                  <c:v>0.10752841406704033</c:v>
                </c:pt>
                <c:pt idx="260">
                  <c:v>0.10798855932393513</c:v>
                </c:pt>
                <c:pt idx="261">
                  <c:v>0.10845970819549931</c:v>
                </c:pt>
                <c:pt idx="262">
                  <c:v>0.10893063519033719</c:v>
                </c:pt>
                <c:pt idx="263">
                  <c:v>0.1093901358221101</c:v>
                </c:pt>
                <c:pt idx="264">
                  <c:v>0.10986062496024963</c:v>
                </c:pt>
                <c:pt idx="265">
                  <c:v>0.1103308928424547</c:v>
                </c:pt>
                <c:pt idx="266">
                  <c:v>0.11078975065271111</c:v>
                </c:pt>
                <c:pt idx="267">
                  <c:v>0.1112595819024466</c:v>
                </c:pt>
                <c:pt idx="268">
                  <c:v>0.1117291925144371</c:v>
                </c:pt>
                <c:pt idx="269">
                  <c:v>0.11218740929922368</c:v>
                </c:pt>
                <c:pt idx="270">
                  <c:v>0.11265658449784596</c:v>
                </c:pt>
                <c:pt idx="271">
                  <c:v>0.11312553967432636</c:v>
                </c:pt>
                <c:pt idx="272">
                  <c:v>0.1135831172221724</c:v>
                </c:pt>
                <c:pt idx="273">
                  <c:v>0.11405163819928739</c:v>
                </c:pt>
                <c:pt idx="274">
                  <c:v>0.11450879227820603</c:v>
                </c:pt>
                <c:pt idx="275">
                  <c:v>0.11497687985925051</c:v>
                </c:pt>
                <c:pt idx="276">
                  <c:v>0.11544474843682047</c:v>
                </c:pt>
                <c:pt idx="277">
                  <c:v>0.11590126623836501</c:v>
                </c:pt>
                <c:pt idx="278">
                  <c:v>0.11636870262544627</c:v>
                </c:pt>
                <c:pt idx="279">
                  <c:v>0.116835920617833</c:v>
                </c:pt>
                <c:pt idx="280">
                  <c:v>0.11729180391071239</c:v>
                </c:pt>
                <c:pt idx="281">
                  <c:v>0.11775859091316865</c:v>
                </c:pt>
                <c:pt idx="282">
                  <c:v>0.11822516012717631</c:v>
                </c:pt>
                <c:pt idx="283">
                  <c:v>0.1186804106727342</c:v>
                </c:pt>
                <c:pt idx="284">
                  <c:v>0.1191465500923741</c:v>
                </c:pt>
                <c:pt idx="285">
                  <c:v>0.11961247232728968</c:v>
                </c:pt>
                <c:pt idx="286">
                  <c:v>0.12006709187954649</c:v>
                </c:pt>
                <c:pt idx="287">
                  <c:v>0.12053258551068939</c:v>
                </c:pt>
                <c:pt idx="288">
                  <c:v>0.12098678704882457</c:v>
                </c:pt>
                <c:pt idx="289">
                  <c:v>0.12145185286401861</c:v>
                </c:pt>
                <c:pt idx="290">
                  <c:v>0.12191670249353666</c:v>
                </c:pt>
                <c:pt idx="291">
                  <c:v>0.12237027594093727</c:v>
                </c:pt>
                <c:pt idx="292">
                  <c:v>0.12283469893689571</c:v>
                </c:pt>
                <c:pt idx="293">
                  <c:v>0.12329890634425558</c:v>
                </c:pt>
                <c:pt idx="294">
                  <c:v>0.12375185343562783</c:v>
                </c:pt>
                <c:pt idx="295">
                  <c:v>0.12421563538692229</c:v>
                </c:pt>
                <c:pt idx="296">
                  <c:v>0.12467920234422471</c:v>
                </c:pt>
                <c:pt idx="297">
                  <c:v>0.12513152480709872</c:v>
                </c:pt>
                <c:pt idx="298">
                  <c:v>0.12559466748096207</c:v>
                </c:pt>
                <c:pt idx="299">
                  <c:v>0.12605759575298386</c:v>
                </c:pt>
                <c:pt idx="300">
                  <c:v>0.12650929530775248</c:v>
                </c:pt>
                <c:pt idx="301">
                  <c:v>0.12697180046411974</c:v>
                </c:pt>
                <c:pt idx="302">
                  <c:v>0.12743409180835294</c:v>
                </c:pt>
                <c:pt idx="303">
                  <c:v>0.12788517016831114</c:v>
                </c:pt>
                <c:pt idx="304">
                  <c:v>0.12834703955986024</c:v>
                </c:pt>
                <c:pt idx="305">
                  <c:v>0.12879770638950641</c:v>
                </c:pt>
                <c:pt idx="306">
                  <c:v>0.12925915459793663</c:v>
                </c:pt>
                <c:pt idx="307">
                  <c:v>0.12972038997012694</c:v>
                </c:pt>
                <c:pt idx="308">
                  <c:v>0.13017043844025891</c:v>
                </c:pt>
                <c:pt idx="309">
                  <c:v>0.13063125378434776</c:v>
                </c:pt>
                <c:pt idx="310">
                  <c:v>0.1310918568754611</c:v>
                </c:pt>
                <c:pt idx="311">
                  <c:v>0.13154128868065476</c:v>
                </c:pt>
                <c:pt idx="312">
                  <c:v>0.13200147289393882</c:v>
                </c:pt>
                <c:pt idx="313">
                  <c:v>0.13246144543511754</c:v>
                </c:pt>
                <c:pt idx="314">
                  <c:v>0.13291026226299249</c:v>
                </c:pt>
                <c:pt idx="315">
                  <c:v>0.13336981707189602</c:v>
                </c:pt>
                <c:pt idx="316">
                  <c:v>0.13381822648375791</c:v>
                </c:pt>
                <c:pt idx="317">
                  <c:v>0.13427736431844003</c:v>
                </c:pt>
                <c:pt idx="318">
                  <c:v>0.13473629144231256</c:v>
                </c:pt>
                <c:pt idx="319">
                  <c:v>0.13518408866973927</c:v>
                </c:pt>
                <c:pt idx="320">
                  <c:v>0.13564259995714967</c:v>
                </c:pt>
                <c:pt idx="321">
                  <c:v>0.13610090110830536</c:v>
                </c:pt>
                <c:pt idx="322">
                  <c:v>0.13654808782056974</c:v>
                </c:pt>
                <c:pt idx="323">
                  <c:v>0.1370059742683718</c:v>
                </c:pt>
                <c:pt idx="324">
                  <c:v>0.13746365115212764</c:v>
                </c:pt>
                <c:pt idx="325">
                  <c:v>0.13791022901168437</c:v>
                </c:pt>
                <c:pt idx="326">
                  <c:v>0.13836749232057033</c:v>
                </c:pt>
                <c:pt idx="327">
                  <c:v>0.13881366681702059</c:v>
                </c:pt>
                <c:pt idx="328">
                  <c:v>0.1392705172978066</c:v>
                </c:pt>
                <c:pt idx="329">
                  <c:v>0.13972715916153416</c:v>
                </c:pt>
                <c:pt idx="330">
                  <c:v>0.14017272755658933</c:v>
                </c:pt>
                <c:pt idx="331">
                  <c:v>0.14062895771306017</c:v>
                </c:pt>
                <c:pt idx="332">
                  <c:v>0.14108497981849072</c:v>
                </c:pt>
                <c:pt idx="333">
                  <c:v>0.14152994375662215</c:v>
                </c:pt>
                <c:pt idx="334">
                  <c:v>0.1419855552710805</c:v>
                </c:pt>
                <c:pt idx="335">
                  <c:v>0.14244095929821698</c:v>
                </c:pt>
                <c:pt idx="336">
                  <c:v>0.14288532041721189</c:v>
                </c:pt>
                <c:pt idx="337">
                  <c:v>0.14334031496512692</c:v>
                </c:pt>
                <c:pt idx="338">
                  <c:v>0.1437951025871497</c:v>
                </c:pt>
                <c:pt idx="339">
                  <c:v>0.14423886251814841</c:v>
                </c:pt>
                <c:pt idx="340">
                  <c:v>0.14469324176819137</c:v>
                </c:pt>
                <c:pt idx="341">
                  <c:v>0.14514741465149666</c:v>
                </c:pt>
                <c:pt idx="342">
                  <c:v>0.14559057501902789</c:v>
                </c:pt>
                <c:pt idx="343">
                  <c:v>0.14604434063310945</c:v>
                </c:pt>
                <c:pt idx="344">
                  <c:v>0.14648710378473867</c:v>
                </c:pt>
                <c:pt idx="345">
                  <c:v>0.14694046285936116</c:v>
                </c:pt>
                <c:pt idx="346">
                  <c:v>0.14739361649266847</c:v>
                </c:pt>
                <c:pt idx="347">
                  <c:v>0.14783578276948817</c:v>
                </c:pt>
                <c:pt idx="348">
                  <c:v>0.14828853095868347</c:v>
                </c:pt>
                <c:pt idx="349">
                  <c:v>0.14874107425971497</c:v>
                </c:pt>
                <c:pt idx="350">
                  <c:v>0.1491826452688145</c:v>
                </c:pt>
                <c:pt idx="351">
                  <c:v>0.1496347842166604</c:v>
                </c:pt>
                <c:pt idx="352">
                  <c:v>0.15008671882726349</c:v>
                </c:pt>
                <c:pt idx="353">
                  <c:v>0.15052769616925005</c:v>
                </c:pt>
                <c:pt idx="354">
                  <c:v>0.1509792275131962</c:v>
                </c:pt>
                <c:pt idx="355">
                  <c:v>0.15143055506860148</c:v>
                </c:pt>
                <c:pt idx="356">
                  <c:v>0.15187094033763518</c:v>
                </c:pt>
                <c:pt idx="357">
                  <c:v>0.15232186570853928</c:v>
                </c:pt>
                <c:pt idx="358">
                  <c:v>0.15277258783739664</c:v>
                </c:pt>
                <c:pt idx="359">
                  <c:v>0.15321238262122527</c:v>
                </c:pt>
                <c:pt idx="360">
                  <c:v>0.15366270364338699</c:v>
                </c:pt>
                <c:pt idx="361">
                  <c:v>0.15410210721905679</c:v>
                </c:pt>
                <c:pt idx="362">
                  <c:v>0.15455202784779415</c:v>
                </c:pt>
                <c:pt idx="363">
                  <c:v>0.15500174613899179</c:v>
                </c:pt>
                <c:pt idx="364">
                  <c:v>0.15544056185734814</c:v>
                </c:pt>
                <c:pt idx="365">
                  <c:v>0.1558898808257396</c:v>
                </c:pt>
                <c:pt idx="366">
                  <c:v>0.15633899799726364</c:v>
                </c:pt>
                <c:pt idx="367">
                  <c:v>0.15677722742913819</c:v>
                </c:pt>
                <c:pt idx="368">
                  <c:v>0.15722594634418638</c:v>
                </c:pt>
                <c:pt idx="369">
                  <c:v>0.15767446400087473</c:v>
                </c:pt>
                <c:pt idx="370">
                  <c:v>0.15811210871081147</c:v>
                </c:pt>
                <c:pt idx="371">
                  <c:v>0.1585602291730886</c:v>
                </c:pt>
                <c:pt idx="372">
                  <c:v>0.15899748648891784</c:v>
                </c:pt>
                <c:pt idx="373">
                  <c:v>0.15944521045964957</c:v>
                </c:pt>
                <c:pt idx="374">
                  <c:v>0.1598927340633331</c:v>
                </c:pt>
                <c:pt idx="375">
                  <c:v>0.1603294092467793</c:v>
                </c:pt>
                <c:pt idx="376">
                  <c:v>0.16077653741393416</c:v>
                </c:pt>
                <c:pt idx="377">
                  <c:v>0.16122346574683952</c:v>
                </c:pt>
                <c:pt idx="378">
                  <c:v>0.16165956034585874</c:v>
                </c:pt>
                <c:pt idx="379">
                  <c:v>0.1621060942930474</c:v>
                </c:pt>
                <c:pt idx="380">
                  <c:v>0.16255242893666239</c:v>
                </c:pt>
                <c:pt idx="381">
                  <c:v>0.1629879444930448</c:v>
                </c:pt>
                <c:pt idx="382">
                  <c:v>0.1634338857975719</c:v>
                </c:pt>
                <c:pt idx="383">
                  <c:v>0.16386901771839171</c:v>
                </c:pt>
                <c:pt idx="384">
                  <c:v>0.16431456637649261</c:v>
                </c:pt>
                <c:pt idx="385">
                  <c:v>0.16475991660939157</c:v>
                </c:pt>
                <c:pt idx="386">
                  <c:v>0.16519447203953455</c:v>
                </c:pt>
                <c:pt idx="387">
                  <c:v>0.16563943066572429</c:v>
                </c:pt>
                <c:pt idx="388">
                  <c:v>0.16608419139178929</c:v>
                </c:pt>
                <c:pt idx="389">
                  <c:v>0.16651817185677803</c:v>
                </c:pt>
                <c:pt idx="390">
                  <c:v>0.16696254201172711</c:v>
                </c:pt>
                <c:pt idx="391">
                  <c:v>0.16740671478954663</c:v>
                </c:pt>
                <c:pt idx="392">
                  <c:v>0.16784012180885655</c:v>
                </c:pt>
                <c:pt idx="393">
                  <c:v>0.16828390504705076</c:v>
                </c:pt>
                <c:pt idx="394">
                  <c:v>0.16872749142904095</c:v>
                </c:pt>
                <c:pt idx="395">
                  <c:v>0.16916032651613153</c:v>
                </c:pt>
                <c:pt idx="396">
                  <c:v>0.1696035243859062</c:v>
                </c:pt>
                <c:pt idx="397">
                  <c:v>0.17004652591834202</c:v>
                </c:pt>
                <c:pt idx="398">
                  <c:v>0.17047879058068963</c:v>
                </c:pt>
                <c:pt idx="399">
                  <c:v>0.17092140462426059</c:v>
                </c:pt>
                <c:pt idx="400">
                  <c:v>0.17135329135445979</c:v>
                </c:pt>
                <c:pt idx="401">
                  <c:v>0.17179551858643838</c:v>
                </c:pt>
                <c:pt idx="402">
                  <c:v>0.17299999999999999</c:v>
                </c:pt>
                <c:pt idx="403">
                  <c:v>0.17499999999999999</c:v>
                </c:pt>
                <c:pt idx="404">
                  <c:v>0.17699999999999999</c:v>
                </c:pt>
                <c:pt idx="405">
                  <c:v>0.17899999999999999</c:v>
                </c:pt>
                <c:pt idx="406">
                  <c:v>0.18099999999999999</c:v>
                </c:pt>
                <c:pt idx="407">
                  <c:v>0.183</c:v>
                </c:pt>
                <c:pt idx="408">
                  <c:v>0.185</c:v>
                </c:pt>
                <c:pt idx="409">
                  <c:v>0.187</c:v>
                </c:pt>
                <c:pt idx="410">
                  <c:v>0.189</c:v>
                </c:pt>
                <c:pt idx="411">
                  <c:v>0.191</c:v>
                </c:pt>
                <c:pt idx="412">
                  <c:v>0.193</c:v>
                </c:pt>
                <c:pt idx="413">
                  <c:v>0.19500000000000001</c:v>
                </c:pt>
                <c:pt idx="414">
                  <c:v>0.19700000000000001</c:v>
                </c:pt>
                <c:pt idx="415">
                  <c:v>0.19900000000000001</c:v>
                </c:pt>
                <c:pt idx="416">
                  <c:v>0.20100000000000001</c:v>
                </c:pt>
                <c:pt idx="417">
                  <c:v>0.20300000000000001</c:v>
                </c:pt>
                <c:pt idx="418">
                  <c:v>0.20499999999999999</c:v>
                </c:pt>
                <c:pt idx="419">
                  <c:v>0.20699999999999999</c:v>
                </c:pt>
                <c:pt idx="420">
                  <c:v>0.20899999999999999</c:v>
                </c:pt>
                <c:pt idx="421">
                  <c:v>0.21099999999999999</c:v>
                </c:pt>
                <c:pt idx="422">
                  <c:v>0.21299999999999999</c:v>
                </c:pt>
                <c:pt idx="423">
                  <c:v>0.215</c:v>
                </c:pt>
                <c:pt idx="424">
                  <c:v>0.217</c:v>
                </c:pt>
                <c:pt idx="425">
                  <c:v>0.219</c:v>
                </c:pt>
                <c:pt idx="426">
                  <c:v>0.221</c:v>
                </c:pt>
                <c:pt idx="427">
                  <c:v>0.223</c:v>
                </c:pt>
                <c:pt idx="428">
                  <c:v>0.22500000000000001</c:v>
                </c:pt>
                <c:pt idx="429">
                  <c:v>0.22700000000000001</c:v>
                </c:pt>
                <c:pt idx="430">
                  <c:v>0.22900000000000001</c:v>
                </c:pt>
                <c:pt idx="431">
                  <c:v>0.23100000000000001</c:v>
                </c:pt>
                <c:pt idx="432">
                  <c:v>0.23300000000000001</c:v>
                </c:pt>
                <c:pt idx="433">
                  <c:v>0.23499999999999999</c:v>
                </c:pt>
                <c:pt idx="434">
                  <c:v>0.23699999999999999</c:v>
                </c:pt>
                <c:pt idx="435">
                  <c:v>0.23899999999999999</c:v>
                </c:pt>
                <c:pt idx="436">
                  <c:v>0.24099999999999999</c:v>
                </c:pt>
                <c:pt idx="437">
                  <c:v>0.24299999999999999</c:v>
                </c:pt>
                <c:pt idx="438">
                  <c:v>0.245</c:v>
                </c:pt>
                <c:pt idx="439">
                  <c:v>0.247</c:v>
                </c:pt>
                <c:pt idx="440">
                  <c:v>0.249</c:v>
                </c:pt>
                <c:pt idx="441">
                  <c:v>0.251</c:v>
                </c:pt>
                <c:pt idx="442">
                  <c:v>0.253</c:v>
                </c:pt>
                <c:pt idx="443">
                  <c:v>0.255</c:v>
                </c:pt>
                <c:pt idx="444">
                  <c:v>0.25700000000000001</c:v>
                </c:pt>
                <c:pt idx="445">
                  <c:v>0.25900000000000001</c:v>
                </c:pt>
                <c:pt idx="446">
                  <c:v>0.26100000000000001</c:v>
                </c:pt>
                <c:pt idx="447">
                  <c:v>0.26300000000000001</c:v>
                </c:pt>
                <c:pt idx="448">
                  <c:v>0.26500000000000001</c:v>
                </c:pt>
                <c:pt idx="449">
                  <c:v>0.26700000000000002</c:v>
                </c:pt>
                <c:pt idx="450">
                  <c:v>0.26900000000000002</c:v>
                </c:pt>
                <c:pt idx="451">
                  <c:v>0.27100000000000002</c:v>
                </c:pt>
                <c:pt idx="452">
                  <c:v>0.27300000000000002</c:v>
                </c:pt>
                <c:pt idx="453">
                  <c:v>0.27500000000000002</c:v>
                </c:pt>
                <c:pt idx="454">
                  <c:v>0.27700000000000002</c:v>
                </c:pt>
                <c:pt idx="455">
                  <c:v>0.27900000000000003</c:v>
                </c:pt>
                <c:pt idx="456">
                  <c:v>0.28100000000000003</c:v>
                </c:pt>
                <c:pt idx="457">
                  <c:v>0.28299999999999997</c:v>
                </c:pt>
                <c:pt idx="458">
                  <c:v>0.28499999999999998</c:v>
                </c:pt>
                <c:pt idx="459">
                  <c:v>0.28699999999999998</c:v>
                </c:pt>
                <c:pt idx="460">
                  <c:v>0.28899999999999998</c:v>
                </c:pt>
                <c:pt idx="461">
                  <c:v>0.29099999999999998</c:v>
                </c:pt>
                <c:pt idx="462">
                  <c:v>0.29299999999999998</c:v>
                </c:pt>
                <c:pt idx="463">
                  <c:v>0.29499999999999998</c:v>
                </c:pt>
                <c:pt idx="464">
                  <c:v>0.29699999999999999</c:v>
                </c:pt>
                <c:pt idx="465">
                  <c:v>0.29899999999999999</c:v>
                </c:pt>
                <c:pt idx="466">
                  <c:v>0.30099999999999999</c:v>
                </c:pt>
                <c:pt idx="467">
                  <c:v>0.30299999999999999</c:v>
                </c:pt>
                <c:pt idx="468">
                  <c:v>0.30499999999999999</c:v>
                </c:pt>
                <c:pt idx="469">
                  <c:v>0.307</c:v>
                </c:pt>
                <c:pt idx="470">
                  <c:v>0.309</c:v>
                </c:pt>
                <c:pt idx="471">
                  <c:v>0.311</c:v>
                </c:pt>
                <c:pt idx="472">
                  <c:v>0.313</c:v>
                </c:pt>
                <c:pt idx="473">
                  <c:v>0.315</c:v>
                </c:pt>
                <c:pt idx="474">
                  <c:v>0.317</c:v>
                </c:pt>
                <c:pt idx="475">
                  <c:v>0.31900000000000001</c:v>
                </c:pt>
                <c:pt idx="476">
                  <c:v>0.32100000000000001</c:v>
                </c:pt>
                <c:pt idx="477">
                  <c:v>0.32300000000000001</c:v>
                </c:pt>
                <c:pt idx="478">
                  <c:v>0.32500000000000001</c:v>
                </c:pt>
                <c:pt idx="479">
                  <c:v>0.32700000000000001</c:v>
                </c:pt>
                <c:pt idx="480">
                  <c:v>0.32900000000000001</c:v>
                </c:pt>
                <c:pt idx="481">
                  <c:v>0.33100000000000002</c:v>
                </c:pt>
                <c:pt idx="482">
                  <c:v>0.33300000000000002</c:v>
                </c:pt>
                <c:pt idx="483">
                  <c:v>0.33500000000000002</c:v>
                </c:pt>
                <c:pt idx="484">
                  <c:v>0.33700000000000002</c:v>
                </c:pt>
                <c:pt idx="485">
                  <c:v>0.33900000000000002</c:v>
                </c:pt>
                <c:pt idx="486">
                  <c:v>0.34100000000000003</c:v>
                </c:pt>
                <c:pt idx="487">
                  <c:v>0.34300000000000003</c:v>
                </c:pt>
                <c:pt idx="488">
                  <c:v>0.34499999999999997</c:v>
                </c:pt>
                <c:pt idx="489">
                  <c:v>0.34699999999999998</c:v>
                </c:pt>
                <c:pt idx="490">
                  <c:v>0.34899999999999998</c:v>
                </c:pt>
                <c:pt idx="491">
                  <c:v>0.35099999999999998</c:v>
                </c:pt>
                <c:pt idx="492">
                  <c:v>0.35299999999999998</c:v>
                </c:pt>
                <c:pt idx="493">
                  <c:v>0.35499999999999998</c:v>
                </c:pt>
                <c:pt idx="494">
                  <c:v>0.35699999999999998</c:v>
                </c:pt>
                <c:pt idx="495">
                  <c:v>0.35899999999999999</c:v>
                </c:pt>
                <c:pt idx="496">
                  <c:v>0.36099999999999999</c:v>
                </c:pt>
                <c:pt idx="497">
                  <c:v>0.36299999999999999</c:v>
                </c:pt>
                <c:pt idx="498">
                  <c:v>0.36499999999999999</c:v>
                </c:pt>
                <c:pt idx="499">
                  <c:v>0.36699999999999999</c:v>
                </c:pt>
                <c:pt idx="500">
                  <c:v>0.36899999999999999</c:v>
                </c:pt>
                <c:pt idx="501">
                  <c:v>0.371</c:v>
                </c:pt>
                <c:pt idx="502">
                  <c:v>0.373</c:v>
                </c:pt>
                <c:pt idx="503">
                  <c:v>0.375</c:v>
                </c:pt>
                <c:pt idx="504">
                  <c:v>0.377</c:v>
                </c:pt>
                <c:pt idx="505">
                  <c:v>0.379</c:v>
                </c:pt>
                <c:pt idx="506">
                  <c:v>0.38100000000000001</c:v>
                </c:pt>
                <c:pt idx="507">
                  <c:v>0.38300000000000001</c:v>
                </c:pt>
                <c:pt idx="508">
                  <c:v>0.38500000000000001</c:v>
                </c:pt>
                <c:pt idx="509">
                  <c:v>0.38700000000000001</c:v>
                </c:pt>
                <c:pt idx="510">
                  <c:v>0.38900000000000001</c:v>
                </c:pt>
                <c:pt idx="511">
                  <c:v>0.39100000000000001</c:v>
                </c:pt>
                <c:pt idx="512">
                  <c:v>0.39300000000000002</c:v>
                </c:pt>
                <c:pt idx="513">
                  <c:v>0.39500000000000002</c:v>
                </c:pt>
                <c:pt idx="514">
                  <c:v>0.39700000000000002</c:v>
                </c:pt>
                <c:pt idx="515">
                  <c:v>0.39900000000000002</c:v>
                </c:pt>
                <c:pt idx="516">
                  <c:v>0.40100000000000002</c:v>
                </c:pt>
                <c:pt idx="517">
                  <c:v>0.40300000000000002</c:v>
                </c:pt>
                <c:pt idx="518">
                  <c:v>0.40500000000000003</c:v>
                </c:pt>
                <c:pt idx="519">
                  <c:v>0.40699999999999997</c:v>
                </c:pt>
                <c:pt idx="520">
                  <c:v>0.40899999999999997</c:v>
                </c:pt>
                <c:pt idx="521">
                  <c:v>0.41099999999999998</c:v>
                </c:pt>
                <c:pt idx="522">
                  <c:v>0.41299999999999998</c:v>
                </c:pt>
                <c:pt idx="523">
                  <c:v>0.41499999999999998</c:v>
                </c:pt>
                <c:pt idx="524">
                  <c:v>0.41699999999999998</c:v>
                </c:pt>
                <c:pt idx="525">
                  <c:v>0.41899999999999998</c:v>
                </c:pt>
                <c:pt idx="526">
                  <c:v>0.42099999999999999</c:v>
                </c:pt>
                <c:pt idx="527">
                  <c:v>0.42299999999999999</c:v>
                </c:pt>
                <c:pt idx="528">
                  <c:v>0.42499999999999999</c:v>
                </c:pt>
                <c:pt idx="529">
                  <c:v>0.42699999999999999</c:v>
                </c:pt>
                <c:pt idx="530">
                  <c:v>0.42899999999999999</c:v>
                </c:pt>
                <c:pt idx="531">
                  <c:v>0.43099999999999999</c:v>
                </c:pt>
                <c:pt idx="532">
                  <c:v>0.433</c:v>
                </c:pt>
                <c:pt idx="533">
                  <c:v>0.435</c:v>
                </c:pt>
                <c:pt idx="534">
                  <c:v>0.437</c:v>
                </c:pt>
                <c:pt idx="535">
                  <c:v>0.439</c:v>
                </c:pt>
                <c:pt idx="536">
                  <c:v>0.441</c:v>
                </c:pt>
                <c:pt idx="537">
                  <c:v>0.443</c:v>
                </c:pt>
                <c:pt idx="538">
                  <c:v>0.44500000000000001</c:v>
                </c:pt>
                <c:pt idx="539">
                  <c:v>0.44700000000000001</c:v>
                </c:pt>
                <c:pt idx="540">
                  <c:v>0.44900000000000001</c:v>
                </c:pt>
                <c:pt idx="541">
                  <c:v>0.45100000000000001</c:v>
                </c:pt>
                <c:pt idx="542">
                  <c:v>0.45300000000000001</c:v>
                </c:pt>
                <c:pt idx="543">
                  <c:v>0.45500000000000002</c:v>
                </c:pt>
                <c:pt idx="544">
                  <c:v>0.45700000000000002</c:v>
                </c:pt>
                <c:pt idx="545">
                  <c:v>0.45900000000000002</c:v>
                </c:pt>
                <c:pt idx="546">
                  <c:v>0.46100000000000002</c:v>
                </c:pt>
                <c:pt idx="547">
                  <c:v>0.46300000000000002</c:v>
                </c:pt>
              </c:numCache>
            </c:numRef>
          </c:xVal>
          <c:yVal>
            <c:numRef>
              <c:f>'Power Law'!$S$3:$S$550</c:f>
              <c:numCache>
                <c:formatCode>0.000</c:formatCode>
                <c:ptCount val="548"/>
                <c:pt idx="0">
                  <c:v>392.86543357900064</c:v>
                </c:pt>
                <c:pt idx="1">
                  <c:v>397.72567705171554</c:v>
                </c:pt>
                <c:pt idx="2">
                  <c:v>402.47495743753279</c:v>
                </c:pt>
                <c:pt idx="3">
                  <c:v>407.26982575478576</c:v>
                </c:pt>
                <c:pt idx="4">
                  <c:v>411.90018795854184</c:v>
                </c:pt>
                <c:pt idx="5">
                  <c:v>416.3785921221376</c:v>
                </c:pt>
                <c:pt idx="6">
                  <c:v>420.74317028682731</c:v>
                </c:pt>
                <c:pt idx="7">
                  <c:v>424.94895187519728</c:v>
                </c:pt>
                <c:pt idx="8">
                  <c:v>429.05812345755749</c:v>
                </c:pt>
                <c:pt idx="9">
                  <c:v>433.22501430212918</c:v>
                </c:pt>
                <c:pt idx="10">
                  <c:v>437.27420071071981</c:v>
                </c:pt>
                <c:pt idx="11">
                  <c:v>441.23653191041268</c:v>
                </c:pt>
                <c:pt idx="12">
                  <c:v>445.07131381390923</c:v>
                </c:pt>
                <c:pt idx="13">
                  <c:v>448.83092869512546</c:v>
                </c:pt>
                <c:pt idx="14">
                  <c:v>452.49762094158871</c:v>
                </c:pt>
                <c:pt idx="15">
                  <c:v>456.05537068164136</c:v>
                </c:pt>
                <c:pt idx="16">
                  <c:v>459.71722438082077</c:v>
                </c:pt>
                <c:pt idx="17">
                  <c:v>463.29283886525081</c:v>
                </c:pt>
                <c:pt idx="18">
                  <c:v>466.78678071353613</c:v>
                </c:pt>
                <c:pt idx="19">
                  <c:v>470.18393742580338</c:v>
                </c:pt>
                <c:pt idx="20">
                  <c:v>473.52720723931037</c:v>
                </c:pt>
                <c:pt idx="21">
                  <c:v>476.81893232594444</c:v>
                </c:pt>
                <c:pt idx="22">
                  <c:v>480.17005112835983</c:v>
                </c:pt>
                <c:pt idx="23">
                  <c:v>483.45170375339916</c:v>
                </c:pt>
                <c:pt idx="24">
                  <c:v>486.66713580129596</c:v>
                </c:pt>
                <c:pt idx="25">
                  <c:v>489.81936061836808</c:v>
                </c:pt>
                <c:pt idx="26">
                  <c:v>492.92791552556662</c:v>
                </c:pt>
                <c:pt idx="27">
                  <c:v>495.96163582532569</c:v>
                </c:pt>
                <c:pt idx="28">
                  <c:v>499.08510742200798</c:v>
                </c:pt>
                <c:pt idx="29">
                  <c:v>502.13447254209524</c:v>
                </c:pt>
                <c:pt idx="30">
                  <c:v>505.14410668772553</c:v>
                </c:pt>
                <c:pt idx="31">
                  <c:v>508.08493084077372</c:v>
                </c:pt>
                <c:pt idx="32">
                  <c:v>510.97488167117245</c:v>
                </c:pt>
                <c:pt idx="33">
                  <c:v>513.83069718169315</c:v>
                </c:pt>
                <c:pt idx="34">
                  <c:v>516.75502200857579</c:v>
                </c:pt>
                <c:pt idx="35">
                  <c:v>519.62982166047641</c:v>
                </c:pt>
                <c:pt idx="36">
                  <c:v>522.45699105334734</c:v>
                </c:pt>
                <c:pt idx="37">
                  <c:v>525.23831351453771</c:v>
                </c:pt>
                <c:pt idx="38">
                  <c:v>527.97546955782616</c:v>
                </c:pt>
                <c:pt idx="39">
                  <c:v>530.77696360149776</c:v>
                </c:pt>
                <c:pt idx="40">
                  <c:v>533.53408470372631</c:v>
                </c:pt>
                <c:pt idx="41">
                  <c:v>536.24842119694802</c:v>
                </c:pt>
                <c:pt idx="42">
                  <c:v>538.92147378201821</c:v>
                </c:pt>
                <c:pt idx="43">
                  <c:v>541.55466199311081</c:v>
                </c:pt>
                <c:pt idx="44">
                  <c:v>544.26074976960729</c:v>
                </c:pt>
                <c:pt idx="45">
                  <c:v>546.92635662837915</c:v>
                </c:pt>
                <c:pt idx="46">
                  <c:v>549.54083511519127</c:v>
                </c:pt>
                <c:pt idx="47">
                  <c:v>552.12968565671315</c:v>
                </c:pt>
                <c:pt idx="48">
                  <c:v>554.6819460802991</c:v>
                </c:pt>
                <c:pt idx="49">
                  <c:v>557.27939683231534</c:v>
                </c:pt>
                <c:pt idx="50">
                  <c:v>559.85167829405123</c:v>
                </c:pt>
                <c:pt idx="51">
                  <c:v>562.38828696203745</c:v>
                </c:pt>
                <c:pt idx="52">
                  <c:v>564.89034080982799</c:v>
                </c:pt>
                <c:pt idx="53">
                  <c:v>567.35890366386354</c:v>
                </c:pt>
                <c:pt idx="54">
                  <c:v>569.88101936536748</c:v>
                </c:pt>
                <c:pt idx="55">
                  <c:v>572.36937801359227</c:v>
                </c:pt>
                <c:pt idx="56">
                  <c:v>574.8250002749968</c:v>
                </c:pt>
                <c:pt idx="57">
                  <c:v>577.24885909095406</c:v>
                </c:pt>
                <c:pt idx="58">
                  <c:v>579.73371073719466</c:v>
                </c:pt>
                <c:pt idx="59">
                  <c:v>582.19635982561203</c:v>
                </c:pt>
                <c:pt idx="60">
                  <c:v>584.59760369318792</c:v>
                </c:pt>
                <c:pt idx="61">
                  <c:v>586.98856060874414</c:v>
                </c:pt>
                <c:pt idx="62">
                  <c:v>589.3499552571235</c:v>
                </c:pt>
                <c:pt idx="63">
                  <c:v>591.7496669070963</c:v>
                </c:pt>
                <c:pt idx="64">
                  <c:v>594.12927469964416</c:v>
                </c:pt>
                <c:pt idx="65">
                  <c:v>596.47991237333838</c:v>
                </c:pt>
                <c:pt idx="66">
                  <c:v>598.80237584940107</c:v>
                </c:pt>
                <c:pt idx="67">
                  <c:v>601.17042443690514</c:v>
                </c:pt>
                <c:pt idx="68">
                  <c:v>603.51008017956804</c:v>
                </c:pt>
                <c:pt idx="69">
                  <c:v>605.82211089039799</c:v>
                </c:pt>
                <c:pt idx="70">
                  <c:v>608.10725220843028</c:v>
                </c:pt>
                <c:pt idx="71">
                  <c:v>610.44454597755146</c:v>
                </c:pt>
                <c:pt idx="72">
                  <c:v>612.7545461680852</c:v>
                </c:pt>
                <c:pt idx="73">
                  <c:v>615.02946768616107</c:v>
                </c:pt>
                <c:pt idx="74">
                  <c:v>617.27869405279455</c:v>
                </c:pt>
                <c:pt idx="75">
                  <c:v>619.58601534399133</c:v>
                </c:pt>
                <c:pt idx="76">
                  <c:v>621.8506418804534</c:v>
                </c:pt>
                <c:pt idx="77">
                  <c:v>624.09817567116522</c:v>
                </c:pt>
                <c:pt idx="78">
                  <c:v>626.32094415446204</c:v>
                </c:pt>
                <c:pt idx="79">
                  <c:v>628.57521671622305</c:v>
                </c:pt>
                <c:pt idx="80">
                  <c:v>630.82045526557806</c:v>
                </c:pt>
                <c:pt idx="81">
                  <c:v>633.03342990569377</c:v>
                </c:pt>
                <c:pt idx="82">
                  <c:v>635.22268473693885</c:v>
                </c:pt>
                <c:pt idx="83">
                  <c:v>637.45730503120001</c:v>
                </c:pt>
                <c:pt idx="84">
                  <c:v>639.66788629618782</c:v>
                </c:pt>
                <c:pt idx="85">
                  <c:v>641.84755928285085</c:v>
                </c:pt>
                <c:pt idx="86">
                  <c:v>644.00448913909236</c:v>
                </c:pt>
                <c:pt idx="87">
                  <c:v>646.21217900420095</c:v>
                </c:pt>
                <c:pt idx="88">
                  <c:v>648.38223547044231</c:v>
                </c:pt>
                <c:pt idx="89">
                  <c:v>650.53708808286558</c:v>
                </c:pt>
                <c:pt idx="90">
                  <c:v>652.73361535970616</c:v>
                </c:pt>
                <c:pt idx="91">
                  <c:v>654.89337903464241</c:v>
                </c:pt>
                <c:pt idx="92">
                  <c:v>657.04504628955794</c:v>
                </c:pt>
                <c:pt idx="93">
                  <c:v>659.16812611421005</c:v>
                </c:pt>
                <c:pt idx="94">
                  <c:v>661.324425145139</c:v>
                </c:pt>
                <c:pt idx="95">
                  <c:v>663.46574209985363</c:v>
                </c:pt>
                <c:pt idx="96">
                  <c:v>665.57905833101472</c:v>
                </c:pt>
                <c:pt idx="97">
                  <c:v>667.73093512050787</c:v>
                </c:pt>
                <c:pt idx="98">
                  <c:v>669.86137092458875</c:v>
                </c:pt>
                <c:pt idx="99">
                  <c:v>671.96438551501126</c:v>
                </c:pt>
                <c:pt idx="100">
                  <c:v>674.05342147210729</c:v>
                </c:pt>
                <c:pt idx="101">
                  <c:v>676.17941603927738</c:v>
                </c:pt>
                <c:pt idx="102">
                  <c:v>678.27842446216539</c:v>
                </c:pt>
                <c:pt idx="103">
                  <c:v>680.35729115950369</c:v>
                </c:pt>
                <c:pt idx="104">
                  <c:v>682.46567909701355</c:v>
                </c:pt>
                <c:pt idx="105">
                  <c:v>684.5599427862586</c:v>
                </c:pt>
                <c:pt idx="106">
                  <c:v>686.62826983942125</c:v>
                </c:pt>
                <c:pt idx="107">
                  <c:v>688.73105212758355</c:v>
                </c:pt>
                <c:pt idx="108">
                  <c:v>690.81387245096255</c:v>
                </c:pt>
                <c:pt idx="109">
                  <c:v>692.92408992477874</c:v>
                </c:pt>
                <c:pt idx="110">
                  <c:v>695.01430363951113</c:v>
                </c:pt>
                <c:pt idx="111">
                  <c:v>697.08493711507788</c:v>
                </c:pt>
                <c:pt idx="112">
                  <c:v>699.13639992437948</c:v>
                </c:pt>
                <c:pt idx="113">
                  <c:v>701.2199508554703</c:v>
                </c:pt>
                <c:pt idx="114">
                  <c:v>703.27858573892615</c:v>
                </c:pt>
                <c:pt idx="115">
                  <c:v>705.32395260238593</c:v>
                </c:pt>
                <c:pt idx="116">
                  <c:v>707.389268682026</c:v>
                </c:pt>
                <c:pt idx="117">
                  <c:v>709.44118196567865</c:v>
                </c:pt>
                <c:pt idx="118">
                  <c:v>711.47453111759228</c:v>
                </c:pt>
                <c:pt idx="119">
                  <c:v>713.53783372230941</c:v>
                </c:pt>
                <c:pt idx="120">
                  <c:v>715.57185059683104</c:v>
                </c:pt>
                <c:pt idx="121">
                  <c:v>717.63502753030332</c:v>
                </c:pt>
                <c:pt idx="122">
                  <c:v>719.68481196670234</c:v>
                </c:pt>
                <c:pt idx="123">
                  <c:v>721.71627895584072</c:v>
                </c:pt>
                <c:pt idx="124">
                  <c:v>723.76558723564278</c:v>
                </c:pt>
                <c:pt idx="125">
                  <c:v>725.8068027879325</c:v>
                </c:pt>
                <c:pt idx="126">
                  <c:v>727.86010935659158</c:v>
                </c:pt>
                <c:pt idx="127">
                  <c:v>729.9001748494502</c:v>
                </c:pt>
                <c:pt idx="128">
                  <c:v>731.92229327503196</c:v>
                </c:pt>
                <c:pt idx="129">
                  <c:v>733.93170694245327</c:v>
                </c:pt>
                <c:pt idx="130">
                  <c:v>735.95772539915845</c:v>
                </c:pt>
                <c:pt idx="131">
                  <c:v>737.9661541447997</c:v>
                </c:pt>
                <c:pt idx="132">
                  <c:v>739.96209791356921</c:v>
                </c:pt>
                <c:pt idx="133">
                  <c:v>741.93631308719523</c:v>
                </c:pt>
                <c:pt idx="134">
                  <c:v>743.89861158337271</c:v>
                </c:pt>
                <c:pt idx="135">
                  <c:v>745.83989198554343</c:v>
                </c:pt>
                <c:pt idx="136">
                  <c:v>747.76978941030234</c:v>
                </c:pt>
                <c:pt idx="137">
                  <c:v>749.67934016648337</c:v>
                </c:pt>
                <c:pt idx="138">
                  <c:v>751.57800978486239</c:v>
                </c:pt>
                <c:pt idx="139">
                  <c:v>753.45696801957445</c:v>
                </c:pt>
                <c:pt idx="140">
                  <c:v>755.32105429843284</c:v>
                </c:pt>
                <c:pt idx="141">
                  <c:v>757.17052908257779</c:v>
                </c:pt>
                <c:pt idx="142">
                  <c:v>759.00564572258179</c:v>
                </c:pt>
                <c:pt idx="143">
                  <c:v>760.83101132899901</c:v>
                </c:pt>
                <c:pt idx="144">
                  <c:v>762.6424389958778</c:v>
                </c:pt>
                <c:pt idx="145">
                  <c:v>764.43586905013706</c:v>
                </c:pt>
                <c:pt idx="146">
                  <c:v>766.22015232271099</c:v>
                </c:pt>
                <c:pt idx="147">
                  <c:v>767.98695300896486</c:v>
                </c:pt>
                <c:pt idx="148">
                  <c:v>769.7449822223025</c:v>
                </c:pt>
                <c:pt idx="149">
                  <c:v>771.48601883086178</c:v>
                </c:pt>
                <c:pt idx="150">
                  <c:v>773.21449915742687</c:v>
                </c:pt>
                <c:pt idx="151">
                  <c:v>774.93473355645381</c:v>
                </c:pt>
                <c:pt idx="152">
                  <c:v>776.63866671479354</c:v>
                </c:pt>
                <c:pt idx="153">
                  <c:v>778.33468163284579</c:v>
                </c:pt>
                <c:pt idx="154">
                  <c:v>780.01482970221412</c:v>
                </c:pt>
                <c:pt idx="155">
                  <c:v>781.6873704004887</c:v>
                </c:pt>
                <c:pt idx="156">
                  <c:v>783.34445886400317</c:v>
                </c:pt>
                <c:pt idx="157">
                  <c:v>784.99423512619717</c:v>
                </c:pt>
                <c:pt idx="158">
                  <c:v>786.62895522854319</c:v>
                </c:pt>
                <c:pt idx="159">
                  <c:v>788.25275329538078</c:v>
                </c:pt>
                <c:pt idx="160">
                  <c:v>789.86578988975918</c:v>
                </c:pt>
                <c:pt idx="161">
                  <c:v>791.47206123727574</c:v>
                </c:pt>
                <c:pt idx="162">
                  <c:v>793.06401700940353</c:v>
                </c:pt>
                <c:pt idx="163">
                  <c:v>794.64946146058094</c:v>
                </c:pt>
                <c:pt idx="164">
                  <c:v>796.22093731509437</c:v>
                </c:pt>
                <c:pt idx="165">
                  <c:v>797.78614371694937</c:v>
                </c:pt>
                <c:pt idx="166">
                  <c:v>799.33771402774937</c:v>
                </c:pt>
                <c:pt idx="167">
                  <c:v>800.88324543685712</c:v>
                </c:pt>
                <c:pt idx="168">
                  <c:v>802.41545962091084</c:v>
                </c:pt>
                <c:pt idx="169">
                  <c:v>803.94185482125465</c:v>
                </c:pt>
                <c:pt idx="170">
                  <c:v>805.45523879593293</c:v>
                </c:pt>
                <c:pt idx="171">
                  <c:v>806.95940891330974</c:v>
                </c:pt>
                <c:pt idx="172">
                  <c:v>808.45807123953728</c:v>
                </c:pt>
                <c:pt idx="173">
                  <c:v>809.94772021426365</c:v>
                </c:pt>
                <c:pt idx="174">
                  <c:v>811.42493418270806</c:v>
                </c:pt>
                <c:pt idx="175">
                  <c:v>812.89693122939843</c:v>
                </c:pt>
                <c:pt idx="176">
                  <c:v>814.35676477799825</c:v>
                </c:pt>
                <c:pt idx="177">
                  <c:v>815.8080860950098</c:v>
                </c:pt>
                <c:pt idx="178">
                  <c:v>817.25100379720857</c:v>
                </c:pt>
                <c:pt idx="179">
                  <c:v>818.68906303061749</c:v>
                </c:pt>
                <c:pt idx="180">
                  <c:v>820.11547117934947</c:v>
                </c:pt>
                <c:pt idx="181">
                  <c:v>821.53378904547958</c:v>
                </c:pt>
                <c:pt idx="182">
                  <c:v>822.94411692186441</c:v>
                </c:pt>
                <c:pt idx="183">
                  <c:v>824.34991496930979</c:v>
                </c:pt>
                <c:pt idx="184">
                  <c:v>825.74788054286716</c:v>
                </c:pt>
                <c:pt idx="185">
                  <c:v>827.13478423429865</c:v>
                </c:pt>
                <c:pt idx="186">
                  <c:v>828.51738714589771</c:v>
                </c:pt>
                <c:pt idx="187">
                  <c:v>829.89243785450219</c:v>
                </c:pt>
                <c:pt idx="188">
                  <c:v>831.25675562615595</c:v>
                </c:pt>
                <c:pt idx="189">
                  <c:v>832.61698782948702</c:v>
                </c:pt>
                <c:pt idx="190">
                  <c:v>833.96669681215496</c:v>
                </c:pt>
                <c:pt idx="191">
                  <c:v>835.31245649122025</c:v>
                </c:pt>
                <c:pt idx="192">
                  <c:v>836.64789550031344</c:v>
                </c:pt>
                <c:pt idx="193">
                  <c:v>837.97633111038726</c:v>
                </c:pt>
                <c:pt idx="194">
                  <c:v>839.30101173956098</c:v>
                </c:pt>
                <c:pt idx="195">
                  <c:v>840.61566271527056</c:v>
                </c:pt>
                <c:pt idx="196">
                  <c:v>841.92354617838282</c:v>
                </c:pt>
                <c:pt idx="197">
                  <c:v>843.22785779091214</c:v>
                </c:pt>
                <c:pt idx="198">
                  <c:v>844.52241648134623</c:v>
                </c:pt>
                <c:pt idx="199">
                  <c:v>845.8104312810616</c:v>
                </c:pt>
                <c:pt idx="200">
                  <c:v>847.09197409801766</c:v>
                </c:pt>
                <c:pt idx="201">
                  <c:v>848.37017319244535</c:v>
                </c:pt>
                <c:pt idx="202">
                  <c:v>849.64201013018578</c:v>
                </c:pt>
                <c:pt idx="203">
                  <c:v>850.90452628502044</c:v>
                </c:pt>
                <c:pt idx="204">
                  <c:v>852.16385892651022</c:v>
                </c:pt>
                <c:pt idx="205">
                  <c:v>853.41403422595715</c:v>
                </c:pt>
                <c:pt idx="206">
                  <c:v>854.65814448912658</c:v>
                </c:pt>
                <c:pt idx="207">
                  <c:v>855.89922258848105</c:v>
                </c:pt>
                <c:pt idx="208">
                  <c:v>857.13433382347671</c:v>
                </c:pt>
                <c:pt idx="209">
                  <c:v>858.36059966435835</c:v>
                </c:pt>
                <c:pt idx="210">
                  <c:v>859.581049863011</c:v>
                </c:pt>
                <c:pt idx="211">
                  <c:v>860.79574417971401</c:v>
                </c:pt>
                <c:pt idx="212">
                  <c:v>862.00764084058221</c:v>
                </c:pt>
                <c:pt idx="213">
                  <c:v>863.21387127409753</c:v>
                </c:pt>
                <c:pt idx="214">
                  <c:v>864.41162030582609</c:v>
                </c:pt>
                <c:pt idx="215">
                  <c:v>865.60670267508942</c:v>
                </c:pt>
                <c:pt idx="216">
                  <c:v>866.79344183982312</c:v>
                </c:pt>
                <c:pt idx="217">
                  <c:v>867.97476461966733</c:v>
                </c:pt>
                <c:pt idx="218">
                  <c:v>869.15354487485467</c:v>
                </c:pt>
                <c:pt idx="219">
                  <c:v>870.3241817150888</c:v>
                </c:pt>
                <c:pt idx="220">
                  <c:v>871.48956019393881</c:v>
                </c:pt>
                <c:pt idx="221">
                  <c:v>872.65251397815894</c:v>
                </c:pt>
                <c:pt idx="222">
                  <c:v>873.80751570423524</c:v>
                </c:pt>
                <c:pt idx="223">
                  <c:v>874.96016801570522</c:v>
                </c:pt>
                <c:pt idx="224">
                  <c:v>876.10499145048198</c:v>
                </c:pt>
                <c:pt idx="225">
                  <c:v>877.24480430188191</c:v>
                </c:pt>
                <c:pt idx="226">
                  <c:v>878.38237593863562</c:v>
                </c:pt>
                <c:pt idx="227">
                  <c:v>879.51229708283347</c:v>
                </c:pt>
                <c:pt idx="228">
                  <c:v>880.64004620965829</c:v>
                </c:pt>
                <c:pt idx="229">
                  <c:v>881.76025979183953</c:v>
                </c:pt>
                <c:pt idx="230">
                  <c:v>882.87836829668743</c:v>
                </c:pt>
                <c:pt idx="231">
                  <c:v>883.98905312870943</c:v>
                </c:pt>
                <c:pt idx="232">
                  <c:v>885.09769765934141</c:v>
                </c:pt>
                <c:pt idx="233">
                  <c:v>886.20166928678907</c:v>
                </c:pt>
                <c:pt idx="234">
                  <c:v>887.29837959652821</c:v>
                </c:pt>
                <c:pt idx="235">
                  <c:v>888.39052306405426</c:v>
                </c:pt>
                <c:pt idx="236">
                  <c:v>889.47814059418192</c:v>
                </c:pt>
                <c:pt idx="237">
                  <c:v>890.56127251869725</c:v>
                </c:pt>
                <c:pt idx="238">
                  <c:v>891.64254627792354</c:v>
                </c:pt>
                <c:pt idx="239">
                  <c:v>892.71681520272784</c:v>
                </c:pt>
                <c:pt idx="240">
                  <c:v>893.78671627922711</c:v>
                </c:pt>
                <c:pt idx="241">
                  <c:v>894.85228765233819</c:v>
                </c:pt>
                <c:pt idx="242">
                  <c:v>895.91611295691359</c:v>
                </c:pt>
                <c:pt idx="243">
                  <c:v>896.98834154960673</c:v>
                </c:pt>
                <c:pt idx="244">
                  <c:v>898.02592297360172</c:v>
                </c:pt>
                <c:pt idx="245">
                  <c:v>899.08459933624522</c:v>
                </c:pt>
                <c:pt idx="246">
                  <c:v>900.11399228542223</c:v>
                </c:pt>
                <c:pt idx="247">
                  <c:v>901.16435157806745</c:v>
                </c:pt>
                <c:pt idx="248">
                  <c:v>902.21055559626825</c:v>
                </c:pt>
                <c:pt idx="249">
                  <c:v>903.22787565720523</c:v>
                </c:pt>
                <c:pt idx="250">
                  <c:v>904.26597120858059</c:v>
                </c:pt>
                <c:pt idx="251">
                  <c:v>905.30001496216937</c:v>
                </c:pt>
                <c:pt idx="252">
                  <c:v>906.30556279227528</c:v>
                </c:pt>
                <c:pt idx="253">
                  <c:v>907.33169857671749</c:v>
                </c:pt>
                <c:pt idx="254">
                  <c:v>908.35388204780418</c:v>
                </c:pt>
                <c:pt idx="255">
                  <c:v>909.34794670419728</c:v>
                </c:pt>
                <c:pt idx="256">
                  <c:v>910.36241502249607</c:v>
                </c:pt>
                <c:pt idx="257">
                  <c:v>911.34900912188095</c:v>
                </c:pt>
                <c:pt idx="258">
                  <c:v>912.35588626947288</c:v>
                </c:pt>
                <c:pt idx="259">
                  <c:v>913.35896835274832</c:v>
                </c:pt>
                <c:pt idx="260">
                  <c:v>914.33453617228736</c:v>
                </c:pt>
                <c:pt idx="261">
                  <c:v>915.33020798550672</c:v>
                </c:pt>
                <c:pt idx="262">
                  <c:v>916.32217456003184</c:v>
                </c:pt>
                <c:pt idx="263">
                  <c:v>917.2869770912381</c:v>
                </c:pt>
                <c:pt idx="264">
                  <c:v>918.27170761537286</c:v>
                </c:pt>
                <c:pt idx="265">
                  <c:v>919.25281943134712</c:v>
                </c:pt>
                <c:pt idx="266">
                  <c:v>920.20710809125717</c:v>
                </c:pt>
                <c:pt idx="267">
                  <c:v>921.18115172807882</c:v>
                </c:pt>
                <c:pt idx="268">
                  <c:v>922.1516600551123</c:v>
                </c:pt>
                <c:pt idx="269">
                  <c:v>923.09567715973117</c:v>
                </c:pt>
                <c:pt idx="270">
                  <c:v>924.05927914226538</c:v>
                </c:pt>
                <c:pt idx="271">
                  <c:v>925.01942623407308</c:v>
                </c:pt>
                <c:pt idx="272">
                  <c:v>925.95340544252804</c:v>
                </c:pt>
                <c:pt idx="273">
                  <c:v>926.90680228058329</c:v>
                </c:pt>
                <c:pt idx="274">
                  <c:v>927.83424135183634</c:v>
                </c:pt>
                <c:pt idx="275">
                  <c:v>928.78098854274538</c:v>
                </c:pt>
                <c:pt idx="276">
                  <c:v>929.72440844134371</c:v>
                </c:pt>
                <c:pt idx="277">
                  <c:v>930.64218035525414</c:v>
                </c:pt>
                <c:pt idx="278">
                  <c:v>931.57909774080576</c:v>
                </c:pt>
                <c:pt idx="279">
                  <c:v>932.51276099349195</c:v>
                </c:pt>
                <c:pt idx="280">
                  <c:v>933.42107831530598</c:v>
                </c:pt>
                <c:pt idx="281">
                  <c:v>934.34838114159743</c:v>
                </c:pt>
                <c:pt idx="282">
                  <c:v>935.27250050043108</c:v>
                </c:pt>
                <c:pt idx="283">
                  <c:v>936.17156854862958</c:v>
                </c:pt>
                <c:pt idx="284">
                  <c:v>937.0894647538812</c:v>
                </c:pt>
                <c:pt idx="285">
                  <c:v>938.00424577775743</c:v>
                </c:pt>
                <c:pt idx="286">
                  <c:v>938.89426295740282</c:v>
                </c:pt>
                <c:pt idx="287">
                  <c:v>939.80295350673805</c:v>
                </c:pt>
                <c:pt idx="288">
                  <c:v>940.68706726831169</c:v>
                </c:pt>
                <c:pt idx="289">
                  <c:v>941.58975300643931</c:v>
                </c:pt>
                <c:pt idx="290">
                  <c:v>942.48943220746321</c:v>
                </c:pt>
                <c:pt idx="291">
                  <c:v>943.36481076557811</c:v>
                </c:pt>
                <c:pt idx="292">
                  <c:v>944.25861064444723</c:v>
                </c:pt>
                <c:pt idx="293">
                  <c:v>945.14946644493136</c:v>
                </c:pt>
                <c:pt idx="294">
                  <c:v>946.01629127258366</c:v>
                </c:pt>
                <c:pt idx="295">
                  <c:v>946.90138917326385</c:v>
                </c:pt>
                <c:pt idx="296">
                  <c:v>947.78360344215332</c:v>
                </c:pt>
                <c:pt idx="297">
                  <c:v>948.64205016591632</c:v>
                </c:pt>
                <c:pt idx="298">
                  <c:v>949.51862406857992</c:v>
                </c:pt>
                <c:pt idx="299">
                  <c:v>950.39237286144612</c:v>
                </c:pt>
                <c:pt idx="300">
                  <c:v>951.24261151578344</c:v>
                </c:pt>
                <c:pt idx="301">
                  <c:v>952.11083375540079</c:v>
                </c:pt>
                <c:pt idx="302">
                  <c:v>952.97628756536324</c:v>
                </c:pt>
                <c:pt idx="303">
                  <c:v>953.81848283307806</c:v>
                </c:pt>
                <c:pt idx="304">
                  <c:v>954.67852034122745</c:v>
                </c:pt>
                <c:pt idx="305">
                  <c:v>955.51546325612378</c:v>
                </c:pt>
                <c:pt idx="306">
                  <c:v>956.37015577602801</c:v>
                </c:pt>
                <c:pt idx="307">
                  <c:v>957.22217030971626</c:v>
                </c:pt>
                <c:pt idx="308">
                  <c:v>958.05133261884873</c:v>
                </c:pt>
                <c:pt idx="309">
                  <c:v>958.89810681903725</c:v>
                </c:pt>
                <c:pt idx="310">
                  <c:v>959.74225517737898</c:v>
                </c:pt>
                <c:pt idx="311">
                  <c:v>960.56378838451508</c:v>
                </c:pt>
                <c:pt idx="312">
                  <c:v>961.40279788615055</c:v>
                </c:pt>
                <c:pt idx="313">
                  <c:v>962.23923211566455</c:v>
                </c:pt>
                <c:pt idx="314">
                  <c:v>963.05328314933911</c:v>
                </c:pt>
                <c:pt idx="315">
                  <c:v>963.8846769513782</c:v>
                </c:pt>
                <c:pt idx="316">
                  <c:v>964.69383883194666</c:v>
                </c:pt>
                <c:pt idx="317">
                  <c:v>965.52025594083682</c:v>
                </c:pt>
                <c:pt idx="318">
                  <c:v>966.34417860795611</c:v>
                </c:pt>
                <c:pt idx="319">
                  <c:v>967.14609316445399</c:v>
                </c:pt>
                <c:pt idx="320">
                  <c:v>967.96513276753046</c:v>
                </c:pt>
                <c:pt idx="321">
                  <c:v>968.78172460847452</c:v>
                </c:pt>
                <c:pt idx="322">
                  <c:v>969.57652746656743</c:v>
                </c:pt>
                <c:pt idx="323">
                  <c:v>970.38832714072385</c:v>
                </c:pt>
                <c:pt idx="324">
                  <c:v>971.19772437765016</c:v>
                </c:pt>
                <c:pt idx="325">
                  <c:v>971.98554722675431</c:v>
                </c:pt>
                <c:pt idx="326">
                  <c:v>972.79024057004267</c:v>
                </c:pt>
                <c:pt idx="327">
                  <c:v>973.57349958334089</c:v>
                </c:pt>
                <c:pt idx="328">
                  <c:v>974.37354624712998</c:v>
                </c:pt>
                <c:pt idx="329">
                  <c:v>975.17126303431985</c:v>
                </c:pt>
                <c:pt idx="330">
                  <c:v>975.94775285994683</c:v>
                </c:pt>
                <c:pt idx="331">
                  <c:v>976.74090709879147</c:v>
                </c:pt>
                <c:pt idx="332">
                  <c:v>977.53177342929973</c:v>
                </c:pt>
                <c:pt idx="333">
                  <c:v>978.30161600382462</c:v>
                </c:pt>
                <c:pt idx="334">
                  <c:v>979.08800155488882</c:v>
                </c:pt>
                <c:pt idx="335">
                  <c:v>979.87213999352605</c:v>
                </c:pt>
                <c:pt idx="336">
                  <c:v>980.63545384720419</c:v>
                </c:pt>
                <c:pt idx="337">
                  <c:v>981.41519100273888</c:v>
                </c:pt>
                <c:pt idx="338">
                  <c:v>982.19272071368812</c:v>
                </c:pt>
                <c:pt idx="339">
                  <c:v>982.94962109914582</c:v>
                </c:pt>
                <c:pt idx="340">
                  <c:v>983.72282683619255</c:v>
                </c:pt>
                <c:pt idx="341">
                  <c:v>984.49386371061678</c:v>
                </c:pt>
                <c:pt idx="342">
                  <c:v>985.24446272543128</c:v>
                </c:pt>
                <c:pt idx="343">
                  <c:v>986.01125082939791</c:v>
                </c:pt>
                <c:pt idx="344">
                  <c:v>986.75772616706683</c:v>
                </c:pt>
                <c:pt idx="345">
                  <c:v>987.52031431055582</c:v>
                </c:pt>
                <c:pt idx="346">
                  <c:v>988.28079549300878</c:v>
                </c:pt>
                <c:pt idx="347">
                  <c:v>989.02114931119843</c:v>
                </c:pt>
                <c:pt idx="348">
                  <c:v>989.77750240283842</c:v>
                </c:pt>
                <c:pt idx="349">
                  <c:v>990.53178441383272</c:v>
                </c:pt>
                <c:pt idx="350">
                  <c:v>991.26612096066174</c:v>
                </c:pt>
                <c:pt idx="351">
                  <c:v>992.01634484358306</c:v>
                </c:pt>
                <c:pt idx="352">
                  <c:v>992.76453257884373</c:v>
                </c:pt>
                <c:pt idx="353">
                  <c:v>993.49295334973033</c:v>
                </c:pt>
                <c:pt idx="354">
                  <c:v>994.23715108118904</c:v>
                </c:pt>
                <c:pt idx="355">
                  <c:v>994.97934668441349</c:v>
                </c:pt>
                <c:pt idx="356">
                  <c:v>995.70195052042618</c:v>
                </c:pt>
                <c:pt idx="357">
                  <c:v>996.44022247102441</c:v>
                </c:pt>
                <c:pt idx="358">
                  <c:v>997.17652543158397</c:v>
                </c:pt>
                <c:pt idx="359">
                  <c:v>997.89340861337678</c:v>
                </c:pt>
                <c:pt idx="360">
                  <c:v>998.62585256184013</c:v>
                </c:pt>
                <c:pt idx="361">
                  <c:v>999.33898920366823</c:v>
                </c:pt>
                <c:pt idx="362">
                  <c:v>1000.0676161456959</c:v>
                </c:pt>
                <c:pt idx="363">
                  <c:v>1000.7943273694568</c:v>
                </c:pt>
                <c:pt idx="364">
                  <c:v>1001.501898134245</c:v>
                </c:pt>
                <c:pt idx="365">
                  <c:v>1002.2248542765914</c:v>
                </c:pt>
                <c:pt idx="366">
                  <c:v>1002.945925638389</c:v>
                </c:pt>
                <c:pt idx="367">
                  <c:v>1003.6480204133067</c:v>
                </c:pt>
                <c:pt idx="368">
                  <c:v>1004.3653970613432</c:v>
                </c:pt>
                <c:pt idx="369">
                  <c:v>1005.0809190920597</c:v>
                </c:pt>
                <c:pt idx="370">
                  <c:v>1005.777625514007</c:v>
                </c:pt>
                <c:pt idx="371">
                  <c:v>1006.4895116942648</c:v>
                </c:pt>
                <c:pt idx="372">
                  <c:v>1007.1826875951141</c:v>
                </c:pt>
                <c:pt idx="373">
                  <c:v>1007.8909762040578</c:v>
                </c:pt>
                <c:pt idx="374">
                  <c:v>1008.5974587412269</c:v>
                </c:pt>
                <c:pt idx="375">
                  <c:v>1009.2853873342754</c:v>
                </c:pt>
                <c:pt idx="376">
                  <c:v>1009.9883287716175</c:v>
                </c:pt>
                <c:pt idx="377">
                  <c:v>1010.6894923622705</c:v>
                </c:pt>
                <c:pt idx="378">
                  <c:v>1011.3722556531669</c:v>
                </c:pt>
                <c:pt idx="379">
                  <c:v>1012.0699332416128</c:v>
                </c:pt>
                <c:pt idx="380">
                  <c:v>1012.7658605248292</c:v>
                </c:pt>
                <c:pt idx="381">
                  <c:v>1013.4435385329643</c:v>
                </c:pt>
                <c:pt idx="382">
                  <c:v>1014.1360335829828</c:v>
                </c:pt>
                <c:pt idx="383">
                  <c:v>1014.8103782248645</c:v>
                </c:pt>
                <c:pt idx="384">
                  <c:v>1015.499476031676</c:v>
                </c:pt>
                <c:pt idx="385">
                  <c:v>1016.1868679073044</c:v>
                </c:pt>
                <c:pt idx="386">
                  <c:v>1016.8562561913848</c:v>
                </c:pt>
                <c:pt idx="387">
                  <c:v>1017.540302477285</c:v>
                </c:pt>
                <c:pt idx="388">
                  <c:v>1018.2226686592255</c:v>
                </c:pt>
                <c:pt idx="389">
                  <c:v>1018.8871756242198</c:v>
                </c:pt>
                <c:pt idx="390">
                  <c:v>1019.5662466529695</c:v>
                </c:pt>
                <c:pt idx="391">
                  <c:v>1020.2436627991162</c:v>
                </c:pt>
                <c:pt idx="392">
                  <c:v>1020.9033617234161</c:v>
                </c:pt>
                <c:pt idx="393">
                  <c:v>1021.5775319747967</c:v>
                </c:pt>
                <c:pt idx="394">
                  <c:v>1022.2500719783169</c:v>
                </c:pt>
                <c:pt idx="395">
                  <c:v>1022.9050344359177</c:v>
                </c:pt>
                <c:pt idx="396">
                  <c:v>1023.5743766622576</c:v>
                </c:pt>
                <c:pt idx="397">
                  <c:v>1024.2421127073424</c:v>
                </c:pt>
                <c:pt idx="398">
                  <c:v>1024.8924086215427</c:v>
                </c:pt>
                <c:pt idx="399">
                  <c:v>1025.5569939019836</c:v>
                </c:pt>
                <c:pt idx="400">
                  <c:v>1026.2042290737975</c:v>
                </c:pt>
                <c:pt idx="401">
                  <c:v>1026.8656942123562</c:v>
                </c:pt>
                <c:pt idx="402">
                  <c:v>1028.660854554774</c:v>
                </c:pt>
                <c:pt idx="403">
                  <c:v>1031.6210602743993</c:v>
                </c:pt>
                <c:pt idx="404">
                  <c:v>1034.5560004813285</c:v>
                </c:pt>
                <c:pt idx="405">
                  <c:v>1037.4661726862998</c:v>
                </c:pt>
                <c:pt idx="406">
                  <c:v>1040.3520591764436</c:v>
                </c:pt>
                <c:pt idx="407">
                  <c:v>1043.2141276435307</c:v>
                </c:pt>
                <c:pt idx="408">
                  <c:v>1046.0528317797366</c:v>
                </c:pt>
                <c:pt idx="409">
                  <c:v>1048.8686118429346</c:v>
                </c:pt>
                <c:pt idx="410">
                  <c:v>1051.6618951933829</c:v>
                </c:pt>
                <c:pt idx="411">
                  <c:v>1054.4330968035392</c:v>
                </c:pt>
                <c:pt idx="412">
                  <c:v>1057.1826197426196</c:v>
                </c:pt>
                <c:pt idx="413">
                  <c:v>1059.9108556373903</c:v>
                </c:pt>
                <c:pt idx="414">
                  <c:v>1062.6181851106019</c:v>
                </c:pt>
                <c:pt idx="415">
                  <c:v>1065.3049781983545</c:v>
                </c:pt>
                <c:pt idx="416">
                  <c:v>1067.9715947476154</c:v>
                </c:pt>
                <c:pt idx="417">
                  <c:v>1070.6183847950156</c:v>
                </c:pt>
                <c:pt idx="418">
                  <c:v>1073.2456889279836</c:v>
                </c:pt>
                <c:pt idx="419">
                  <c:v>1075.8538386292046</c:v>
                </c:pt>
                <c:pt idx="420">
                  <c:v>1078.4431566053274</c:v>
                </c:pt>
                <c:pt idx="421">
                  <c:v>1081.013957100781</c:v>
                </c:pt>
                <c:pt idx="422">
                  <c:v>1083.5665461975138</c:v>
                </c:pt>
                <c:pt idx="423">
                  <c:v>1086.1012221014084</c:v>
                </c:pt>
                <c:pt idx="424">
                  <c:v>1088.6182754160845</c:v>
                </c:pt>
                <c:pt idx="425">
                  <c:v>1091.1179894047571</c:v>
                </c:pt>
                <c:pt idx="426">
                  <c:v>1093.6006402407716</c:v>
                </c:pt>
                <c:pt idx="427">
                  <c:v>1096.0664972474069</c:v>
                </c:pt>
                <c:pt idx="428">
                  <c:v>1098.5158231274957</c:v>
                </c:pt>
                <c:pt idx="429">
                  <c:v>1100.9488741833816</c:v>
                </c:pt>
                <c:pt idx="430">
                  <c:v>1103.3659005277004</c:v>
                </c:pt>
                <c:pt idx="431">
                  <c:v>1105.7671462854466</c:v>
                </c:pt>
                <c:pt idx="432">
                  <c:v>1108.1528497877548</c:v>
                </c:pt>
                <c:pt idx="433">
                  <c:v>1110.5232437578052</c:v>
                </c:pt>
                <c:pt idx="434">
                  <c:v>1112.8785554892395</c:v>
                </c:pt>
                <c:pt idx="435">
                  <c:v>1115.2190070174445</c:v>
                </c:pt>
                <c:pt idx="436">
                  <c:v>1117.5448152840499</c:v>
                </c:pt>
                <c:pt idx="437">
                  <c:v>1119.8561922949625</c:v>
                </c:pt>
                <c:pt idx="438">
                  <c:v>1122.1533452722381</c:v>
                </c:pt>
                <c:pt idx="439">
                  <c:v>1124.4364768000842</c:v>
                </c:pt>
                <c:pt idx="440">
                  <c:v>1126.7057849652651</c:v>
                </c:pt>
                <c:pt idx="441">
                  <c:v>1128.9614634921627</c:v>
                </c:pt>
                <c:pt idx="442">
                  <c:v>1131.2037018727431</c:v>
                </c:pt>
                <c:pt idx="443">
                  <c:v>1133.4326854916569</c:v>
                </c:pt>
                <c:pt idx="444">
                  <c:v>1135.6485957466921</c:v>
                </c:pt>
                <c:pt idx="445">
                  <c:v>1137.8516101647861</c:v>
                </c:pt>
                <c:pt idx="446">
                  <c:v>1140.0419025137969</c:v>
                </c:pt>
                <c:pt idx="447">
                  <c:v>1142.2196429102153</c:v>
                </c:pt>
                <c:pt idx="448">
                  <c:v>1144.3849979229992</c:v>
                </c:pt>
                <c:pt idx="449">
                  <c:v>1146.538130673694</c:v>
                </c:pt>
                <c:pt idx="450">
                  <c:v>1148.6792009330022</c:v>
                </c:pt>
                <c:pt idx="451">
                  <c:v>1150.8083652139505</c:v>
                </c:pt>
                <c:pt idx="452">
                  <c:v>1152.925776861802</c:v>
                </c:pt>
                <c:pt idx="453">
                  <c:v>1155.0315861408446</c:v>
                </c:pt>
                <c:pt idx="454">
                  <c:v>1157.1259403181919</c:v>
                </c:pt>
                <c:pt idx="455">
                  <c:v>1159.2089837447179</c:v>
                </c:pt>
                <c:pt idx="456">
                  <c:v>1161.2808579332423</c:v>
                </c:pt>
                <c:pt idx="457">
                  <c:v>1163.3417016340782</c:v>
                </c:pt>
                <c:pt idx="458">
                  <c:v>1165.3916509080532</c:v>
                </c:pt>
                <c:pt idx="459">
                  <c:v>1167.4308391971003</c:v>
                </c:pt>
                <c:pt idx="460">
                  <c:v>1169.4593973925203</c:v>
                </c:pt>
                <c:pt idx="461">
                  <c:v>1171.4774539010029</c:v>
                </c:pt>
                <c:pt idx="462">
                  <c:v>1173.485134708503</c:v>
                </c:pt>
                <c:pt idx="463">
                  <c:v>1175.4825634420449</c:v>
                </c:pt>
                <c:pt idx="464">
                  <c:v>1177.4698614295471</c:v>
                </c:pt>
                <c:pt idx="465">
                  <c:v>1179.4471477577333</c:v>
                </c:pt>
                <c:pt idx="466">
                  <c:v>1181.4145393282122</c:v>
                </c:pt>
                <c:pt idx="467">
                  <c:v>1183.3721509117886</c:v>
                </c:pt>
                <c:pt idx="468">
                  <c:v>1185.3200952010773</c:v>
                </c:pt>
                <c:pt idx="469">
                  <c:v>1187.2584828614818</c:v>
                </c:pt>
                <c:pt idx="470">
                  <c:v>1189.1874225805993</c:v>
                </c:pt>
                <c:pt idx="471">
                  <c:v>1191.1070211161109</c:v>
                </c:pt>
                <c:pt idx="472">
                  <c:v>1193.0173833422118</c:v>
                </c:pt>
                <c:pt idx="473">
                  <c:v>1194.9186122946351</c:v>
                </c:pt>
                <c:pt idx="474">
                  <c:v>1196.8108092143225</c:v>
                </c:pt>
                <c:pt idx="475">
                  <c:v>1198.6940735897879</c:v>
                </c:pt>
                <c:pt idx="476">
                  <c:v>1200.5685031982234</c:v>
                </c:pt>
                <c:pt idx="477">
                  <c:v>1202.4341941453904</c:v>
                </c:pt>
                <c:pt idx="478">
                  <c:v>1204.2912409043408</c:v>
                </c:pt>
                <c:pt idx="479">
                  <c:v>1206.1397363530098</c:v>
                </c:pt>
                <c:pt idx="480">
                  <c:v>1207.9797718107163</c:v>
                </c:pt>
                <c:pt idx="481">
                  <c:v>1209.8114370736157</c:v>
                </c:pt>
                <c:pt idx="482">
                  <c:v>1211.6348204491333</c:v>
                </c:pt>
                <c:pt idx="483">
                  <c:v>1213.4500087894207</c:v>
                </c:pt>
                <c:pt idx="484">
                  <c:v>1215.2570875238641</c:v>
                </c:pt>
                <c:pt idx="485">
                  <c:v>1217.0561406906786</c:v>
                </c:pt>
                <c:pt idx="486">
                  <c:v>1218.8472509676178</c:v>
                </c:pt>
                <c:pt idx="487">
                  <c:v>1220.6304997018328</c:v>
                </c:pt>
                <c:pt idx="488">
                  <c:v>1222.4059669389021</c:v>
                </c:pt>
                <c:pt idx="489">
                  <c:v>1224.1737314510672</c:v>
                </c:pt>
                <c:pt idx="490">
                  <c:v>1225.9338707646943</c:v>
                </c:pt>
                <c:pt idx="491">
                  <c:v>1227.6864611869919</c:v>
                </c:pt>
                <c:pt idx="492">
                  <c:v>1229.4315778320058</c:v>
                </c:pt>
                <c:pt idx="493">
                  <c:v>1231.1692946459157</c:v>
                </c:pt>
                <c:pt idx="494">
                  <c:v>1232.899684431658</c:v>
                </c:pt>
                <c:pt idx="495">
                  <c:v>1234.6228188728924</c:v>
                </c:pt>
                <c:pt idx="496">
                  <c:v>1236.3387685573375</c:v>
                </c:pt>
                <c:pt idx="497">
                  <c:v>1238.0476029994923</c:v>
                </c:pt>
                <c:pt idx="498">
                  <c:v>1239.7493906627649</c:v>
                </c:pt>
                <c:pt idx="499">
                  <c:v>1241.4441989810261</c:v>
                </c:pt>
                <c:pt idx="500">
                  <c:v>1243.1320943796079</c:v>
                </c:pt>
                <c:pt idx="501">
                  <c:v>1244.8131422957581</c:v>
                </c:pt>
                <c:pt idx="502">
                  <c:v>1246.4874071985773</c:v>
                </c:pt>
                <c:pt idx="503">
                  <c:v>1248.1549526084466</c:v>
                </c:pt>
                <c:pt idx="504">
                  <c:v>1249.8158411159636</c:v>
                </c:pt>
                <c:pt idx="505">
                  <c:v>1251.4701344004034</c:v>
                </c:pt>
                <c:pt idx="506">
                  <c:v>1253.1178932477173</c:v>
                </c:pt>
                <c:pt idx="507">
                  <c:v>1254.7591775680839</c:v>
                </c:pt>
                <c:pt idx="508">
                  <c:v>1256.3940464130249</c:v>
                </c:pt>
                <c:pt idx="509">
                  <c:v>1258.0225579921</c:v>
                </c:pt>
                <c:pt idx="510">
                  <c:v>1259.6447696891926</c:v>
                </c:pt>
                <c:pt idx="511">
                  <c:v>1261.2607380783995</c:v>
                </c:pt>
                <c:pt idx="512">
                  <c:v>1262.8705189395325</c:v>
                </c:pt>
                <c:pt idx="513">
                  <c:v>1264.4741672732496</c:v>
                </c:pt>
                <c:pt idx="514">
                  <c:v>1266.0717373158204</c:v>
                </c:pt>
                <c:pt idx="515">
                  <c:v>1267.6632825535398</c:v>
                </c:pt>
                <c:pt idx="516">
                  <c:v>1269.248855736799</c:v>
                </c:pt>
                <c:pt idx="517">
                  <c:v>1270.8285088938235</c:v>
                </c:pt>
                <c:pt idx="518">
                  <c:v>1272.4022933440885</c:v>
                </c:pt>
                <c:pt idx="519">
                  <c:v>1273.9702597114197</c:v>
                </c:pt>
                <c:pt idx="520">
                  <c:v>1275.5324579367889</c:v>
                </c:pt>
                <c:pt idx="521">
                  <c:v>1277.0889372908123</c:v>
                </c:pt>
                <c:pt idx="522">
                  <c:v>1278.6397463859635</c:v>
                </c:pt>
                <c:pt idx="523">
                  <c:v>1280.1849331885001</c:v>
                </c:pt>
                <c:pt idx="524">
                  <c:v>1281.7245450301245</c:v>
                </c:pt>
                <c:pt idx="525">
                  <c:v>1283.2586286193753</c:v>
                </c:pt>
                <c:pt idx="526">
                  <c:v>1284.7872300527608</c:v>
                </c:pt>
                <c:pt idx="527">
                  <c:v>1286.3103948256453</c:v>
                </c:pt>
                <c:pt idx="528">
                  <c:v>1287.8281678428868</c:v>
                </c:pt>
                <c:pt idx="529">
                  <c:v>1289.3405934292407</c:v>
                </c:pt>
                <c:pt idx="530">
                  <c:v>1290.8477153395306</c:v>
                </c:pt>
                <c:pt idx="531">
                  <c:v>1292.3495767685949</c:v>
                </c:pt>
                <c:pt idx="532">
                  <c:v>1293.8462203610147</c:v>
                </c:pt>
                <c:pt idx="533">
                  <c:v>1295.3376882206289</c:v>
                </c:pt>
                <c:pt idx="534">
                  <c:v>1296.8240219198401</c:v>
                </c:pt>
                <c:pt idx="535">
                  <c:v>1298.3052625087209</c:v>
                </c:pt>
                <c:pt idx="536">
                  <c:v>1299.7814505239221</c:v>
                </c:pt>
                <c:pt idx="537">
                  <c:v>1301.2526259973899</c:v>
                </c:pt>
                <c:pt idx="538">
                  <c:v>1302.7188284648955</c:v>
                </c:pt>
                <c:pt idx="539">
                  <c:v>1304.1800969743845</c:v>
                </c:pt>
                <c:pt idx="540">
                  <c:v>1305.6364700941472</c:v>
                </c:pt>
                <c:pt idx="541">
                  <c:v>1307.0879859208185</c:v>
                </c:pt>
                <c:pt idx="542">
                  <c:v>1308.534682087208</c:v>
                </c:pt>
                <c:pt idx="543">
                  <c:v>1309.9765957699665</c:v>
                </c:pt>
                <c:pt idx="544">
                  <c:v>1311.4137636970918</c:v>
                </c:pt>
                <c:pt idx="545">
                  <c:v>1312.8462221552827</c:v>
                </c:pt>
                <c:pt idx="546">
                  <c:v>1314.2740069971346</c:v>
                </c:pt>
                <c:pt idx="547">
                  <c:v>1315.6971536481924</c:v>
                </c:pt>
              </c:numCache>
            </c:numRef>
          </c:yVal>
          <c:smooth val="1"/>
        </c:ser>
        <c:ser>
          <c:idx val="2"/>
          <c:order val="1"/>
          <c:tx>
            <c:v>   Tensile data</c:v>
          </c:tx>
          <c:spPr>
            <a:ln w="31750" cap="sq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'Power Law'!$Q$3:$Q$310</c:f>
              <c:numCache>
                <c:formatCode>0.0000</c:formatCode>
                <c:ptCount val="308"/>
                <c:pt idx="0">
                  <c:v>3.680717839572752E-3</c:v>
                </c:pt>
                <c:pt idx="1">
                  <c:v>3.8662663507668068E-3</c:v>
                </c:pt>
                <c:pt idx="2">
                  <c:v>4.0542703280406238E-3</c:v>
                </c:pt>
                <c:pt idx="3">
                  <c:v>4.2509518875376859E-3</c:v>
                </c:pt>
                <c:pt idx="4">
                  <c:v>4.447594771005859E-3</c:v>
                </c:pt>
                <c:pt idx="5">
                  <c:v>4.6441989936526649E-3</c:v>
                </c:pt>
                <c:pt idx="6">
                  <c:v>4.8420085335694162E-3</c:v>
                </c:pt>
                <c:pt idx="7">
                  <c:v>5.0385352357125686E-3</c:v>
                </c:pt>
                <c:pt idx="8">
                  <c:v>5.236266795246327E-3</c:v>
                </c:pt>
                <c:pt idx="9">
                  <c:v>5.4426618086796802E-3</c:v>
                </c:pt>
                <c:pt idx="10">
                  <c:v>5.6490142320019202E-3</c:v>
                </c:pt>
                <c:pt idx="11">
                  <c:v>5.8565667842450696E-3</c:v>
                </c:pt>
                <c:pt idx="12">
                  <c:v>6.0628338237522462E-3</c:v>
                </c:pt>
                <c:pt idx="13">
                  <c:v>6.2703005133591958E-3</c:v>
                </c:pt>
                <c:pt idx="14">
                  <c:v>6.4777241694664919E-3</c:v>
                </c:pt>
                <c:pt idx="15">
                  <c:v>6.6838631376638863E-3</c:v>
                </c:pt>
                <c:pt idx="16">
                  <c:v>6.9011323132991556E-3</c:v>
                </c:pt>
                <c:pt idx="17">
                  <c:v>7.1183542932937161E-3</c:v>
                </c:pt>
                <c:pt idx="18">
                  <c:v>7.3355290981469761E-3</c:v>
                </c:pt>
                <c:pt idx="19">
                  <c:v>7.5514161528343797E-3</c:v>
                </c:pt>
                <c:pt idx="20">
                  <c:v>7.7684969381301349E-3</c:v>
                </c:pt>
                <c:pt idx="21">
                  <c:v>7.9867706666530286E-3</c:v>
                </c:pt>
                <c:pt idx="22">
                  <c:v>8.2136752245024168E-3</c:v>
                </c:pt>
                <c:pt idx="23">
                  <c:v>8.4405283083528945E-3</c:v>
                </c:pt>
                <c:pt idx="24">
                  <c:v>8.6673299415532378E-3</c:v>
                </c:pt>
                <c:pt idx="25">
                  <c:v>8.8940801474363378E-3</c:v>
                </c:pt>
                <c:pt idx="26">
                  <c:v>9.1220175994135254E-3</c:v>
                </c:pt>
                <c:pt idx="27">
                  <c:v>9.3486647398927092E-3</c:v>
                </c:pt>
                <c:pt idx="28">
                  <c:v>9.5864032534130356E-3</c:v>
                </c:pt>
                <c:pt idx="29">
                  <c:v>9.8228474799834081E-3</c:v>
                </c:pt>
                <c:pt idx="30">
                  <c:v>1.0060473302117351E-2</c:v>
                </c:pt>
                <c:pt idx="31">
                  <c:v>1.0296805477368231E-2</c:v>
                </c:pt>
                <c:pt idx="32">
                  <c:v>1.053308181291829E-2</c:v>
                </c:pt>
                <c:pt idx="33">
                  <c:v>1.0770538944983027E-2</c:v>
                </c:pt>
                <c:pt idx="34">
                  <c:v>1.1017830179892737E-2</c:v>
                </c:pt>
                <c:pt idx="35">
                  <c:v>1.1265060276966126E-2</c:v>
                </c:pt>
                <c:pt idx="36">
                  <c:v>1.1512229266425724E-2</c:v>
                </c:pt>
                <c:pt idx="37">
                  <c:v>1.1759337178472105E-2</c:v>
                </c:pt>
                <c:pt idx="38">
                  <c:v>1.2006384043283672E-2</c:v>
                </c:pt>
                <c:pt idx="39">
                  <c:v>1.2263248056195509E-2</c:v>
                </c:pt>
                <c:pt idx="40">
                  <c:v>1.2520046106929165E-2</c:v>
                </c:pt>
                <c:pt idx="41">
                  <c:v>1.2776778229353858E-2</c:v>
                </c:pt>
                <c:pt idx="42">
                  <c:v>1.3033444457312731E-2</c:v>
                </c:pt>
                <c:pt idx="43">
                  <c:v>1.3290044824623091E-2</c:v>
                </c:pt>
                <c:pt idx="44">
                  <c:v>1.3557677932065722E-2</c:v>
                </c:pt>
                <c:pt idx="45">
                  <c:v>1.3825239431192481E-2</c:v>
                </c:pt>
                <c:pt idx="46">
                  <c:v>1.4091496851917719E-2</c:v>
                </c:pt>
                <c:pt idx="47">
                  <c:v>1.4358915578860581E-2</c:v>
                </c:pt>
                <c:pt idx="48">
                  <c:v>1.462626281214624E-2</c:v>
                </c:pt>
                <c:pt idx="49">
                  <c:v>1.4902159200023218E-2</c:v>
                </c:pt>
                <c:pt idx="50">
                  <c:v>1.5179210660101904E-2</c:v>
                </c:pt>
                <c:pt idx="51">
                  <c:v>1.5456185383928457E-2</c:v>
                </c:pt>
                <c:pt idx="52">
                  <c:v>1.5733083413999115E-2</c:v>
                </c:pt>
                <c:pt idx="53">
                  <c:v>1.6009904792774816E-2</c:v>
                </c:pt>
                <c:pt idx="54">
                  <c:v>1.6296487966892235E-2</c:v>
                </c:pt>
                <c:pt idx="55">
                  <c:v>1.6582989034623494E-2</c:v>
                </c:pt>
                <c:pt idx="56">
                  <c:v>1.6869408043002694E-2</c:v>
                </c:pt>
                <c:pt idx="57">
                  <c:v>1.715574503902265E-2</c:v>
                </c:pt>
                <c:pt idx="58">
                  <c:v>1.7453055487375007E-2</c:v>
                </c:pt>
                <c:pt idx="59">
                  <c:v>1.775150557565575E-2</c:v>
                </c:pt>
                <c:pt idx="60">
                  <c:v>1.8046183691062354E-2</c:v>
                </c:pt>
                <c:pt idx="61">
                  <c:v>1.834322955982863E-2</c:v>
                </c:pt>
                <c:pt idx="62">
                  <c:v>1.8640187218548755E-2</c:v>
                </c:pt>
                <c:pt idx="63">
                  <c:v>1.8945642542562664E-2</c:v>
                </c:pt>
                <c:pt idx="64">
                  <c:v>1.9252230757751055E-2</c:v>
                </c:pt>
                <c:pt idx="65">
                  <c:v>1.9558725005414567E-2</c:v>
                </c:pt>
                <c:pt idx="66">
                  <c:v>1.9865125343135916E-2</c:v>
                </c:pt>
                <c:pt idx="67">
                  <c:v>2.0181232086928385E-2</c:v>
                </c:pt>
                <c:pt idx="68">
                  <c:v>2.0497238938822833E-2</c:v>
                </c:pt>
                <c:pt idx="69">
                  <c:v>2.0813145961932587E-2</c:v>
                </c:pt>
                <c:pt idx="70">
                  <c:v>2.1128953219310739E-2</c:v>
                </c:pt>
                <c:pt idx="71">
                  <c:v>2.1455672029289826E-2</c:v>
                </c:pt>
                <c:pt idx="72">
                  <c:v>2.178228412895122E-2</c:v>
                </c:pt>
                <c:pt idx="73">
                  <c:v>2.2107566919957623E-2</c:v>
                </c:pt>
                <c:pt idx="74">
                  <c:v>2.2432743936475371E-2</c:v>
                </c:pt>
                <c:pt idx="75">
                  <c:v>2.2770033912506541E-2</c:v>
                </c:pt>
                <c:pt idx="76">
                  <c:v>2.31047672650911E-2</c:v>
                </c:pt>
                <c:pt idx="77">
                  <c:v>2.3440609649480221E-2</c:v>
                </c:pt>
                <c:pt idx="78">
                  <c:v>2.3776339281627895E-2</c:v>
                </c:pt>
                <c:pt idx="79">
                  <c:v>2.4120497744366785E-2</c:v>
                </c:pt>
                <c:pt idx="80">
                  <c:v>2.4466977380564449E-2</c:v>
                </c:pt>
                <c:pt idx="81">
                  <c:v>2.4812117644479954E-2</c:v>
                </c:pt>
                <c:pt idx="82">
                  <c:v>2.5157138827692261E-2</c:v>
                </c:pt>
                <c:pt idx="83">
                  <c:v>2.5513007681589327E-2</c:v>
                </c:pt>
                <c:pt idx="84">
                  <c:v>2.5868749937896021E-2</c:v>
                </c:pt>
                <c:pt idx="85">
                  <c:v>2.6223148040277793E-2</c:v>
                </c:pt>
                <c:pt idx="86">
                  <c:v>2.6577420589139211E-2</c:v>
                </c:pt>
                <c:pt idx="87">
                  <c:v>2.6943735447546129E-2</c:v>
                </c:pt>
                <c:pt idx="88">
                  <c:v>2.7307483516484099E-2</c:v>
                </c:pt>
                <c:pt idx="89">
                  <c:v>2.7672315205432941E-2</c:v>
                </c:pt>
                <c:pt idx="90">
                  <c:v>2.8047952745157149E-2</c:v>
                </c:pt>
                <c:pt idx="91">
                  <c:v>2.8421019289607757E-2</c:v>
                </c:pt>
                <c:pt idx="92">
                  <c:v>2.8796375745985332E-2</c:v>
                </c:pt>
                <c:pt idx="93">
                  <c:v>2.9170377299779709E-2</c:v>
                </c:pt>
                <c:pt idx="94">
                  <c:v>2.955394786082987E-2</c:v>
                </c:pt>
                <c:pt idx="95">
                  <c:v>2.9938584484069958E-2</c:v>
                </c:pt>
                <c:pt idx="96">
                  <c:v>3.0321860553050549E-2</c:v>
                </c:pt>
                <c:pt idx="97">
                  <c:v>3.071589953648466E-2</c:v>
                </c:pt>
                <c:pt idx="98">
                  <c:v>3.1109783314353552E-2</c:v>
                </c:pt>
                <c:pt idx="99">
                  <c:v>3.1502300773699164E-2</c:v>
                </c:pt>
                <c:pt idx="100">
                  <c:v>3.1895874983563055E-2</c:v>
                </c:pt>
                <c:pt idx="101">
                  <c:v>3.2300186841823696E-2</c:v>
                </c:pt>
                <c:pt idx="102">
                  <c:v>3.2703125516500918E-2</c:v>
                </c:pt>
                <c:pt idx="103">
                  <c:v>3.3105901896994999E-2</c:v>
                </c:pt>
                <c:pt idx="104">
                  <c:v>3.3518186533988394E-2</c:v>
                </c:pt>
                <c:pt idx="105">
                  <c:v>3.3931509560272681E-2</c:v>
                </c:pt>
                <c:pt idx="106">
                  <c:v>3.4343454022455408E-2</c:v>
                </c:pt>
                <c:pt idx="107">
                  <c:v>3.4766094517463986E-2</c:v>
                </c:pt>
                <c:pt idx="108">
                  <c:v>3.5188556462943936E-2</c:v>
                </c:pt>
                <c:pt idx="109">
                  <c:v>3.5620490120789564E-2</c:v>
                </c:pt>
                <c:pt idx="110">
                  <c:v>3.6052237292497374E-2</c:v>
                </c:pt>
                <c:pt idx="111">
                  <c:v>3.648379813902717E-2</c:v>
                </c:pt>
                <c:pt idx="112">
                  <c:v>3.691517282113109E-2</c:v>
                </c:pt>
                <c:pt idx="113">
                  <c:v>3.7357199042771384E-2</c:v>
                </c:pt>
                <c:pt idx="114">
                  <c:v>3.7797826329785456E-2</c:v>
                </c:pt>
                <c:pt idx="115">
                  <c:v>3.8239462653668552E-2</c:v>
                </c:pt>
                <c:pt idx="116">
                  <c:v>3.8689321990002579E-2</c:v>
                </c:pt>
                <c:pt idx="117">
                  <c:v>3.9140181064505716E-2</c:v>
                </c:pt>
                <c:pt idx="118">
                  <c:v>3.9590836956707356E-2</c:v>
                </c:pt>
                <c:pt idx="119">
                  <c:v>4.0052098226146679E-2</c:v>
                </c:pt>
                <c:pt idx="120">
                  <c:v>4.051074608748674E-2</c:v>
                </c:pt>
                <c:pt idx="121">
                  <c:v>4.0979982039569735E-2</c:v>
                </c:pt>
                <c:pt idx="122">
                  <c:v>4.1450197159651821E-2</c:v>
                </c:pt>
                <c:pt idx="123">
                  <c:v>4.1920191281387235E-2</c:v>
                </c:pt>
                <c:pt idx="124">
                  <c:v>4.2398351416616888E-2</c:v>
                </c:pt>
                <c:pt idx="125">
                  <c:v>4.2878678095900347E-2</c:v>
                </c:pt>
                <c:pt idx="126">
                  <c:v>4.3365955904770367E-2</c:v>
                </c:pt>
                <c:pt idx="127">
                  <c:v>4.3854192757203883E-2</c:v>
                </c:pt>
                <c:pt idx="128">
                  <c:v>4.4342191350735576E-2</c:v>
                </c:pt>
                <c:pt idx="129">
                  <c:v>4.4831147117154045E-2</c:v>
                </c:pt>
                <c:pt idx="130">
                  <c:v>4.5328226190443049E-2</c:v>
                </c:pt>
                <c:pt idx="131">
                  <c:v>4.5825058298882934E-2</c:v>
                </c:pt>
                <c:pt idx="132">
                  <c:v>4.6322837105575262E-2</c:v>
                </c:pt>
                <c:pt idx="133">
                  <c:v>4.6819175427593923E-2</c:v>
                </c:pt>
                <c:pt idx="134">
                  <c:v>4.7316459752695522E-2</c:v>
                </c:pt>
                <c:pt idx="135">
                  <c:v>4.7812305268837681E-2</c:v>
                </c:pt>
                <c:pt idx="136">
                  <c:v>4.8309096093785857E-2</c:v>
                </c:pt>
                <c:pt idx="137">
                  <c:v>4.8804449781677799E-2</c:v>
                </c:pt>
                <c:pt idx="138">
                  <c:v>4.9300748084991471E-2</c:v>
                </c:pt>
                <c:pt idx="139">
                  <c:v>4.9795610919353452E-2</c:v>
                </c:pt>
                <c:pt idx="140">
                  <c:v>5.0290228985612036E-2</c:v>
                </c:pt>
                <c:pt idx="141">
                  <c:v>5.0784602525781396E-2</c:v>
                </c:pt>
                <c:pt idx="142">
                  <c:v>5.1278731781516332E-2</c:v>
                </c:pt>
                <c:pt idx="143">
                  <c:v>5.1773803924350131E-2</c:v>
                </c:pt>
                <c:pt idx="144">
                  <c:v>5.2268631092032482E-2</c:v>
                </c:pt>
                <c:pt idx="145">
                  <c:v>5.2762027770428377E-2</c:v>
                </c:pt>
                <c:pt idx="146">
                  <c:v>5.3256366300431464E-2</c:v>
                </c:pt>
                <c:pt idx="147">
                  <c:v>5.3749275994190583E-2</c:v>
                </c:pt>
                <c:pt idx="148">
                  <c:v>5.4243126850613617E-2</c:v>
                </c:pt>
                <c:pt idx="149">
                  <c:v>5.4735550520100144E-2</c:v>
                </c:pt>
                <c:pt idx="150">
                  <c:v>5.5227731827856376E-2</c:v>
                </c:pt>
                <c:pt idx="151">
                  <c:v>5.5720853266931505E-2</c:v>
                </c:pt>
                <c:pt idx="152">
                  <c:v>5.6212549985070026E-2</c:v>
                </c:pt>
                <c:pt idx="153">
                  <c:v>5.6705186147793171E-2</c:v>
                </c:pt>
                <c:pt idx="154">
                  <c:v>5.719639922960567E-2</c:v>
                </c:pt>
                <c:pt idx="155">
                  <c:v>5.7688551070149585E-2</c:v>
                </c:pt>
                <c:pt idx="156">
                  <c:v>5.8179281466117526E-2</c:v>
                </c:pt>
                <c:pt idx="157">
                  <c:v>5.8670949935844145E-2</c:v>
                </c:pt>
                <c:pt idx="158">
                  <c:v>5.9161198593649177E-2</c:v>
                </c:pt>
                <c:pt idx="159">
                  <c:v>5.9651207025473593E-2</c:v>
                </c:pt>
                <c:pt idx="160">
                  <c:v>6.0140975466627188E-2</c:v>
                </c:pt>
                <c:pt idx="161">
                  <c:v>6.0631680615051024E-2</c:v>
                </c:pt>
                <c:pt idx="162">
                  <c:v>6.1120969203923001E-2</c:v>
                </c:pt>
                <c:pt idx="163">
                  <c:v>6.1611193817725528E-2</c:v>
                </c:pt>
                <c:pt idx="164">
                  <c:v>6.2100003493669557E-2</c:v>
                </c:pt>
                <c:pt idx="165">
                  <c:v>6.2589748513079829E-2</c:v>
                </c:pt>
                <c:pt idx="166">
                  <c:v>6.3078080212693566E-2</c:v>
                </c:pt>
                <c:pt idx="167">
                  <c:v>6.356734657518423E-2</c:v>
                </c:pt>
                <c:pt idx="168">
                  <c:v>6.4055201232320697E-2</c:v>
                </c:pt>
                <c:pt idx="169">
                  <c:v>6.454398987261753E-2</c:v>
                </c:pt>
                <c:pt idx="170">
                  <c:v>6.5031368418395616E-2</c:v>
                </c:pt>
                <c:pt idx="171">
                  <c:v>6.5518509542036585E-2</c:v>
                </c:pt>
                <c:pt idx="172">
                  <c:v>6.6006583631304822E-2</c:v>
                </c:pt>
                <c:pt idx="173">
                  <c:v>6.6494419620462417E-2</c:v>
                </c:pt>
                <c:pt idx="174">
                  <c:v>6.6980848725997258E-2</c:v>
                </c:pt>
                <c:pt idx="175">
                  <c:v>6.7468209780770283E-2</c:v>
                </c:pt>
                <c:pt idx="176">
                  <c:v>6.7954165552004883E-2</c:v>
                </c:pt>
                <c:pt idx="177">
                  <c:v>6.8439885284927629E-2</c:v>
                </c:pt>
                <c:pt idx="178">
                  <c:v>6.8925369208723941E-2</c:v>
                </c:pt>
                <c:pt idx="179">
                  <c:v>6.9411783730963808E-2</c:v>
                </c:pt>
                <c:pt idx="180">
                  <c:v>6.9896796157255636E-2</c:v>
                </c:pt>
                <c:pt idx="181">
                  <c:v>7.0381573460526994E-2</c:v>
                </c:pt>
                <c:pt idx="182">
                  <c:v>7.086611586863184E-2</c:v>
                </c:pt>
                <c:pt idx="183">
                  <c:v>7.1351587527844706E-2</c:v>
                </c:pt>
                <c:pt idx="184">
                  <c:v>7.1836823618682613E-2</c:v>
                </c:pt>
                <c:pt idx="185">
                  <c:v>7.2320661579626078E-2</c:v>
                </c:pt>
                <c:pt idx="186">
                  <c:v>7.2805427782431806E-2</c:v>
                </c:pt>
                <c:pt idx="187">
                  <c:v>7.3289959100825586E-2</c:v>
                </c:pt>
                <c:pt idx="188">
                  <c:v>7.3773094659941113E-2</c:v>
                </c:pt>
                <c:pt idx="189">
                  <c:v>7.4257157453613165E-2</c:v>
                </c:pt>
                <c:pt idx="190">
                  <c:v>7.4739826063418696E-2</c:v>
                </c:pt>
                <c:pt idx="191">
                  <c:v>7.5223421237587532E-2</c:v>
                </c:pt>
                <c:pt idx="192">
                  <c:v>7.5705623799822638E-2</c:v>
                </c:pt>
                <c:pt idx="193">
                  <c:v>7.618759395480959E-2</c:v>
                </c:pt>
                <c:pt idx="194">
                  <c:v>7.6670489670879818E-2</c:v>
                </c:pt>
                <c:pt idx="195">
                  <c:v>7.7151995125477033E-2</c:v>
                </c:pt>
                <c:pt idx="196">
                  <c:v>7.7633268844149061E-2</c:v>
                </c:pt>
                <c:pt idx="197">
                  <c:v>7.811546712255063E-2</c:v>
                </c:pt>
                <c:pt idx="198">
                  <c:v>7.8596277482180885E-2</c:v>
                </c:pt>
                <c:pt idx="199">
                  <c:v>7.9076856774304413E-2</c:v>
                </c:pt>
                <c:pt idx="200">
                  <c:v>7.955720522090684E-2</c:v>
                </c:pt>
                <c:pt idx="201">
                  <c:v>8.0038476895356092E-2</c:v>
                </c:pt>
                <c:pt idx="202">
                  <c:v>8.0519517058795523E-2</c:v>
                </c:pt>
                <c:pt idx="203">
                  <c:v>8.0999173191447907E-2</c:v>
                </c:pt>
                <c:pt idx="204">
                  <c:v>8.1479751554272714E-2</c:v>
                </c:pt>
                <c:pt idx="205">
                  <c:v>8.1958947435907134E-2</c:v>
                </c:pt>
                <c:pt idx="206">
                  <c:v>8.2437913798828796E-2</c:v>
                </c:pt>
                <c:pt idx="207">
                  <c:v>8.2917801396959964E-2</c:v>
                </c:pt>
                <c:pt idx="208">
                  <c:v>8.3397458813441003E-2</c:v>
                </c:pt>
                <c:pt idx="209">
                  <c:v>8.3875736837750459E-2</c:v>
                </c:pt>
                <c:pt idx="210">
                  <c:v>8.4353786221540772E-2</c:v>
                </c:pt>
                <c:pt idx="211">
                  <c:v>8.4831607183310398E-2</c:v>
                </c:pt>
                <c:pt idx="212">
                  <c:v>8.5310347725991234E-2</c:v>
                </c:pt>
                <c:pt idx="213">
                  <c:v>8.5788859185831956E-2</c:v>
                </c:pt>
                <c:pt idx="214">
                  <c:v>8.626599509488736E-2</c:v>
                </c:pt>
                <c:pt idx="215">
                  <c:v>8.6744049594178765E-2</c:v>
                </c:pt>
                <c:pt idx="216">
                  <c:v>8.7220730073743369E-2</c:v>
                </c:pt>
                <c:pt idx="217">
                  <c:v>8.7697183437286066E-2</c:v>
                </c:pt>
                <c:pt idx="218">
                  <c:v>8.8174554403079586E-2</c:v>
                </c:pt>
                <c:pt idx="219">
                  <c:v>8.8650553638568177E-2</c:v>
                </c:pt>
                <c:pt idx="220">
                  <c:v>8.912632640657886E-2</c:v>
                </c:pt>
                <c:pt idx="221">
                  <c:v>8.9603015790748045E-2</c:v>
                </c:pt>
                <c:pt idx="222">
                  <c:v>9.0078335726571021E-2</c:v>
                </c:pt>
                <c:pt idx="223">
                  <c:v>9.0554571621944552E-2</c:v>
                </c:pt>
                <c:pt idx="224">
                  <c:v>9.1029439586755467E-2</c:v>
                </c:pt>
                <c:pt idx="225">
                  <c:v>9.1504082159010056E-2</c:v>
                </c:pt>
                <c:pt idx="226">
                  <c:v>9.1979639707868932E-2</c:v>
                </c:pt>
                <c:pt idx="227">
                  <c:v>9.2453831595762398E-2</c:v>
                </c:pt>
                <c:pt idx="228">
                  <c:v>9.2928937805747014E-2</c:v>
                </c:pt>
                <c:pt idx="229">
                  <c:v>9.3402679864338631E-2</c:v>
                </c:pt>
                <c:pt idx="230">
                  <c:v>9.3877335591343439E-2</c:v>
                </c:pt>
                <c:pt idx="231">
                  <c:v>9.4350628673261383E-2</c:v>
                </c:pt>
                <c:pt idx="232">
                  <c:v>9.4824834770749183E-2</c:v>
                </c:pt>
                <c:pt idx="233">
                  <c:v>9.5298816103394524E-2</c:v>
                </c:pt>
                <c:pt idx="234">
                  <c:v>9.5771437045209407E-2</c:v>
                </c:pt>
                <c:pt idx="235">
                  <c:v>9.6243834721985222E-2</c:v>
                </c:pt>
                <c:pt idx="236">
                  <c:v>9.6716009344562148E-2</c:v>
                </c:pt>
                <c:pt idx="237">
                  <c:v>9.7187961123481659E-2</c:v>
                </c:pt>
                <c:pt idx="238">
                  <c:v>9.7660823965217303E-2</c:v>
                </c:pt>
                <c:pt idx="239">
                  <c:v>9.8132330152837191E-2</c:v>
                </c:pt>
                <c:pt idx="240">
                  <c:v>9.8603614127142747E-2</c:v>
                </c:pt>
                <c:pt idx="241">
                  <c:v>9.907467609748688E-2</c:v>
                </c:pt>
                <c:pt idx="242">
                  <c:v>9.9546647833217622E-2</c:v>
                </c:pt>
                <c:pt idx="243">
                  <c:v>0.10002405203054507</c:v>
                </c:pt>
                <c:pt idx="244">
                  <c:v>0.10048766256981859</c:v>
                </c:pt>
                <c:pt idx="245">
                  <c:v>0.10096235792603996</c:v>
                </c:pt>
                <c:pt idx="246">
                  <c:v>0.10142553376151286</c:v>
                </c:pt>
                <c:pt idx="247">
                  <c:v>0.10189978422884385</c:v>
                </c:pt>
                <c:pt idx="248">
                  <c:v>0.10237380988927944</c:v>
                </c:pt>
                <c:pt idx="249">
                  <c:v>0.10283633258651897</c:v>
                </c:pt>
                <c:pt idx="250">
                  <c:v>0.10330991461188255</c:v>
                </c:pt>
                <c:pt idx="251">
                  <c:v>0.10378327246347185</c:v>
                </c:pt>
                <c:pt idx="252">
                  <c:v>0.10424514386190413</c:v>
                </c:pt>
                <c:pt idx="253">
                  <c:v>0.10471805932694625</c:v>
                </c:pt>
                <c:pt idx="254">
                  <c:v>0.10519075124866442</c:v>
                </c:pt>
                <c:pt idx="255">
                  <c:v>0.10565197317995592</c:v>
                </c:pt>
                <c:pt idx="256">
                  <c:v>0.10612422395838915</c:v>
                </c:pt>
                <c:pt idx="257">
                  <c:v>0.10658501565161259</c:v>
                </c:pt>
                <c:pt idx="258">
                  <c:v>0.10705682610939372</c:v>
                </c:pt>
                <c:pt idx="259">
                  <c:v>0.10752841406704033</c:v>
                </c:pt>
                <c:pt idx="260">
                  <c:v>0.10798855932393513</c:v>
                </c:pt>
                <c:pt idx="261">
                  <c:v>0.10845970819549931</c:v>
                </c:pt>
                <c:pt idx="262">
                  <c:v>0.10893063519033719</c:v>
                </c:pt>
                <c:pt idx="263">
                  <c:v>0.1093901358221101</c:v>
                </c:pt>
                <c:pt idx="264">
                  <c:v>0.10986062496024963</c:v>
                </c:pt>
                <c:pt idx="265">
                  <c:v>0.1103308928424547</c:v>
                </c:pt>
                <c:pt idx="266">
                  <c:v>0.11078975065271111</c:v>
                </c:pt>
                <c:pt idx="267">
                  <c:v>0.1112595819024466</c:v>
                </c:pt>
                <c:pt idx="268">
                  <c:v>0.1117291925144371</c:v>
                </c:pt>
                <c:pt idx="269">
                  <c:v>0.11218740929922368</c:v>
                </c:pt>
                <c:pt idx="270">
                  <c:v>0.11265658449784596</c:v>
                </c:pt>
                <c:pt idx="271">
                  <c:v>0.11312553967432636</c:v>
                </c:pt>
                <c:pt idx="272">
                  <c:v>0.1135831172221724</c:v>
                </c:pt>
                <c:pt idx="273">
                  <c:v>0.11405163819928739</c:v>
                </c:pt>
                <c:pt idx="274">
                  <c:v>0.11450879227820603</c:v>
                </c:pt>
                <c:pt idx="275">
                  <c:v>0.11497687985925051</c:v>
                </c:pt>
                <c:pt idx="276">
                  <c:v>0.11544474843682047</c:v>
                </c:pt>
                <c:pt idx="277">
                  <c:v>0.11590126623836501</c:v>
                </c:pt>
                <c:pt idx="278">
                  <c:v>0.11636870262544627</c:v>
                </c:pt>
                <c:pt idx="279">
                  <c:v>0.116835920617833</c:v>
                </c:pt>
                <c:pt idx="280">
                  <c:v>0.11729180391071239</c:v>
                </c:pt>
                <c:pt idx="281">
                  <c:v>0.11775859091316865</c:v>
                </c:pt>
                <c:pt idx="282">
                  <c:v>0.11822516012717631</c:v>
                </c:pt>
                <c:pt idx="283">
                  <c:v>0.1186804106727342</c:v>
                </c:pt>
                <c:pt idx="284">
                  <c:v>0.1191465500923741</c:v>
                </c:pt>
                <c:pt idx="285">
                  <c:v>0.11961247232728968</c:v>
                </c:pt>
                <c:pt idx="286">
                  <c:v>0.12006709187954649</c:v>
                </c:pt>
                <c:pt idx="287">
                  <c:v>0.12053258551068939</c:v>
                </c:pt>
                <c:pt idx="288">
                  <c:v>0.12098678704882457</c:v>
                </c:pt>
                <c:pt idx="289">
                  <c:v>0.12145185286401861</c:v>
                </c:pt>
                <c:pt idx="290">
                  <c:v>0.12191670249353666</c:v>
                </c:pt>
                <c:pt idx="291">
                  <c:v>0.12237027594093727</c:v>
                </c:pt>
                <c:pt idx="292">
                  <c:v>0.12283469893689571</c:v>
                </c:pt>
                <c:pt idx="293">
                  <c:v>0.12329890634425558</c:v>
                </c:pt>
                <c:pt idx="294">
                  <c:v>0.12375185343562783</c:v>
                </c:pt>
                <c:pt idx="295">
                  <c:v>0.12421563538692229</c:v>
                </c:pt>
                <c:pt idx="296">
                  <c:v>0.12467920234422471</c:v>
                </c:pt>
                <c:pt idx="297">
                  <c:v>0.12513152480709872</c:v>
                </c:pt>
                <c:pt idx="298">
                  <c:v>0.12559466748096207</c:v>
                </c:pt>
                <c:pt idx="299">
                  <c:v>0.12605759575298386</c:v>
                </c:pt>
                <c:pt idx="300">
                  <c:v>0.12650929530775248</c:v>
                </c:pt>
                <c:pt idx="301">
                  <c:v>0.12697180046411974</c:v>
                </c:pt>
                <c:pt idx="302">
                  <c:v>0.12743409180835294</c:v>
                </c:pt>
                <c:pt idx="303">
                  <c:v>0.12788517016831114</c:v>
                </c:pt>
                <c:pt idx="304">
                  <c:v>0.12834703955986024</c:v>
                </c:pt>
                <c:pt idx="305">
                  <c:v>0.12879770638950641</c:v>
                </c:pt>
                <c:pt idx="306">
                  <c:v>0.12925915459793663</c:v>
                </c:pt>
                <c:pt idx="307">
                  <c:v>0.12972038997012694</c:v>
                </c:pt>
              </c:numCache>
            </c:numRef>
          </c:xVal>
          <c:yVal>
            <c:numRef>
              <c:f>'Power Law'!$P$3:$P$310</c:f>
              <c:numCache>
                <c:formatCode>0.0000</c:formatCode>
                <c:ptCount val="308"/>
                <c:pt idx="0">
                  <c:v>565.53952620617849</c:v>
                </c:pt>
                <c:pt idx="1">
                  <c:v>567.64703582129448</c:v>
                </c:pt>
                <c:pt idx="2">
                  <c:v>569.79676596967067</c:v>
                </c:pt>
                <c:pt idx="3">
                  <c:v>571.91218087589323</c:v>
                </c:pt>
                <c:pt idx="4">
                  <c:v>574.50927878650054</c:v>
                </c:pt>
                <c:pt idx="5">
                  <c:v>576.14537457061124</c:v>
                </c:pt>
                <c:pt idx="6">
                  <c:v>578.26387269745908</c:v>
                </c:pt>
                <c:pt idx="7">
                  <c:v>579.90126263230763</c:v>
                </c:pt>
                <c:pt idx="8">
                  <c:v>582.02124900756849</c:v>
                </c:pt>
                <c:pt idx="9">
                  <c:v>583.66573806987515</c:v>
                </c:pt>
                <c:pt idx="10">
                  <c:v>585.2707335415945</c:v>
                </c:pt>
                <c:pt idx="11">
                  <c:v>586.91720203114335</c:v>
                </c:pt>
                <c:pt idx="12">
                  <c:v>588.04176042402264</c:v>
                </c:pt>
                <c:pt idx="13">
                  <c:v>589.68938467246767</c:v>
                </c:pt>
                <c:pt idx="14">
                  <c:v>591.2974858566032</c:v>
                </c:pt>
                <c:pt idx="15">
                  <c:v>592.42349549366247</c:v>
                </c:pt>
                <c:pt idx="16">
                  <c:v>594.07880006543076</c:v>
                </c:pt>
                <c:pt idx="17">
                  <c:v>595.21240504574166</c:v>
                </c:pt>
                <c:pt idx="18">
                  <c:v>596.34644639672524</c:v>
                </c:pt>
                <c:pt idx="19">
                  <c:v>597.48018288668925</c:v>
                </c:pt>
                <c:pt idx="20">
                  <c:v>598.61509573224498</c:v>
                </c:pt>
                <c:pt idx="21">
                  <c:v>599.75118867371236</c:v>
                </c:pt>
                <c:pt idx="22">
                  <c:v>600.89293528348628</c:v>
                </c:pt>
                <c:pt idx="23">
                  <c:v>602.0753731343284</c:v>
                </c:pt>
                <c:pt idx="24">
                  <c:v>603.21804150857577</c:v>
                </c:pt>
                <c:pt idx="25">
                  <c:v>604.36116620186954</c:v>
                </c:pt>
                <c:pt idx="26">
                  <c:v>605.50549722318635</c:v>
                </c:pt>
                <c:pt idx="27">
                  <c:v>606.64953580134625</c:v>
                </c:pt>
                <c:pt idx="28">
                  <c:v>607.80080322126332</c:v>
                </c:pt>
                <c:pt idx="29">
                  <c:v>608.95179565285048</c:v>
                </c:pt>
                <c:pt idx="30">
                  <c:v>610.10401934792765</c:v>
                </c:pt>
                <c:pt idx="31">
                  <c:v>611.25596556112794</c:v>
                </c:pt>
                <c:pt idx="32">
                  <c:v>612.40838804174791</c:v>
                </c:pt>
                <c:pt idx="33">
                  <c:v>613.07810017674251</c:v>
                </c:pt>
                <c:pt idx="34">
                  <c:v>614.23819659720641</c:v>
                </c:pt>
                <c:pt idx="35">
                  <c:v>615.39879172701058</c:v>
                </c:pt>
                <c:pt idx="36">
                  <c:v>616.55988556615478</c:v>
                </c:pt>
                <c:pt idx="37">
                  <c:v>617.72147811463924</c:v>
                </c:pt>
                <c:pt idx="38">
                  <c:v>618.88356937246419</c:v>
                </c:pt>
                <c:pt idx="39">
                  <c:v>620.05228428826206</c:v>
                </c:pt>
                <c:pt idx="40">
                  <c:v>621.22151786177369</c:v>
                </c:pt>
                <c:pt idx="41">
                  <c:v>622.39127009299932</c:v>
                </c:pt>
                <c:pt idx="42">
                  <c:v>623.56154098193872</c:v>
                </c:pt>
                <c:pt idx="43">
                  <c:v>624.77276104441705</c:v>
                </c:pt>
                <c:pt idx="44">
                  <c:v>625.95102674278962</c:v>
                </c:pt>
                <c:pt idx="45">
                  <c:v>627.12983354079643</c:v>
                </c:pt>
                <c:pt idx="46">
                  <c:v>628.30840704257389</c:v>
                </c:pt>
                <c:pt idx="47">
                  <c:v>629.48829479307562</c:v>
                </c:pt>
                <c:pt idx="48">
                  <c:v>630.66872364321148</c:v>
                </c:pt>
                <c:pt idx="49">
                  <c:v>631.8551405462664</c:v>
                </c:pt>
                <c:pt idx="50">
                  <c:v>633.04289538673925</c:v>
                </c:pt>
                <c:pt idx="51">
                  <c:v>634.23121127521983</c:v>
                </c:pt>
                <c:pt idx="52">
                  <c:v>635.42008821170816</c:v>
                </c:pt>
                <c:pt idx="53">
                  <c:v>636.60952619620434</c:v>
                </c:pt>
                <c:pt idx="54">
                  <c:v>637.80580018911076</c:v>
                </c:pt>
                <c:pt idx="55">
                  <c:v>639.04321904910103</c:v>
                </c:pt>
                <c:pt idx="56">
                  <c:v>640.24066665469763</c:v>
                </c:pt>
                <c:pt idx="57">
                  <c:v>641.92574058337027</c:v>
                </c:pt>
                <c:pt idx="58">
                  <c:v>643.13159967005402</c:v>
                </c:pt>
                <c:pt idx="59">
                  <c:v>644.33885344727855</c:v>
                </c:pt>
                <c:pt idx="60">
                  <c:v>645.54433565931379</c:v>
                </c:pt>
                <c:pt idx="61">
                  <c:v>646.79263914988007</c:v>
                </c:pt>
                <c:pt idx="62">
                  <c:v>648.00092281176319</c:v>
                </c:pt>
                <c:pt idx="63">
                  <c:v>649.70330180492886</c:v>
                </c:pt>
                <c:pt idx="64">
                  <c:v>650.9193309714459</c:v>
                </c:pt>
                <c:pt idx="65">
                  <c:v>652.13598352463828</c:v>
                </c:pt>
                <c:pt idx="66">
                  <c:v>653.35325946450575</c:v>
                </c:pt>
                <c:pt idx="67">
                  <c:v>654.61828388131516</c:v>
                </c:pt>
                <c:pt idx="68">
                  <c:v>655.84325440759324</c:v>
                </c:pt>
                <c:pt idx="69">
                  <c:v>657.55769817711769</c:v>
                </c:pt>
                <c:pt idx="70">
                  <c:v>658.78410977390513</c:v>
                </c:pt>
                <c:pt idx="71">
                  <c:v>660.01843229721499</c:v>
                </c:pt>
                <c:pt idx="72">
                  <c:v>661.78349980251119</c:v>
                </c:pt>
                <c:pt idx="73">
                  <c:v>663.01851632973876</c:v>
                </c:pt>
                <c:pt idx="74">
                  <c:v>664.25419614038879</c:v>
                </c:pt>
                <c:pt idx="75">
                  <c:v>665.49867069025368</c:v>
                </c:pt>
                <c:pt idx="76">
                  <c:v>667.27298536387832</c:v>
                </c:pt>
                <c:pt idx="77">
                  <c:v>668.5181965074388</c:v>
                </c:pt>
                <c:pt idx="78">
                  <c:v>669.76409337634198</c:v>
                </c:pt>
                <c:pt idx="79">
                  <c:v>671.54772753114958</c:v>
                </c:pt>
                <c:pt idx="80">
                  <c:v>672.80256895155344</c:v>
                </c:pt>
                <c:pt idx="81">
                  <c:v>674.05729661635689</c:v>
                </c:pt>
                <c:pt idx="82">
                  <c:v>675.31272995487689</c:v>
                </c:pt>
                <c:pt idx="83">
                  <c:v>677.10834919229046</c:v>
                </c:pt>
                <c:pt idx="84">
                  <c:v>678.37282537792203</c:v>
                </c:pt>
                <c:pt idx="85">
                  <c:v>680.12868376641256</c:v>
                </c:pt>
                <c:pt idx="86">
                  <c:v>681.39396028079341</c:v>
                </c:pt>
                <c:pt idx="87">
                  <c:v>682.66826892003485</c:v>
                </c:pt>
                <c:pt idx="88">
                  <c:v>684.47468042705486</c:v>
                </c:pt>
                <c:pt idx="89">
                  <c:v>685.74984904068276</c:v>
                </c:pt>
                <c:pt idx="90">
                  <c:v>687.56669200110116</c:v>
                </c:pt>
                <c:pt idx="91">
                  <c:v>688.84942099845603</c:v>
                </c:pt>
                <c:pt idx="92">
                  <c:v>690.13459187622436</c:v>
                </c:pt>
                <c:pt idx="93">
                  <c:v>691.95370381452801</c:v>
                </c:pt>
                <c:pt idx="94">
                  <c:v>693.24650404752515</c:v>
                </c:pt>
                <c:pt idx="95">
                  <c:v>694.54093481070993</c:v>
                </c:pt>
                <c:pt idx="96">
                  <c:v>696.3288124334224</c:v>
                </c:pt>
                <c:pt idx="97">
                  <c:v>697.63177785890116</c:v>
                </c:pt>
                <c:pt idx="98">
                  <c:v>699.47060033632965</c:v>
                </c:pt>
                <c:pt idx="99">
                  <c:v>700.77454846856324</c:v>
                </c:pt>
                <c:pt idx="100">
                  <c:v>702.08015455999873</c:v>
                </c:pt>
                <c:pt idx="101">
                  <c:v>703.92991667564354</c:v>
                </c:pt>
                <c:pt idx="102">
                  <c:v>705.24419103360515</c:v>
                </c:pt>
                <c:pt idx="103">
                  <c:v>707.05417180337292</c:v>
                </c:pt>
                <c:pt idx="104">
                  <c:v>708.41841309690528</c:v>
                </c:pt>
                <c:pt idx="105">
                  <c:v>710.23840740164451</c:v>
                </c:pt>
                <c:pt idx="106">
                  <c:v>712.10009455529087</c:v>
                </c:pt>
                <c:pt idx="107">
                  <c:v>713.43382535996852</c:v>
                </c:pt>
                <c:pt idx="108">
                  <c:v>714.7684289059913</c:v>
                </c:pt>
                <c:pt idx="109">
                  <c:v>716.64828124812971</c:v>
                </c:pt>
                <c:pt idx="110">
                  <c:v>717.99179284012973</c:v>
                </c:pt>
                <c:pt idx="111">
                  <c:v>719.83274764908424</c:v>
                </c:pt>
                <c:pt idx="112">
                  <c:v>721.17825886605465</c:v>
                </c:pt>
                <c:pt idx="113">
                  <c:v>723.07089297897051</c:v>
                </c:pt>
                <c:pt idx="114">
                  <c:v>724.42540844294967</c:v>
                </c:pt>
                <c:pt idx="115">
                  <c:v>725.78170973520525</c:v>
                </c:pt>
                <c:pt idx="116">
                  <c:v>727.68416468180362</c:v>
                </c:pt>
                <c:pt idx="117">
                  <c:v>729.5474248644507</c:v>
                </c:pt>
                <c:pt idx="118">
                  <c:v>730.9139732372621</c:v>
                </c:pt>
                <c:pt idx="119">
                  <c:v>732.82922416785368</c:v>
                </c:pt>
                <c:pt idx="120">
                  <c:v>734.20406627647662</c:v>
                </c:pt>
                <c:pt idx="121">
                  <c:v>736.1281578275424</c:v>
                </c:pt>
                <c:pt idx="122">
                  <c:v>737.51400849601248</c:v>
                </c:pt>
                <c:pt idx="123">
                  <c:v>739.40009395683978</c:v>
                </c:pt>
                <c:pt idx="124">
                  <c:v>740.83597170522683</c:v>
                </c:pt>
                <c:pt idx="125">
                  <c:v>742.73275338424173</c:v>
                </c:pt>
                <c:pt idx="126">
                  <c:v>744.13638304069082</c:v>
                </c:pt>
                <c:pt idx="127">
                  <c:v>746.08382865145006</c:v>
                </c:pt>
                <c:pt idx="128">
                  <c:v>747.49064700554959</c:v>
                </c:pt>
                <c:pt idx="129">
                  <c:v>749.44181662856533</c:v>
                </c:pt>
                <c:pt idx="130">
                  <c:v>750.85811130793513</c:v>
                </c:pt>
                <c:pt idx="131">
                  <c:v>752.77665396952693</c:v>
                </c:pt>
                <c:pt idx="132">
                  <c:v>754.19617230607196</c:v>
                </c:pt>
                <c:pt idx="133">
                  <c:v>756.15934740890577</c:v>
                </c:pt>
                <c:pt idx="134">
                  <c:v>757.58121446695964</c:v>
                </c:pt>
                <c:pt idx="135">
                  <c:v>759.54727520177789</c:v>
                </c:pt>
                <c:pt idx="136">
                  <c:v>760.97149098134025</c:v>
                </c:pt>
                <c:pt idx="137">
                  <c:v>762.39583896874888</c:v>
                </c:pt>
                <c:pt idx="138">
                  <c:v>764.32508887000438</c:v>
                </c:pt>
                <c:pt idx="139">
                  <c:v>765.79369541626272</c:v>
                </c:pt>
                <c:pt idx="140">
                  <c:v>767.22142629873883</c:v>
                </c:pt>
                <c:pt idx="141">
                  <c:v>769.15389711426826</c:v>
                </c:pt>
                <c:pt idx="142">
                  <c:v>770.58395158330256</c:v>
                </c:pt>
                <c:pt idx="143">
                  <c:v>772.01595969630614</c:v>
                </c:pt>
                <c:pt idx="144">
                  <c:v>773.99549585672275</c:v>
                </c:pt>
                <c:pt idx="145">
                  <c:v>775.42893446759786</c:v>
                </c:pt>
                <c:pt idx="146">
                  <c:v>776.86433111108454</c:v>
                </c:pt>
                <c:pt idx="147">
                  <c:v>778.84714359238274</c:v>
                </c:pt>
                <c:pt idx="148">
                  <c:v>779.73732061425039</c:v>
                </c:pt>
                <c:pt idx="149">
                  <c:v>781.72274902552192</c:v>
                </c:pt>
                <c:pt idx="150">
                  <c:v>783.16164640909324</c:v>
                </c:pt>
                <c:pt idx="151">
                  <c:v>784.60250870746506</c:v>
                </c:pt>
                <c:pt idx="152">
                  <c:v>786.04348196866499</c:v>
                </c:pt>
                <c:pt idx="153">
                  <c:v>787.48642263821239</c:v>
                </c:pt>
                <c:pt idx="154">
                  <c:v>788.92947177704104</c:v>
                </c:pt>
                <c:pt idx="155">
                  <c:v>790.37449081776367</c:v>
                </c:pt>
                <c:pt idx="156">
                  <c:v>791.86190259608145</c:v>
                </c:pt>
                <c:pt idx="157">
                  <c:v>793.30902080415899</c:v>
                </c:pt>
                <c:pt idx="158">
                  <c:v>795.26418209673375</c:v>
                </c:pt>
                <c:pt idx="159">
                  <c:v>796.20450140037588</c:v>
                </c:pt>
                <c:pt idx="160">
                  <c:v>797.65379767162585</c:v>
                </c:pt>
                <c:pt idx="161">
                  <c:v>799.105071375281</c:v>
                </c:pt>
                <c:pt idx="162">
                  <c:v>800.55644352415959</c:v>
                </c:pt>
                <c:pt idx="163">
                  <c:v>802.00979559898985</c:v>
                </c:pt>
                <c:pt idx="164">
                  <c:v>803.4632436254974</c:v>
                </c:pt>
                <c:pt idx="165">
                  <c:v>804.91867407150301</c:v>
                </c:pt>
                <c:pt idx="166">
                  <c:v>806.37419797563916</c:v>
                </c:pt>
                <c:pt idx="167">
                  <c:v>807.83170679282023</c:v>
                </c:pt>
                <c:pt idx="168">
                  <c:v>809.33184254150274</c:v>
                </c:pt>
                <c:pt idx="169">
                  <c:v>810.7914505260386</c:v>
                </c:pt>
                <c:pt idx="170">
                  <c:v>811.69763930946715</c:v>
                </c:pt>
                <c:pt idx="171">
                  <c:v>813.15810332858564</c:v>
                </c:pt>
                <c:pt idx="172">
                  <c:v>814.62055789616466</c:v>
                </c:pt>
                <c:pt idx="173">
                  <c:v>816.08405227271817</c:v>
                </c:pt>
                <c:pt idx="174">
                  <c:v>817.54763073166646</c:v>
                </c:pt>
                <c:pt idx="175">
                  <c:v>819.05588486995657</c:v>
                </c:pt>
                <c:pt idx="176">
                  <c:v>819.96643217353494</c:v>
                </c:pt>
                <c:pt idx="177">
                  <c:v>821.43287486983695</c:v>
                </c:pt>
                <c:pt idx="178">
                  <c:v>822.90035488156661</c:v>
                </c:pt>
                <c:pt idx="179">
                  <c:v>823.85666046272252</c:v>
                </c:pt>
                <c:pt idx="180">
                  <c:v>825.32596739637813</c:v>
                </c:pt>
                <c:pt idx="181">
                  <c:v>826.79631164546163</c:v>
                </c:pt>
                <c:pt idx="182">
                  <c:v>827.71094657027618</c:v>
                </c:pt>
                <c:pt idx="183">
                  <c:v>829.22690831129046</c:v>
                </c:pt>
                <c:pt idx="184">
                  <c:v>830.14379585632378</c:v>
                </c:pt>
                <c:pt idx="185">
                  <c:v>832.17533024532509</c:v>
                </c:pt>
                <c:pt idx="186">
                  <c:v>833.09375610918948</c:v>
                </c:pt>
                <c:pt idx="187">
                  <c:v>834.05561167697999</c:v>
                </c:pt>
                <c:pt idx="188">
                  <c:v>835.53245450773409</c:v>
                </c:pt>
                <c:pt idx="189">
                  <c:v>837.01130603996864</c:v>
                </c:pt>
                <c:pt idx="190">
                  <c:v>837.93131725095463</c:v>
                </c:pt>
                <c:pt idx="191">
                  <c:v>839.45499048462591</c:v>
                </c:pt>
                <c:pt idx="192">
                  <c:v>840.93573611493468</c:v>
                </c:pt>
                <c:pt idx="193">
                  <c:v>841.85780180891868</c:v>
                </c:pt>
                <c:pt idx="194">
                  <c:v>842.82441710852322</c:v>
                </c:pt>
                <c:pt idx="195">
                  <c:v>844.30775727417461</c:v>
                </c:pt>
                <c:pt idx="196">
                  <c:v>845.79213475525353</c:v>
                </c:pt>
                <c:pt idx="197">
                  <c:v>846.71773171033362</c:v>
                </c:pt>
                <c:pt idx="198">
                  <c:v>848.24707437152654</c:v>
                </c:pt>
                <c:pt idx="199">
                  <c:v>849.17297932949532</c:v>
                </c:pt>
                <c:pt idx="200">
                  <c:v>850.66098866134439</c:v>
                </c:pt>
                <c:pt idx="201">
                  <c:v>851.63236304444115</c:v>
                </c:pt>
                <c:pt idx="202">
                  <c:v>852.5610360387318</c:v>
                </c:pt>
                <c:pt idx="203">
                  <c:v>854.0516411526969</c:v>
                </c:pt>
                <c:pt idx="204">
                  <c:v>855.0248657474458</c:v>
                </c:pt>
                <c:pt idx="205">
                  <c:v>856.51729778333674</c:v>
                </c:pt>
                <c:pt idx="206">
                  <c:v>857.44754051514678</c:v>
                </c:pt>
                <c:pt idx="207">
                  <c:v>858.42261467322578</c:v>
                </c:pt>
                <c:pt idx="208">
                  <c:v>859.91863013521004</c:v>
                </c:pt>
                <c:pt idx="209">
                  <c:v>860.89404570970328</c:v>
                </c:pt>
                <c:pt idx="210">
                  <c:v>862.39089920286301</c:v>
                </c:pt>
                <c:pt idx="211">
                  <c:v>863.32421358524152</c:v>
                </c:pt>
                <c:pt idx="212">
                  <c:v>864.30246761381545</c:v>
                </c:pt>
                <c:pt idx="213">
                  <c:v>865.80290892171058</c:v>
                </c:pt>
                <c:pt idx="214">
                  <c:v>866.73800868352714</c:v>
                </c:pt>
                <c:pt idx="215">
                  <c:v>867.71811292375344</c:v>
                </c:pt>
                <c:pt idx="216">
                  <c:v>869.22015673437136</c:v>
                </c:pt>
                <c:pt idx="217">
                  <c:v>870.20059486050093</c:v>
                </c:pt>
                <c:pt idx="218">
                  <c:v>871.13899508073109</c:v>
                </c:pt>
                <c:pt idx="219">
                  <c:v>872.64363342669162</c:v>
                </c:pt>
                <c:pt idx="220">
                  <c:v>873.62591862260467</c:v>
                </c:pt>
                <c:pt idx="221">
                  <c:v>874.56610611736824</c:v>
                </c:pt>
                <c:pt idx="222">
                  <c:v>875.54945002333966</c:v>
                </c:pt>
                <c:pt idx="223">
                  <c:v>876.49065593244688</c:v>
                </c:pt>
                <c:pt idx="224">
                  <c:v>877.99944603366487</c:v>
                </c:pt>
                <c:pt idx="225">
                  <c:v>878.98463700941966</c:v>
                </c:pt>
                <c:pt idx="226">
                  <c:v>879.92763019306039</c:v>
                </c:pt>
                <c:pt idx="227">
                  <c:v>880.91387987887333</c:v>
                </c:pt>
                <c:pt idx="228">
                  <c:v>882.42705802383443</c:v>
                </c:pt>
                <c:pt idx="229">
                  <c:v>883.41463612171708</c:v>
                </c:pt>
                <c:pt idx="230">
                  <c:v>884.35993648437841</c:v>
                </c:pt>
                <c:pt idx="231">
                  <c:v>885.34857329231966</c:v>
                </c:pt>
                <c:pt idx="232">
                  <c:v>886.29489206932465</c:v>
                </c:pt>
                <c:pt idx="233">
                  <c:v>887.81222695663621</c:v>
                </c:pt>
                <c:pt idx="234">
                  <c:v>888.80271148268287</c:v>
                </c:pt>
                <c:pt idx="235">
                  <c:v>889.22267900673069</c:v>
                </c:pt>
                <c:pt idx="236">
                  <c:v>890.74135058468698</c:v>
                </c:pt>
                <c:pt idx="237">
                  <c:v>891.73343257649208</c:v>
                </c:pt>
                <c:pt idx="238">
                  <c:v>892.6830763484104</c:v>
                </c:pt>
                <c:pt idx="239">
                  <c:v>893.67621705027398</c:v>
                </c:pt>
                <c:pt idx="240">
                  <c:v>894.62586595889843</c:v>
                </c:pt>
                <c:pt idx="241">
                  <c:v>896.14868804533876</c:v>
                </c:pt>
                <c:pt idx="242">
                  <c:v>897.14469034139654</c:v>
                </c:pt>
                <c:pt idx="243">
                  <c:v>898.10221865811297</c:v>
                </c:pt>
                <c:pt idx="244">
                  <c:v>899.09216986439094</c:v>
                </c:pt>
                <c:pt idx="245">
                  <c:v>900.04868819495164</c:v>
                </c:pt>
                <c:pt idx="246">
                  <c:v>901.03968868568154</c:v>
                </c:pt>
                <c:pt idx="247">
                  <c:v>901.4671085231422</c:v>
                </c:pt>
                <c:pt idx="248">
                  <c:v>902.99946628126418</c:v>
                </c:pt>
                <c:pt idx="249">
                  <c:v>903.99205416382392</c:v>
                </c:pt>
                <c:pt idx="250">
                  <c:v>904.95113685781212</c:v>
                </c:pt>
                <c:pt idx="251">
                  <c:v>905.95498210630899</c:v>
                </c:pt>
                <c:pt idx="252">
                  <c:v>906.9048770781219</c:v>
                </c:pt>
                <c:pt idx="253">
                  <c:v>907.90978407880402</c:v>
                </c:pt>
                <c:pt idx="254">
                  <c:v>908.87091347592445</c:v>
                </c:pt>
                <c:pt idx="255">
                  <c:v>909.86665569506113</c:v>
                </c:pt>
                <c:pt idx="256">
                  <c:v>910.82880545149169</c:v>
                </c:pt>
                <c:pt idx="257">
                  <c:v>911.8255969550803</c:v>
                </c:pt>
                <c:pt idx="258">
                  <c:v>912.78876707082088</c:v>
                </c:pt>
                <c:pt idx="259">
                  <c:v>913.79686581128044</c:v>
                </c:pt>
                <c:pt idx="260">
                  <c:v>914.7507983339118</c:v>
                </c:pt>
                <c:pt idx="261">
                  <c:v>915.75995882655684</c:v>
                </c:pt>
                <c:pt idx="262">
                  <c:v>916.76966390980158</c:v>
                </c:pt>
                <c:pt idx="263">
                  <c:v>917.72512148559531</c:v>
                </c:pt>
                <c:pt idx="264">
                  <c:v>918.15700277681356</c:v>
                </c:pt>
                <c:pt idx="265">
                  <c:v>919.1680419075434</c:v>
                </c:pt>
                <c:pt idx="266">
                  <c:v>920.12475872442121</c:v>
                </c:pt>
                <c:pt idx="267">
                  <c:v>921.13685960733631</c:v>
                </c:pt>
                <c:pt idx="268">
                  <c:v>922.10489213914389</c:v>
                </c:pt>
                <c:pt idx="269">
                  <c:v>923.10774695089128</c:v>
                </c:pt>
                <c:pt idx="270">
                  <c:v>924.07679984200888</c:v>
                </c:pt>
                <c:pt idx="271">
                  <c:v>925.09103071251616</c:v>
                </c:pt>
                <c:pt idx="272">
                  <c:v>926.05077718863583</c:v>
                </c:pt>
                <c:pt idx="273">
                  <c:v>927.06606981132848</c:v>
                </c:pt>
                <c:pt idx="274">
                  <c:v>927.4899787350339</c:v>
                </c:pt>
                <c:pt idx="275">
                  <c:v>928.46132369427914</c:v>
                </c:pt>
                <c:pt idx="276">
                  <c:v>929.47795036445689</c:v>
                </c:pt>
                <c:pt idx="277">
                  <c:v>930.4847634322374</c:v>
                </c:pt>
                <c:pt idx="278">
                  <c:v>931.45765239560023</c:v>
                </c:pt>
                <c:pt idx="279">
                  <c:v>932.47588540856259</c:v>
                </c:pt>
                <c:pt idx="280">
                  <c:v>933.43942407050554</c:v>
                </c:pt>
                <c:pt idx="281">
                  <c:v>933.87524317067425</c:v>
                </c:pt>
                <c:pt idx="282">
                  <c:v>934.89481023112194</c:v>
                </c:pt>
                <c:pt idx="283">
                  <c:v>935.85960813414874</c:v>
                </c:pt>
                <c:pt idx="284">
                  <c:v>936.88023694678191</c:v>
                </c:pt>
                <c:pt idx="285">
                  <c:v>937.31685198705748</c:v>
                </c:pt>
                <c:pt idx="286">
                  <c:v>938.28290913116848</c:v>
                </c:pt>
                <c:pt idx="287">
                  <c:v>939.30487199128663</c:v>
                </c:pt>
                <c:pt idx="288">
                  <c:v>940.27193702697411</c:v>
                </c:pt>
                <c:pt idx="289">
                  <c:v>941.29496163927763</c:v>
                </c:pt>
                <c:pt idx="290">
                  <c:v>941.73262396916778</c:v>
                </c:pt>
                <c:pt idx="291">
                  <c:v>942.74603845248498</c:v>
                </c:pt>
                <c:pt idx="292">
                  <c:v>943.72530690572796</c:v>
                </c:pt>
                <c:pt idx="293">
                  <c:v>944.75021015611605</c:v>
                </c:pt>
                <c:pt idx="294">
                  <c:v>945.17822894349422</c:v>
                </c:pt>
                <c:pt idx="295">
                  <c:v>946.15876910555494</c:v>
                </c:pt>
                <c:pt idx="296">
                  <c:v>947.18500640342791</c:v>
                </c:pt>
                <c:pt idx="297">
                  <c:v>948.15611497444604</c:v>
                </c:pt>
                <c:pt idx="298">
                  <c:v>948.59534823875811</c:v>
                </c:pt>
                <c:pt idx="299">
                  <c:v>949.6229195841164</c:v>
                </c:pt>
                <c:pt idx="300">
                  <c:v>950.59528739621862</c:v>
                </c:pt>
                <c:pt idx="301">
                  <c:v>951.03504430533781</c:v>
                </c:pt>
                <c:pt idx="302">
                  <c:v>952.06394969818109</c:v>
                </c:pt>
                <c:pt idx="303">
                  <c:v>953.03757675136751</c:v>
                </c:pt>
                <c:pt idx="304">
                  <c:v>954.06754389639616</c:v>
                </c:pt>
                <c:pt idx="305">
                  <c:v>954.49760739206954</c:v>
                </c:pt>
                <c:pt idx="306">
                  <c:v>955.48298303989293</c:v>
                </c:pt>
                <c:pt idx="307">
                  <c:v>956.51428423240645</c:v>
                </c:pt>
              </c:numCache>
            </c:numRef>
          </c:yVal>
          <c:smooth val="1"/>
        </c:ser>
        <c:axId val="124495360"/>
        <c:axId val="124496896"/>
      </c:scatterChart>
      <c:valAx>
        <c:axId val="124495360"/>
        <c:scaling>
          <c:orientation val="minMax"/>
          <c:max val="0.4"/>
        </c:scaling>
        <c:axPos val="b"/>
        <c:numFmt formatCode="#,##0.00" sourceLinked="0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24496896"/>
        <c:crosses val="autoZero"/>
        <c:crossBetween val="midCat"/>
      </c:valAx>
      <c:valAx>
        <c:axId val="124496896"/>
        <c:scaling>
          <c:orientation val="minMax"/>
          <c:max val="120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True</a:t>
                </a:r>
                <a:r>
                  <a:rPr lang="pt-BR" sz="1600" baseline="0"/>
                  <a:t> stress </a:t>
                </a:r>
                <a:r>
                  <a:rPr lang="pt-BR" sz="1600"/>
                  <a:t>(MPa)</a:t>
                </a:r>
              </a:p>
            </c:rich>
          </c:tx>
          <c:layout>
            <c:manualLayout>
              <c:xMode val="edge"/>
              <c:yMode val="edge"/>
              <c:x val="1.095613308220552E-3"/>
              <c:y val="0.31361714657544698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24495360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483178857209877"/>
          <c:y val="0.56481174472458762"/>
          <c:w val="0.24239578863611594"/>
          <c:h val="0.23460635324365317"/>
        </c:manualLayout>
      </c:layout>
      <c:txPr>
        <a:bodyPr/>
        <a:lstStyle/>
        <a:p>
          <a:pPr>
            <a:defRPr sz="1300" b="1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624" footer="0.3149606200000062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096935804319868"/>
          <c:y val="6.6200762388818293E-2"/>
          <c:w val="0.8327128315298834"/>
          <c:h val="0.77378011929694168"/>
        </c:manualLayout>
      </c:layout>
      <c:scatterChart>
        <c:scatterStyle val="smoothMarker"/>
        <c:ser>
          <c:idx val="2"/>
          <c:order val="0"/>
          <c:tx>
            <c:v>  0° - CP1</c:v>
          </c:tx>
          <c:spPr>
            <a:ln w="34925" cap="sq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'0°'!$F$4:$F$555</c:f>
              <c:numCache>
                <c:formatCode>0.0000</c:formatCode>
                <c:ptCount val="552"/>
                <c:pt idx="0">
                  <c:v>0</c:v>
                </c:pt>
                <c:pt idx="1">
                  <c:v>1.7877151941953393E-4</c:v>
                </c:pt>
                <c:pt idx="2">
                  <c:v>2.9049530215368569E-4</c:v>
                </c:pt>
                <c:pt idx="3">
                  <c:v>3.5752358082718892E-4</c:v>
                </c:pt>
                <c:pt idx="4">
                  <c:v>4.5805757560882454E-4</c:v>
                </c:pt>
                <c:pt idx="5">
                  <c:v>5.6973766866705734E-4</c:v>
                </c:pt>
                <c:pt idx="6">
                  <c:v>6.4791505769996893E-4</c:v>
                </c:pt>
                <c:pt idx="7">
                  <c:v>7.5958644116199824E-4</c:v>
                </c:pt>
                <c:pt idx="8">
                  <c:v>8.7124535551879429E-4</c:v>
                </c:pt>
                <c:pt idx="9">
                  <c:v>1.0163708201467586E-3</c:v>
                </c:pt>
                <c:pt idx="10">
                  <c:v>1.2507175266505183E-3</c:v>
                </c:pt>
                <c:pt idx="11">
                  <c:v>1.4628045795060554E-3</c:v>
                </c:pt>
                <c:pt idx="12">
                  <c:v>1.7193959911669188E-3</c:v>
                </c:pt>
                <c:pt idx="13">
                  <c:v>2.0316847301564476E-3</c:v>
                </c:pt>
                <c:pt idx="14">
                  <c:v>2.3661983433773408E-3</c:v>
                </c:pt>
                <c:pt idx="15">
                  <c:v>2.745228409986289E-3</c:v>
                </c:pt>
                <c:pt idx="16">
                  <c:v>2.9680908571652919E-3</c:v>
                </c:pt>
                <c:pt idx="17">
                  <c:v>3.1201273362436777E-3</c:v>
                </c:pt>
                <c:pt idx="18">
                  <c:v>3.2870915900833852E-3</c:v>
                </c:pt>
                <c:pt idx="19">
                  <c:v>3.4527822808257157E-3</c:v>
                </c:pt>
                <c:pt idx="20">
                  <c:v>3.6184455227110043E-3</c:v>
                </c:pt>
                <c:pt idx="21">
                  <c:v>3.7853266028934837E-3</c:v>
                </c:pt>
                <c:pt idx="22">
                  <c:v>3.9608952871209753E-3</c:v>
                </c:pt>
                <c:pt idx="23">
                  <c:v>4.1376779917593398E-3</c:v>
                </c:pt>
                <c:pt idx="24">
                  <c:v>4.3144294497966008E-3</c:v>
                </c:pt>
                <c:pt idx="25">
                  <c:v>4.4911496722770143E-3</c:v>
                </c:pt>
                <c:pt idx="26">
                  <c:v>4.6665944906657047E-3</c:v>
                </c:pt>
                <c:pt idx="27">
                  <c:v>4.8420085335694162E-3</c:v>
                </c:pt>
                <c:pt idx="28">
                  <c:v>5.019879296624956E-3</c:v>
                </c:pt>
                <c:pt idx="29">
                  <c:v>5.2051795177122263E-3</c:v>
                </c:pt>
                <c:pt idx="30">
                  <c:v>5.3916886882870805E-3</c:v>
                </c:pt>
                <c:pt idx="31">
                  <c:v>5.5769200321977462E-3</c:v>
                </c:pt>
                <c:pt idx="32">
                  <c:v>5.7646027048527072E-3</c:v>
                </c:pt>
                <c:pt idx="33">
                  <c:v>5.951007576773101E-3</c:v>
                </c:pt>
                <c:pt idx="34">
                  <c:v>6.1373777083928785E-3</c:v>
                </c:pt>
                <c:pt idx="35">
                  <c:v>6.322470991588002E-3</c:v>
                </c:pt>
                <c:pt idx="36">
                  <c:v>6.508771912826004E-3</c:v>
                </c:pt>
                <c:pt idx="37">
                  <c:v>6.7049713563978285E-3</c:v>
                </c:pt>
                <c:pt idx="38">
                  <c:v>6.9023737158108384E-3</c:v>
                </c:pt>
                <c:pt idx="39">
                  <c:v>7.0984959576947289E-3</c:v>
                </c:pt>
                <c:pt idx="40">
                  <c:v>7.2945797431866683E-3</c:v>
                </c:pt>
                <c:pt idx="41">
                  <c:v>7.4906250873654897E-3</c:v>
                </c:pt>
                <c:pt idx="42">
                  <c:v>7.6878724330743759E-3</c:v>
                </c:pt>
                <c:pt idx="43">
                  <c:v>7.8937621191004642E-3</c:v>
                </c:pt>
                <c:pt idx="44">
                  <c:v>8.1008493389010897E-3</c:v>
                </c:pt>
                <c:pt idx="45">
                  <c:v>8.30789368246386E-3</c:v>
                </c:pt>
                <c:pt idx="46">
                  <c:v>8.5136557652047418E-3</c:v>
                </c:pt>
                <c:pt idx="47">
                  <c:v>8.7206146660125314E-3</c:v>
                </c:pt>
                <c:pt idx="48">
                  <c:v>8.9262918526771227E-3</c:v>
                </c:pt>
                <c:pt idx="49">
                  <c:v>9.1331653812218409E-3</c:v>
                </c:pt>
                <c:pt idx="50">
                  <c:v>9.3486647398927092E-3</c:v>
                </c:pt>
                <c:pt idx="51">
                  <c:v>9.5653557696700284E-3</c:v>
                </c:pt>
                <c:pt idx="52">
                  <c:v>9.7832376859614961E-3</c:v>
                </c:pt>
                <c:pt idx="53">
                  <c:v>9.9985970150707638E-3</c:v>
                </c:pt>
                <c:pt idx="54">
                  <c:v>1.0215147271353435E-2</c:v>
                </c:pt>
                <c:pt idx="55">
                  <c:v>1.043165064377536E-2</c:v>
                </c:pt>
                <c:pt idx="56">
                  <c:v>1.0658001187519243E-2</c:v>
                </c:pt>
                <c:pt idx="57">
                  <c:v>1.0885536975923088E-2</c:v>
                </c:pt>
                <c:pt idx="58">
                  <c:v>1.1111784817179466E-2</c:v>
                </c:pt>
                <c:pt idx="59">
                  <c:v>1.1337981481928527E-2</c:v>
                </c:pt>
                <c:pt idx="60">
                  <c:v>1.1564126993316947E-2</c:v>
                </c:pt>
                <c:pt idx="61">
                  <c:v>1.1801339451542634E-2</c:v>
                </c:pt>
                <c:pt idx="62">
                  <c:v>1.2037260610503414E-2</c:v>
                </c:pt>
                <c:pt idx="63">
                  <c:v>1.2274360875388222E-2</c:v>
                </c:pt>
                <c:pt idx="64">
                  <c:v>1.2511404937062733E-2</c:v>
                </c:pt>
                <c:pt idx="65">
                  <c:v>1.2747158655750383E-2</c:v>
                </c:pt>
                <c:pt idx="66">
                  <c:v>1.2984090683281421E-2</c:v>
                </c:pt>
                <c:pt idx="67">
                  <c:v>1.3229601627948928E-2</c:v>
                </c:pt>
                <c:pt idx="68">
                  <c:v>1.3476285580189016E-2</c:v>
                </c:pt>
                <c:pt idx="69">
                  <c:v>1.3724141657230142E-2</c:v>
                </c:pt>
                <c:pt idx="70">
                  <c:v>1.3969471000774459E-2</c:v>
                </c:pt>
                <c:pt idx="71">
                  <c:v>1.4215972529099683E-2</c:v>
                </c:pt>
                <c:pt idx="72">
                  <c:v>1.4472269677471969E-2</c:v>
                </c:pt>
                <c:pt idx="73">
                  <c:v>1.4728501154446804E-2</c:v>
                </c:pt>
                <c:pt idx="74">
                  <c:v>1.4984666993669946E-2</c:v>
                </c:pt>
                <c:pt idx="75">
                  <c:v>1.524199832148531E-2</c:v>
                </c:pt>
                <c:pt idx="76">
                  <c:v>1.5498032670876433E-2</c:v>
                </c:pt>
                <c:pt idx="77">
                  <c:v>1.5765075578382387E-2</c:v>
                </c:pt>
                <c:pt idx="78">
                  <c:v>1.6030817072527619E-2</c:v>
                </c:pt>
                <c:pt idx="79">
                  <c:v>1.6297717760612521E-2</c:v>
                </c:pt>
                <c:pt idx="80">
                  <c:v>1.6563317766108906E-2</c:v>
                </c:pt>
                <c:pt idx="81">
                  <c:v>1.6830076386176122E-2</c:v>
                </c:pt>
                <c:pt idx="82">
                  <c:v>1.7105365502933959E-2</c:v>
                </c:pt>
                <c:pt idx="83">
                  <c:v>1.7381807317685637E-2</c:v>
                </c:pt>
                <c:pt idx="84">
                  <c:v>1.7658172733480193E-2</c:v>
                </c:pt>
                <c:pt idx="85">
                  <c:v>1.7935689573534017E-2</c:v>
                </c:pt>
                <c:pt idx="86">
                  <c:v>1.8210674537026766E-2</c:v>
                </c:pt>
                <c:pt idx="87">
                  <c:v>1.8496627791141109E-2</c:v>
                </c:pt>
                <c:pt idx="88">
                  <c:v>1.8783726039605403E-2</c:v>
                </c:pt>
                <c:pt idx="89">
                  <c:v>1.9069515498127299E-2</c:v>
                </c:pt>
                <c:pt idx="90">
                  <c:v>1.9355223304369611E-2</c:v>
                </c:pt>
                <c:pt idx="91">
                  <c:v>1.9640849504976191E-2</c:v>
                </c:pt>
                <c:pt idx="92">
                  <c:v>1.9937422132516317E-2</c:v>
                </c:pt>
                <c:pt idx="93">
                  <c:v>2.0233906830809584E-2</c:v>
                </c:pt>
                <c:pt idx="94">
                  <c:v>2.0529079052470117E-2</c:v>
                </c:pt>
                <c:pt idx="95">
                  <c:v>2.0824164173199572E-2</c:v>
                </c:pt>
                <c:pt idx="96">
                  <c:v>2.1128953219310739E-2</c:v>
                </c:pt>
                <c:pt idx="97">
                  <c:v>2.1437319869698972E-2</c:v>
                </c:pt>
                <c:pt idx="98">
                  <c:v>2.1741922118403707E-2</c:v>
                </c:pt>
                <c:pt idx="99">
                  <c:v>2.2047654355602353E-2</c:v>
                </c:pt>
                <c:pt idx="100">
                  <c:v>2.2363072048259602E-2</c:v>
                </c:pt>
                <c:pt idx="101">
                  <c:v>2.2678390283965448E-2</c:v>
                </c:pt>
                <c:pt idx="102">
                  <c:v>2.2993609125421959E-2</c:v>
                </c:pt>
                <c:pt idx="103">
                  <c:v>2.330994983555169E-2</c:v>
                </c:pt>
                <c:pt idx="104">
                  <c:v>2.3624969691733659E-2</c:v>
                </c:pt>
                <c:pt idx="105">
                  <c:v>2.3949653737951923E-2</c:v>
                </c:pt>
                <c:pt idx="106">
                  <c:v>2.4274232398656604E-2</c:v>
                </c:pt>
                <c:pt idx="107">
                  <c:v>2.4599925368214322E-2</c:v>
                </c:pt>
                <c:pt idx="108">
                  <c:v>2.4925512296397612E-2</c:v>
                </c:pt>
                <c:pt idx="109">
                  <c:v>2.5260743856163548E-2</c:v>
                </c:pt>
                <c:pt idx="110">
                  <c:v>2.5594644661480627E-2</c:v>
                </c:pt>
                <c:pt idx="111">
                  <c:v>2.5930870023349411E-2</c:v>
                </c:pt>
                <c:pt idx="112">
                  <c:v>2.6275505495595843E-2</c:v>
                </c:pt>
                <c:pt idx="113">
                  <c:v>2.6620022235151437E-2</c:v>
                </c:pt>
                <c:pt idx="114">
                  <c:v>2.6964420323799677E-2</c:v>
                </c:pt>
                <c:pt idx="115">
                  <c:v>2.7308699843238072E-2</c:v>
                </c:pt>
                <c:pt idx="116">
                  <c:v>2.7662588087565665E-2</c:v>
                </c:pt>
                <c:pt idx="117">
                  <c:v>2.8017566604152031E-2</c:v>
                </c:pt>
                <c:pt idx="118">
                  <c:v>2.8371204122093898E-2</c:v>
                </c:pt>
                <c:pt idx="119">
                  <c:v>2.87259312289081E-2</c:v>
                </c:pt>
                <c:pt idx="120">
                  <c:v>2.9090245884215604E-2</c:v>
                </c:pt>
                <c:pt idx="121">
                  <c:v>2.9454427862689689E-2</c:v>
                </c:pt>
                <c:pt idx="122">
                  <c:v>2.9818477260932192E-2</c:v>
                </c:pt>
                <c:pt idx="123">
                  <c:v>3.0192096813829363E-2</c:v>
                </c:pt>
                <c:pt idx="124">
                  <c:v>3.0565576827289484E-2</c:v>
                </c:pt>
                <c:pt idx="125">
                  <c:v>3.0938917405503807E-2</c:v>
                </c:pt>
                <c:pt idx="126">
                  <c:v>3.1310907185527051E-2</c:v>
                </c:pt>
                <c:pt idx="127">
                  <c:v>3.1696079742747615E-2</c:v>
                </c:pt>
                <c:pt idx="128">
                  <c:v>3.2079893463411648E-2</c:v>
                </c:pt>
                <c:pt idx="129">
                  <c:v>3.2462349854732273E-2</c:v>
                </c:pt>
                <c:pt idx="130">
                  <c:v>3.2855546469596354E-2</c:v>
                </c:pt>
                <c:pt idx="131">
                  <c:v>3.3247379418327165E-2</c:v>
                </c:pt>
                <c:pt idx="132">
                  <c:v>3.364147619231779E-2</c:v>
                </c:pt>
                <c:pt idx="133">
                  <c:v>3.4033001369125085E-2</c:v>
                </c:pt>
                <c:pt idx="134">
                  <c:v>3.4435242570690902E-2</c:v>
                </c:pt>
                <c:pt idx="135">
                  <c:v>3.4838529241736707E-2</c:v>
                </c:pt>
                <c:pt idx="136">
                  <c:v>3.5239239905036294E-2</c:v>
                </c:pt>
                <c:pt idx="137">
                  <c:v>3.5651852338728286E-2</c:v>
                </c:pt>
                <c:pt idx="138">
                  <c:v>3.6063088870045584E-2</c:v>
                </c:pt>
                <c:pt idx="139">
                  <c:v>3.6474156355393687E-2</c:v>
                </c:pt>
                <c:pt idx="140">
                  <c:v>3.6897102197519446E-2</c:v>
                </c:pt>
                <c:pt idx="141">
                  <c:v>3.7317460809347176E-2</c:v>
                </c:pt>
                <c:pt idx="142">
                  <c:v>3.7738846500268305E-2</c:v>
                </c:pt>
                <c:pt idx="143">
                  <c:v>3.8169680242417375E-2</c:v>
                </c:pt>
                <c:pt idx="144">
                  <c:v>3.8600328446786139E-2</c:v>
                </c:pt>
                <c:pt idx="145">
                  <c:v>3.9030791273108836E-2</c:v>
                </c:pt>
                <c:pt idx="146">
                  <c:v>3.947188353043788E-2</c:v>
                </c:pt>
                <c:pt idx="147">
                  <c:v>3.9911580218893149E-2</c:v>
                </c:pt>
                <c:pt idx="148">
                  <c:v>4.0352284223643668E-2</c:v>
                </c:pt>
                <c:pt idx="149">
                  <c:v>4.0802394328172509E-2</c:v>
                </c:pt>
                <c:pt idx="150">
                  <c:v>4.1251102440281288E-2</c:v>
                </c:pt>
                <c:pt idx="151">
                  <c:v>4.1700808250324198E-2</c:v>
                </c:pt>
                <c:pt idx="152">
                  <c:v>4.2161097521484621E-2</c:v>
                </c:pt>
                <c:pt idx="153">
                  <c:v>4.2619977180261205E-2</c:v>
                </c:pt>
                <c:pt idx="154">
                  <c:v>4.3088224679770526E-2</c:v>
                </c:pt>
                <c:pt idx="155">
                  <c:v>4.3556253026172949E-2</c:v>
                </c:pt>
                <c:pt idx="156">
                  <c:v>4.4025258587460904E-2</c:v>
                </c:pt>
                <c:pt idx="157">
                  <c:v>4.4494044285645115E-2</c:v>
                </c:pt>
                <c:pt idx="158">
                  <c:v>4.4970975582513506E-2</c:v>
                </c:pt>
                <c:pt idx="159">
                  <c:v>4.5448873985631591E-2</c:v>
                </c:pt>
                <c:pt idx="160">
                  <c:v>4.5934901307068114E-2</c:v>
                </c:pt>
                <c:pt idx="161">
                  <c:v>4.642307911851884E-2</c:v>
                </c:pt>
                <c:pt idx="162">
                  <c:v>4.6909826012590999E-2</c:v>
                </c:pt>
                <c:pt idx="163">
                  <c:v>4.7407065271825755E-2</c:v>
                </c:pt>
                <c:pt idx="164">
                  <c:v>4.7901674341121081E-2</c:v>
                </c:pt>
                <c:pt idx="165">
                  <c:v>4.8398420781343043E-2</c:v>
                </c:pt>
                <c:pt idx="166">
                  <c:v>4.8894920587048675E-2</c:v>
                </c:pt>
                <c:pt idx="167">
                  <c:v>4.939117400302484E-2</c:v>
                </c:pt>
                <c:pt idx="168">
                  <c:v>4.9885992102052711E-2</c:v>
                </c:pt>
                <c:pt idx="169">
                  <c:v>5.038056547721826E-2</c:v>
                </c:pt>
                <c:pt idx="170">
                  <c:v>5.0874894370469444E-2</c:v>
                </c:pt>
                <c:pt idx="171">
                  <c:v>5.1370166432819095E-2</c:v>
                </c:pt>
                <c:pt idx="172">
                  <c:v>5.1864006500406921E-2</c:v>
                </c:pt>
                <c:pt idx="173">
                  <c:v>5.2357602810354731E-2</c:v>
                </c:pt>
                <c:pt idx="174">
                  <c:v>5.2852141254193595E-2</c:v>
                </c:pt>
                <c:pt idx="175">
                  <c:v>5.3345250185545347E-2</c:v>
                </c:pt>
                <c:pt idx="176">
                  <c:v>5.3839300561482138E-2</c:v>
                </c:pt>
                <c:pt idx="177">
                  <c:v>5.4331923075766841E-2</c:v>
                </c:pt>
                <c:pt idx="178">
                  <c:v>5.4825486346215369E-2</c:v>
                </c:pt>
                <c:pt idx="179">
                  <c:v>5.531880613213247E-2</c:v>
                </c:pt>
                <c:pt idx="180">
                  <c:v>5.5810700526650485E-2</c:v>
                </c:pt>
                <c:pt idx="181">
                  <c:v>5.6302353080028573E-2</c:v>
                </c:pt>
                <c:pt idx="182">
                  <c:v>5.6794945015379933E-2</c:v>
                </c:pt>
                <c:pt idx="183">
                  <c:v>5.7287294423378425E-2</c:v>
                </c:pt>
                <c:pt idx="184">
                  <c:v>5.7778221719354338E-2</c:v>
                </c:pt>
                <c:pt idx="185">
                  <c:v>5.827008736856349E-2</c:v>
                </c:pt>
                <c:pt idx="186">
                  <c:v>5.8760532539905291E-2</c:v>
                </c:pt>
                <c:pt idx="187">
                  <c:v>5.9250737292688309E-2</c:v>
                </c:pt>
                <c:pt idx="188">
                  <c:v>5.9740701862505484E-2</c:v>
                </c:pt>
                <c:pt idx="189">
                  <c:v>6.0230426484604069E-2</c:v>
                </c:pt>
                <c:pt idx="190">
                  <c:v>6.0719911393885849E-2</c:v>
                </c:pt>
                <c:pt idx="191">
                  <c:v>6.1210332607317099E-2</c:v>
                </c:pt>
                <c:pt idx="192">
                  <c:v>6.1699338219467006E-2</c:v>
                </c:pt>
                <c:pt idx="193">
                  <c:v>6.2188104822000698E-2</c:v>
                </c:pt>
                <c:pt idx="194">
                  <c:v>6.2677806706687475E-2</c:v>
                </c:pt>
                <c:pt idx="195">
                  <c:v>6.3167268900810508E-2</c:v>
                </c:pt>
                <c:pt idx="196">
                  <c:v>6.3655318729121863E-2</c:v>
                </c:pt>
                <c:pt idx="197">
                  <c:v>6.4144302818739563E-2</c:v>
                </c:pt>
                <c:pt idx="198">
                  <c:v>6.4631876154856077E-2</c:v>
                </c:pt>
                <c:pt idx="199">
                  <c:v>6.5120383073077492E-2</c:v>
                </c:pt>
                <c:pt idx="200">
                  <c:v>6.5607480846508207E-2</c:v>
                </c:pt>
                <c:pt idx="201">
                  <c:v>6.609551152371404E-2</c:v>
                </c:pt>
                <c:pt idx="202">
                  <c:v>6.6582134661250819E-2</c:v>
                </c:pt>
                <c:pt idx="203">
                  <c:v>6.7069690025102477E-2</c:v>
                </c:pt>
                <c:pt idx="204">
                  <c:v>6.755583945083056E-2</c:v>
                </c:pt>
                <c:pt idx="205">
                  <c:v>6.8042920426282474E-2</c:v>
                </c:pt>
                <c:pt idx="206">
                  <c:v>6.852859706159084E-2</c:v>
                </c:pt>
                <c:pt idx="207">
                  <c:v>6.9014037929607364E-2</c:v>
                </c:pt>
                <c:pt idx="208">
                  <c:v>6.9499243259122934E-2</c:v>
                </c:pt>
                <c:pt idx="209">
                  <c:v>6.998537878859086E-2</c:v>
                </c:pt>
                <c:pt idx="210">
                  <c:v>7.0470113161320611E-2</c:v>
                </c:pt>
                <c:pt idx="211">
                  <c:v>7.0955777060009592E-2</c:v>
                </c:pt>
                <c:pt idx="212">
                  <c:v>7.1441205203769106E-2</c:v>
                </c:pt>
                <c:pt idx="213">
                  <c:v>7.1925234571461244E-2</c:v>
                </c:pt>
                <c:pt idx="214">
                  <c:v>7.2410192455338668E-2</c:v>
                </c:pt>
                <c:pt idx="215">
                  <c:v>7.2893753145233317E-2</c:v>
                </c:pt>
                <c:pt idx="216">
                  <c:v>7.337824167947761E-2</c:v>
                </c:pt>
                <c:pt idx="217">
                  <c:v>7.3861334598323253E-2</c:v>
                </c:pt>
                <c:pt idx="218">
                  <c:v>7.4344194251085113E-2</c:v>
                </c:pt>
                <c:pt idx="219">
                  <c:v>7.4826820862924442E-2</c:v>
                </c:pt>
                <c:pt idx="220">
                  <c:v>7.5310373978827477E-2</c:v>
                </c:pt>
                <c:pt idx="221">
                  <c:v>7.5792534624156777E-2</c:v>
                </c:pt>
                <c:pt idx="222">
                  <c:v>7.627446290263204E-2</c:v>
                </c:pt>
                <c:pt idx="223">
                  <c:v>7.6757316682007123E-2</c:v>
                </c:pt>
                <c:pt idx="224">
                  <c:v>7.7239937426127392E-2</c:v>
                </c:pt>
                <c:pt idx="225">
                  <c:v>7.7721168832524182E-2</c:v>
                </c:pt>
                <c:pt idx="226">
                  <c:v>7.8203324737781701E-2</c:v>
                </c:pt>
                <c:pt idx="227">
                  <c:v>7.8684092866568439E-2</c:v>
                </c:pt>
                <c:pt idx="228">
                  <c:v>7.9164629968427255E-2</c:v>
                </c:pt>
                <c:pt idx="229">
                  <c:v>7.9644936265285723E-2</c:v>
                </c:pt>
                <c:pt idx="230">
                  <c:v>8.0126165729277665E-2</c:v>
                </c:pt>
                <c:pt idx="231">
                  <c:v>8.0606010527151023E-2</c:v>
                </c:pt>
                <c:pt idx="232">
                  <c:v>8.1086777827172343E-2</c:v>
                </c:pt>
                <c:pt idx="233">
                  <c:v>8.1566162012065721E-2</c:v>
                </c:pt>
                <c:pt idx="234">
                  <c:v>8.2046468034972564E-2</c:v>
                </c:pt>
                <c:pt idx="235">
                  <c:v>8.2526543474749595E-2</c:v>
                </c:pt>
                <c:pt idx="236">
                  <c:v>8.3005238120439473E-2</c:v>
                </c:pt>
                <c:pt idx="237">
                  <c:v>8.3483703727200875E-2</c:v>
                </c:pt>
                <c:pt idx="238">
                  <c:v>8.3963089846255071E-2</c:v>
                </c:pt>
                <c:pt idx="239">
                  <c:v>8.4441097482795879E-2</c:v>
                </c:pt>
                <c:pt idx="240">
                  <c:v>8.4920024970041058E-2</c:v>
                </c:pt>
                <c:pt idx="241">
                  <c:v>8.5397575512228457E-2</c:v>
                </c:pt>
                <c:pt idx="242">
                  <c:v>8.5876045244377516E-2</c:v>
                </c:pt>
                <c:pt idx="243">
                  <c:v>8.6354286152723309E-2</c:v>
                </c:pt>
                <c:pt idx="244">
                  <c:v>8.6830006376307764E-2</c:v>
                </c:pt>
                <c:pt idx="245">
                  <c:v>8.7307791387874312E-2</c:v>
                </c:pt>
                <c:pt idx="246">
                  <c:v>8.7784203282445614E-2</c:v>
                </c:pt>
                <c:pt idx="247">
                  <c:v>8.8260388316798249E-2</c:v>
                </c:pt>
                <c:pt idx="248">
                  <c:v>8.8736346706884267E-2</c:v>
                </c:pt>
                <c:pt idx="249">
                  <c:v>8.9213221982162541E-2</c:v>
                </c:pt>
                <c:pt idx="250">
                  <c:v>8.9688727186816308E-2</c:v>
                </c:pt>
                <c:pt idx="251">
                  <c:v>9.0164006393729484E-2</c:v>
                </c:pt>
                <c:pt idx="252">
                  <c:v>9.0641343183304787E-2</c:v>
                </c:pt>
                <c:pt idx="253">
                  <c:v>9.1116169954649273E-2</c:v>
                </c:pt>
                <c:pt idx="254">
                  <c:v>9.1590771372530799E-2</c:v>
                </c:pt>
                <c:pt idx="255">
                  <c:v>9.2066287707266409E-2</c:v>
                </c:pt>
                <c:pt idx="256">
                  <c:v>9.2540438518900633E-2</c:v>
                </c:pt>
                <c:pt idx="257">
                  <c:v>9.3015503592951701E-2</c:v>
                </c:pt>
                <c:pt idx="258">
                  <c:v>9.3489204653175312E-2</c:v>
                </c:pt>
                <c:pt idx="259">
                  <c:v>9.396381932221462E-2</c:v>
                </c:pt>
                <c:pt idx="260">
                  <c:v>9.4437071483434443E-2</c:v>
                </c:pt>
                <c:pt idx="261">
                  <c:v>9.4911236600702692E-2</c:v>
                </c:pt>
                <c:pt idx="262">
                  <c:v>9.5384040712904544E-2</c:v>
                </c:pt>
                <c:pt idx="263">
                  <c:v>9.5857757129220608E-2</c:v>
                </c:pt>
                <c:pt idx="264">
                  <c:v>9.6330114039977988E-2</c:v>
                </c:pt>
                <c:pt idx="265">
                  <c:v>9.6802247935023109E-2</c:v>
                </c:pt>
                <c:pt idx="266">
                  <c:v>9.7274159024842932E-2</c:v>
                </c:pt>
                <c:pt idx="267">
                  <c:v>9.7746981118184764E-2</c:v>
                </c:pt>
                <c:pt idx="268">
                  <c:v>9.8218446693498287E-2</c:v>
                </c:pt>
                <c:pt idx="269">
                  <c:v>9.8690822622891236E-2</c:v>
                </c:pt>
                <c:pt idx="270">
                  <c:v>9.9161843524093726E-2</c:v>
                </c:pt>
                <c:pt idx="271">
                  <c:v>9.9633774130761438E-2</c:v>
                </c:pt>
                <c:pt idx="272">
                  <c:v>0.10010435119587272</c:v>
                </c:pt>
                <c:pt idx="273">
                  <c:v>0.10057470692236259</c:v>
                </c:pt>
                <c:pt idx="274">
                  <c:v>0.10104597138333568</c:v>
                </c:pt>
                <c:pt idx="275">
                  <c:v>0.10151588452582884</c:v>
                </c:pt>
                <c:pt idx="276">
                  <c:v>0.1019878345575654</c:v>
                </c:pt>
                <c:pt idx="277">
                  <c:v>0.10245053577031082</c:v>
                </c:pt>
                <c:pt idx="278">
                  <c:v>0.10292430049407865</c:v>
                </c:pt>
                <c:pt idx="279">
                  <c:v>0.10339784087111657</c:v>
                </c:pt>
                <c:pt idx="280">
                  <c:v>0.10385989028256049</c:v>
                </c:pt>
                <c:pt idx="281">
                  <c:v>0.10433298793197918</c:v>
                </c:pt>
                <c:pt idx="282">
                  <c:v>0.10480586186584691</c:v>
                </c:pt>
                <c:pt idx="283">
                  <c:v>0.10526726130977468</c:v>
                </c:pt>
                <c:pt idx="284">
                  <c:v>0.10573969376072249</c:v>
                </c:pt>
                <c:pt idx="285">
                  <c:v>0.106211903124639</c:v>
                </c:pt>
                <c:pt idx="286">
                  <c:v>0.10667265442710788</c:v>
                </c:pt>
                <c:pt idx="287">
                  <c:v>0.10714442354756146</c:v>
                </c:pt>
                <c:pt idx="288">
                  <c:v>0.1076159702068584</c:v>
                </c:pt>
                <c:pt idx="289">
                  <c:v>0.1080760751862411</c:v>
                </c:pt>
                <c:pt idx="290">
                  <c:v>0.10854718283632037</c:v>
                </c:pt>
                <c:pt idx="291">
                  <c:v>0.10901806864848691</c:v>
                </c:pt>
                <c:pt idx="292">
                  <c:v>0.10947752911551482</c:v>
                </c:pt>
                <c:pt idx="293">
                  <c:v>0.10994797714752563</c:v>
                </c:pt>
                <c:pt idx="294">
                  <c:v>0.11040701065495498</c:v>
                </c:pt>
                <c:pt idx="295">
                  <c:v>0.11087702172005817</c:v>
                </c:pt>
                <c:pt idx="296">
                  <c:v>0.11134681197853753</c:v>
                </c:pt>
                <c:pt idx="297">
                  <c:v>0.11180520396984725</c:v>
                </c:pt>
                <c:pt idx="298">
                  <c:v>0.11227455848191993</c:v>
                </c:pt>
                <c:pt idx="299">
                  <c:v>0.11274369280367807</c:v>
                </c:pt>
                <c:pt idx="300">
                  <c:v>0.11320144506945029</c:v>
                </c:pt>
                <c:pt idx="301">
                  <c:v>0.11367014486019689</c:v>
                </c:pt>
                <c:pt idx="302">
                  <c:v>0.11413862507436093</c:v>
                </c:pt>
                <c:pt idx="303">
                  <c:v>0.11459573939769166</c:v>
                </c:pt>
                <c:pt idx="304">
                  <c:v>0.11506378629116117</c:v>
                </c:pt>
                <c:pt idx="305">
                  <c:v>0.11553161421921847</c:v>
                </c:pt>
                <c:pt idx="306">
                  <c:v>0.11598809237575854</c:v>
                </c:pt>
                <c:pt idx="307">
                  <c:v>0.11645548818838863</c:v>
                </c:pt>
                <c:pt idx="308">
                  <c:v>0.11691154490750127</c:v>
                </c:pt>
                <c:pt idx="309">
                  <c:v>0.11737850940222554</c:v>
                </c:pt>
                <c:pt idx="310">
                  <c:v>0.11784525594288352</c:v>
                </c:pt>
                <c:pt idx="311">
                  <c:v>0.11830067943350064</c:v>
                </c:pt>
                <c:pt idx="312">
                  <c:v>0.11876699585317971</c:v>
                </c:pt>
                <c:pt idx="313">
                  <c:v>0.11923309492320511</c:v>
                </c:pt>
                <c:pt idx="314">
                  <c:v>0.11968788694134687</c:v>
                </c:pt>
                <c:pt idx="315">
                  <c:v>0.12015355708234471</c:v>
                </c:pt>
                <c:pt idx="316">
                  <c:v>0.12061901047559156</c:v>
                </c:pt>
                <c:pt idx="317">
                  <c:v>0.12107317276998317</c:v>
                </c:pt>
                <c:pt idx="318">
                  <c:v>0.12153819842120596</c:v>
                </c:pt>
                <c:pt idx="319">
                  <c:v>0.1220030079240829</c:v>
                </c:pt>
                <c:pt idx="320">
                  <c:v>0.12245654223619612</c:v>
                </c:pt>
                <c:pt idx="321">
                  <c:v>0.12292092517913218</c:v>
                </c:pt>
                <c:pt idx="322">
                  <c:v>0.12337404346954442</c:v>
                </c:pt>
                <c:pt idx="323">
                  <c:v>0.12383800063473754</c:v>
                </c:pt>
                <c:pt idx="324">
                  <c:v>0.12430174264349883</c:v>
                </c:pt>
                <c:pt idx="325">
                  <c:v>0.12475423583347173</c:v>
                </c:pt>
                <c:pt idx="326">
                  <c:v>0.12521755323844547</c:v>
                </c:pt>
                <c:pt idx="327">
                  <c:v>0.12568065607980886</c:v>
                </c:pt>
                <c:pt idx="328">
                  <c:v>0.12613252589168367</c:v>
                </c:pt>
                <c:pt idx="329">
                  <c:v>0.12659520529836632</c:v>
                </c:pt>
                <c:pt idx="330">
                  <c:v>0.12705767073181259</c:v>
                </c:pt>
                <c:pt idx="331">
                  <c:v>0.12750891888082255</c:v>
                </c:pt>
                <c:pt idx="332">
                  <c:v>0.1279709620438732</c:v>
                </c:pt>
                <c:pt idx="333">
                  <c:v>0.12843279182162876</c:v>
                </c:pt>
                <c:pt idx="334">
                  <c:v>0.12888342001593744</c:v>
                </c:pt>
                <c:pt idx="335">
                  <c:v>0.12934482868278649</c:v>
                </c:pt>
                <c:pt idx="336">
                  <c:v>0.1297950461673946</c:v>
                </c:pt>
                <c:pt idx="337">
                  <c:v>0.13025603449060202</c:v>
                </c:pt>
                <c:pt idx="338">
                  <c:v>0.13071681040149136</c:v>
                </c:pt>
                <c:pt idx="339">
                  <c:v>0.13116641075821789</c:v>
                </c:pt>
                <c:pt idx="340">
                  <c:v>0.13162676747703372</c:v>
                </c:pt>
                <c:pt idx="341">
                  <c:v>0.13208691236505482</c:v>
                </c:pt>
                <c:pt idx="342">
                  <c:v>0.13253589728341897</c:v>
                </c:pt>
                <c:pt idx="343">
                  <c:v>0.13299562412620913</c:v>
                </c:pt>
                <c:pt idx="344">
                  <c:v>0.13345513971734366</c:v>
                </c:pt>
                <c:pt idx="345">
                  <c:v>0.13390351087993579</c:v>
                </c:pt>
                <c:pt idx="346">
                  <c:v>0.13436260956798143</c:v>
                </c:pt>
                <c:pt idx="347">
                  <c:v>0.13482149758113876</c:v>
                </c:pt>
                <c:pt idx="348">
                  <c:v>0.13526925666365852</c:v>
                </c:pt>
                <c:pt idx="349">
                  <c:v>0.13572772891119531</c:v>
                </c:pt>
                <c:pt idx="350">
                  <c:v>0.13618599105825169</c:v>
                </c:pt>
                <c:pt idx="351">
                  <c:v>0.13663313972954558</c:v>
                </c:pt>
                <c:pt idx="352">
                  <c:v>0.13709098724380073</c:v>
                </c:pt>
                <c:pt idx="353">
                  <c:v>0.13753773152064608</c:v>
                </c:pt>
                <c:pt idx="354">
                  <c:v>0.13799516515173621</c:v>
                </c:pt>
                <c:pt idx="355">
                  <c:v>0.13845238963296821</c:v>
                </c:pt>
                <c:pt idx="356">
                  <c:v>0.1388985262604589</c:v>
                </c:pt>
                <c:pt idx="357">
                  <c:v>0.1393553379836652</c:v>
                </c:pt>
                <c:pt idx="358">
                  <c:v>0.13981194112520032</c:v>
                </c:pt>
                <c:pt idx="359">
                  <c:v>0.14025747175410713</c:v>
                </c:pt>
                <c:pt idx="360">
                  <c:v>0.14071366325817458</c:v>
                </c:pt>
                <c:pt idx="361">
                  <c:v>0.14116964674644511</c:v>
                </c:pt>
                <c:pt idx="362">
                  <c:v>0.14161457302082109</c:v>
                </c:pt>
                <c:pt idx="363">
                  <c:v>0.14207014598762505</c:v>
                </c:pt>
                <c:pt idx="364">
                  <c:v>0.14251467187556718</c:v>
                </c:pt>
                <c:pt idx="365">
                  <c:v>0.14296983505942401</c:v>
                </c:pt>
                <c:pt idx="366">
                  <c:v>0.143424791164008</c:v>
                </c:pt>
                <c:pt idx="367">
                  <c:v>0.14386871541833252</c:v>
                </c:pt>
                <c:pt idx="368">
                  <c:v>0.14432326284844194</c:v>
                </c:pt>
                <c:pt idx="369">
                  <c:v>0.14477760375905449</c:v>
                </c:pt>
                <c:pt idx="370">
                  <c:v>0.1452209280060954</c:v>
                </c:pt>
                <c:pt idx="371">
                  <c:v>0.14567486134621471</c:v>
                </c:pt>
                <c:pt idx="372">
                  <c:v>0.14612858872434584</c:v>
                </c:pt>
                <c:pt idx="373">
                  <c:v>0.14657131458385164</c:v>
                </c:pt>
                <c:pt idx="374">
                  <c:v>0.1470246354910035</c:v>
                </c:pt>
                <c:pt idx="375">
                  <c:v>0.14746696491279787</c:v>
                </c:pt>
                <c:pt idx="376">
                  <c:v>0.14791988007659107</c:v>
                </c:pt>
                <c:pt idx="377">
                  <c:v>0.14837259020110041</c:v>
                </c:pt>
                <c:pt idx="378">
                  <c:v>0.14881432391612076</c:v>
                </c:pt>
                <c:pt idx="379">
                  <c:v>0.14926662938940483</c:v>
                </c:pt>
                <c:pt idx="380">
                  <c:v>0.14971873037493535</c:v>
                </c:pt>
                <c:pt idx="381">
                  <c:v>0.15015986998555855</c:v>
                </c:pt>
                <c:pt idx="382">
                  <c:v>0.1506115674075936</c:v>
                </c:pt>
                <c:pt idx="383">
                  <c:v>0.15106306089118238</c:v>
                </c:pt>
                <c:pt idx="384">
                  <c:v>0.15150360799332918</c:v>
                </c:pt>
                <c:pt idx="385">
                  <c:v>0.15195469899677252</c:v>
                </c:pt>
                <c:pt idx="386">
                  <c:v>0.15240558660886702</c:v>
                </c:pt>
                <c:pt idx="387">
                  <c:v>0.1528455427920361</c:v>
                </c:pt>
                <c:pt idx="388">
                  <c:v>0.15329602900297812</c:v>
                </c:pt>
                <c:pt idx="389">
                  <c:v>0.15374631236747019</c:v>
                </c:pt>
                <c:pt idx="390">
                  <c:v>0.15418567921477261</c:v>
                </c:pt>
                <c:pt idx="391">
                  <c:v>0.15463556225277261</c:v>
                </c:pt>
                <c:pt idx="392">
                  <c:v>0.15507453865252793</c:v>
                </c:pt>
                <c:pt idx="393">
                  <c:v>0.15552402207522784</c:v>
                </c:pt>
                <c:pt idx="394">
                  <c:v>0.1559733035533476</c:v>
                </c:pt>
                <c:pt idx="395">
                  <c:v>0.15641169323746781</c:v>
                </c:pt>
                <c:pt idx="396">
                  <c:v>0.15686057616778884</c:v>
                </c:pt>
                <c:pt idx="397">
                  <c:v>0.15730925769262882</c:v>
                </c:pt>
                <c:pt idx="398">
                  <c:v>0.15774706222737475</c:v>
                </c:pt>
                <c:pt idx="399">
                  <c:v>0.15819534626764503</c:v>
                </c:pt>
                <c:pt idx="400">
                  <c:v>0.15864342943937751</c:v>
                </c:pt>
                <c:pt idx="401">
                  <c:v>0.15908065038474656</c:v>
                </c:pt>
                <c:pt idx="402">
                  <c:v>0.15952833713088996</c:v>
                </c:pt>
                <c:pt idx="403">
                  <c:v>0.1599758235432939</c:v>
                </c:pt>
                <c:pt idx="404">
                  <c:v>0.16041246245305354</c:v>
                </c:pt>
                <c:pt idx="405">
                  <c:v>0.16085955349462244</c:v>
                </c:pt>
                <c:pt idx="406">
                  <c:v>0.16129580678807132</c:v>
                </c:pt>
                <c:pt idx="407">
                  <c:v>0.16174250315683822</c:v>
                </c:pt>
                <c:pt idx="408">
                  <c:v>0.16218900007704887</c:v>
                </c:pt>
                <c:pt idx="409">
                  <c:v>0.16262467390663787</c:v>
                </c:pt>
                <c:pt idx="410">
                  <c:v>0.1630707772018172</c:v>
                </c:pt>
                <c:pt idx="411">
                  <c:v>0.16351668157758203</c:v>
                </c:pt>
                <c:pt idx="412">
                  <c:v>0.16395177748064266</c:v>
                </c:pt>
                <c:pt idx="413">
                  <c:v>0.16439728927498054</c:v>
                </c:pt>
                <c:pt idx="414">
                  <c:v>0.16484260267694217</c:v>
                </c:pt>
                <c:pt idx="415">
                  <c:v>0.16527712218469626</c:v>
                </c:pt>
                <c:pt idx="416">
                  <c:v>0.16572204404469032</c:v>
                </c:pt>
                <c:pt idx="417">
                  <c:v>0.16615618166889817</c:v>
                </c:pt>
                <c:pt idx="418">
                  <c:v>0.1666007126748468</c:v>
                </c:pt>
                <c:pt idx="419">
                  <c:v>0.1670450461607807</c:v>
                </c:pt>
                <c:pt idx="420">
                  <c:v>0.16747860992418021</c:v>
                </c:pt>
                <c:pt idx="421">
                  <c:v>0.16792255358867919</c:v>
                </c:pt>
                <c:pt idx="422">
                  <c:v>0.16836630025465416</c:v>
                </c:pt>
                <c:pt idx="423">
                  <c:v>0.16879929167234783</c:v>
                </c:pt>
                <c:pt idx="424">
                  <c:v>0.16924264954541227</c:v>
                </c:pt>
                <c:pt idx="425">
                  <c:v>0.16968581093938023</c:v>
                </c:pt>
                <c:pt idx="426">
                  <c:v>0.17011823152047845</c:v>
                </c:pt>
                <c:pt idx="427">
                  <c:v>0.17056100514599487</c:v>
                </c:pt>
                <c:pt idx="428">
                  <c:v>0.1710035828097915</c:v>
                </c:pt>
                <c:pt idx="429">
                  <c:v>0.1714354340574433</c:v>
                </c:pt>
                <c:pt idx="430">
                  <c:v>0.17187762497320352</c:v>
                </c:pt>
                <c:pt idx="431">
                  <c:v>0.17231962044257904</c:v>
                </c:pt>
                <c:pt idx="432">
                  <c:v>0.1727509038540046</c:v>
                </c:pt>
                <c:pt idx="433">
                  <c:v>0.17319251359173654</c:v>
                </c:pt>
                <c:pt idx="434">
                  <c:v>0.17362342078414925</c:v>
                </c:pt>
                <c:pt idx="435">
                  <c:v>0.17406464546291023</c:v>
                </c:pt>
                <c:pt idx="436">
                  <c:v>0.17450567554831009</c:v>
                </c:pt>
                <c:pt idx="437">
                  <c:v>0.17493601738281278</c:v>
                </c:pt>
                <c:pt idx="438">
                  <c:v>0.17537666341898753</c:v>
                </c:pt>
                <c:pt idx="439">
                  <c:v>0.17581711537175224</c:v>
                </c:pt>
                <c:pt idx="440">
                  <c:v>0.17624689332991997</c:v>
                </c:pt>
                <c:pt idx="441">
                  <c:v>0.17668696223923877</c:v>
                </c:pt>
                <c:pt idx="442">
                  <c:v>0.17712683757309583</c:v>
                </c:pt>
                <c:pt idx="443">
                  <c:v>0.17755605313068798</c:v>
                </c:pt>
                <c:pt idx="444">
                  <c:v>0.17799554642293269</c:v>
                </c:pt>
                <c:pt idx="445">
                  <c:v>0.17843484664567313</c:v>
                </c:pt>
                <c:pt idx="446">
                  <c:v>0.17886350127266298</c:v>
                </c:pt>
                <c:pt idx="447">
                  <c:v>0.17930242045169881</c:v>
                </c:pt>
                <c:pt idx="448">
                  <c:v>0.17974114706520669</c:v>
                </c:pt>
                <c:pt idx="449">
                  <c:v>0.18016924222581182</c:v>
                </c:pt>
                <c:pt idx="450">
                  <c:v>0.18060758878961863</c:v>
                </c:pt>
                <c:pt idx="451">
                  <c:v>0.18103531327063829</c:v>
                </c:pt>
                <c:pt idx="452">
                  <c:v>0.18147328044261507</c:v>
                </c:pt>
                <c:pt idx="453">
                  <c:v>0.18191105588331691</c:v>
                </c:pt>
                <c:pt idx="454">
                  <c:v>0.18233822332173383</c:v>
                </c:pt>
                <c:pt idx="455">
                  <c:v>0.18277562035815667</c:v>
                </c:pt>
                <c:pt idx="456">
                  <c:v>0.18321282616205353</c:v>
                </c:pt>
                <c:pt idx="457">
                  <c:v>0.18363943800689811</c:v>
                </c:pt>
                <c:pt idx="458">
                  <c:v>0.18407626639021563</c:v>
                </c:pt>
                <c:pt idx="459">
                  <c:v>0.18451290403781256</c:v>
                </c:pt>
                <c:pt idx="460">
                  <c:v>0.18493896173246849</c:v>
                </c:pt>
                <c:pt idx="461">
                  <c:v>0.18537522293935543</c:v>
                </c:pt>
                <c:pt idx="462">
                  <c:v>0.18580091347292357</c:v>
                </c:pt>
                <c:pt idx="463">
                  <c:v>0.18623679888762698</c:v>
                </c:pt>
                <c:pt idx="464">
                  <c:v>0.18667249438901287</c:v>
                </c:pt>
                <c:pt idx="465">
                  <c:v>0.18709763316174646</c:v>
                </c:pt>
                <c:pt idx="466">
                  <c:v>0.18753295384448759</c:v>
                </c:pt>
                <c:pt idx="467">
                  <c:v>0.18796808510558805</c:v>
                </c:pt>
                <c:pt idx="468">
                  <c:v>0.1883926735459705</c:v>
                </c:pt>
                <c:pt idx="469">
                  <c:v>0.18882743095818613</c:v>
                </c:pt>
                <c:pt idx="470">
                  <c:v>0.18926199943853106</c:v>
                </c:pt>
                <c:pt idx="471">
                  <c:v>0.1896860389695055</c:v>
                </c:pt>
                <c:pt idx="472">
                  <c:v>0.19012023456696742</c:v>
                </c:pt>
                <c:pt idx="473">
                  <c:v>0.19055424172043089</c:v>
                </c:pt>
                <c:pt idx="474">
                  <c:v>0.19097773375942909</c:v>
                </c:pt>
                <c:pt idx="475">
                  <c:v>0.19141136899227187</c:v>
                </c:pt>
                <c:pt idx="476">
                  <c:v>0.19183449827696367</c:v>
                </c:pt>
                <c:pt idx="477">
                  <c:v>0.19226776222607186</c:v>
                </c:pt>
                <c:pt idx="478">
                  <c:v>0.19270083853882361</c:v>
                </c:pt>
                <c:pt idx="479">
                  <c:v>0.19312342267800564</c:v>
                </c:pt>
                <c:pt idx="480">
                  <c:v>0.1935561286631052</c:v>
                </c:pt>
                <c:pt idx="481">
                  <c:v>0.19398864749471495</c:v>
                </c:pt>
                <c:pt idx="482">
                  <c:v>0.19441068789127403</c:v>
                </c:pt>
                <c:pt idx="483">
                  <c:v>0.19484283734762636</c:v>
                </c:pt>
                <c:pt idx="484">
                  <c:v>0.1952748001314934</c:v>
                </c:pt>
                <c:pt idx="485">
                  <c:v>0.19569629818290812</c:v>
                </c:pt>
                <c:pt idx="486">
                  <c:v>0.19612789254024304</c:v>
                </c:pt>
                <c:pt idx="487">
                  <c:v>0.19655930070424599</c:v>
                </c:pt>
                <c:pt idx="488">
                  <c:v>0.19698025780261383</c:v>
                </c:pt>
                <c:pt idx="489">
                  <c:v>0.19741129848515951</c:v>
                </c:pt>
                <c:pt idx="490">
                  <c:v>0.19783189715713884</c:v>
                </c:pt>
                <c:pt idx="491">
                  <c:v>0.19826257098374928</c:v>
                </c:pt>
                <c:pt idx="492">
                  <c:v>0.19869305941025905</c:v>
                </c:pt>
                <c:pt idx="493">
                  <c:v>0.19911311943379129</c:v>
                </c:pt>
                <c:pt idx="494">
                  <c:v>0.19954324194340786</c:v>
                </c:pt>
                <c:pt idx="495">
                  <c:v>0.1999731795271889</c:v>
                </c:pt>
                <c:pt idx="496">
                  <c:v>0.20039270228017231</c:v>
                </c:pt>
                <c:pt idx="497">
                  <c:v>0.20082227488250115</c:v>
                </c:pt>
                <c:pt idx="498">
                  <c:v>0.20125166303144279</c:v>
                </c:pt>
                <c:pt idx="499">
                  <c:v>0.20167064988649469</c:v>
                </c:pt>
                <c:pt idx="500">
                  <c:v>0.20209967398584261</c:v>
                </c:pt>
                <c:pt idx="501">
                  <c:v>0.20252851410244277</c:v>
                </c:pt>
                <c:pt idx="502">
                  <c:v>0.20294696642692764</c:v>
                </c:pt>
                <c:pt idx="503">
                  <c:v>0.20337544342222849</c:v>
                </c:pt>
                <c:pt idx="504">
                  <c:v>0.20380373690362252</c:v>
                </c:pt>
                <c:pt idx="505">
                  <c:v>0.20422165605967799</c:v>
                </c:pt>
                <c:pt idx="506">
                  <c:v>0.20464958734452054</c:v>
                </c:pt>
                <c:pt idx="507">
                  <c:v>0.20506715322669716</c:v>
                </c:pt>
                <c:pt idx="508">
                  <c:v>0.20549472292707102</c:v>
                </c:pt>
                <c:pt idx="509">
                  <c:v>0.20592210988972676</c:v>
                </c:pt>
                <c:pt idx="510">
                  <c:v>0.20633914485855828</c:v>
                </c:pt>
                <c:pt idx="511">
                  <c:v>0.20676617115563256</c:v>
                </c:pt>
                <c:pt idx="512">
                  <c:v>0.20719301517908129</c:v>
                </c:pt>
                <c:pt idx="513">
                  <c:v>0.20760952058291093</c:v>
                </c:pt>
                <c:pt idx="514">
                  <c:v>0.20803600485616755</c:v>
                </c:pt>
                <c:pt idx="515">
                  <c:v>0.20846230731812593</c:v>
                </c:pt>
                <c:pt idx="516">
                  <c:v>0.20887828450016688</c:v>
                </c:pt>
                <c:pt idx="517">
                  <c:v>0.20930422812384133</c:v>
                </c:pt>
                <c:pt idx="518">
                  <c:v>0.20971985530616508</c:v>
                </c:pt>
                <c:pt idx="519">
                  <c:v>0.21014544069514951</c:v>
                </c:pt>
                <c:pt idx="520">
                  <c:v>0.21057084503825818</c:v>
                </c:pt>
                <c:pt idx="521">
                  <c:v>0.21098594622259989</c:v>
                </c:pt>
                <c:pt idx="522">
                  <c:v>0.21141099323717411</c:v>
                </c:pt>
                <c:pt idx="523">
                  <c:v>0.21183585966353952</c:v>
                </c:pt>
                <c:pt idx="524">
                  <c:v>0.21225043617957245</c:v>
                </c:pt>
                <c:pt idx="525">
                  <c:v>0.21267494618012575</c:v>
                </c:pt>
                <c:pt idx="526">
                  <c:v>0.21309927604840351</c:v>
                </c:pt>
                <c:pt idx="527">
                  <c:v>0.21351332922076541</c:v>
                </c:pt>
                <c:pt idx="528">
                  <c:v>0.21393730356253648</c:v>
                </c:pt>
                <c:pt idx="529">
                  <c:v>0.21436109822624128</c:v>
                </c:pt>
                <c:pt idx="530">
                  <c:v>0.21477462937455963</c:v>
                </c:pt>
                <c:pt idx="531">
                  <c:v>0.21519806940766423</c:v>
                </c:pt>
                <c:pt idx="532">
                  <c:v>0.2156112546585966</c:v>
                </c:pt>
                <c:pt idx="533">
                  <c:v>0.21603434065411287</c:v>
                </c:pt>
                <c:pt idx="534">
                  <c:v>0.21645724772356814</c:v>
                </c:pt>
                <c:pt idx="535">
                  <c:v>0.21686991313528067</c:v>
                </c:pt>
                <c:pt idx="536">
                  <c:v>0.21729246705743557</c:v>
                </c:pt>
                <c:pt idx="537">
                  <c:v>0.2177148425031864</c:v>
                </c:pt>
                <c:pt idx="538">
                  <c:v>0.21812698938208241</c:v>
                </c:pt>
                <c:pt idx="539">
                  <c:v>0.21854901256746667</c:v>
                </c:pt>
                <c:pt idx="540">
                  <c:v>0.21897085772441161</c:v>
                </c:pt>
                <c:pt idx="541">
                  <c:v>0.21938248737197541</c:v>
                </c:pt>
                <c:pt idx="542">
                  <c:v>0.21980398115215044</c:v>
                </c:pt>
                <c:pt idx="543">
                  <c:v>0.22022529735016572</c:v>
                </c:pt>
                <c:pt idx="544">
                  <c:v>0.22063641106298834</c:v>
                </c:pt>
                <c:pt idx="545">
                  <c:v>0.22105737676451015</c:v>
                </c:pt>
                <c:pt idx="546">
                  <c:v>0.22146814861057387</c:v>
                </c:pt>
                <c:pt idx="547">
                  <c:v>0.22188876439827929</c:v>
                </c:pt>
                <c:pt idx="548">
                  <c:v>0.22230920334272411</c:v>
                </c:pt>
                <c:pt idx="549">
                  <c:v>0.22271946140079341</c:v>
                </c:pt>
                <c:pt idx="550">
                  <c:v>0.22313955130620972</c:v>
                </c:pt>
                <c:pt idx="551">
                  <c:v>0.22355946481019942</c:v>
                </c:pt>
              </c:numCache>
            </c:numRef>
          </c:xVal>
          <c:yVal>
            <c:numRef>
              <c:f>'0°'!$I$4:$I$555</c:f>
              <c:numCache>
                <c:formatCode>0.00</c:formatCode>
                <c:ptCount val="552"/>
                <c:pt idx="0">
                  <c:v>0</c:v>
                </c:pt>
                <c:pt idx="1">
                  <c:v>53.991377146142128</c:v>
                </c:pt>
                <c:pt idx="2">
                  <c:v>88.634881332994922</c:v>
                </c:pt>
                <c:pt idx="3">
                  <c:v>109.27357866461928</c:v>
                </c:pt>
                <c:pt idx="4">
                  <c:v>136.79360946751268</c:v>
                </c:pt>
                <c:pt idx="5">
                  <c:v>169.67633889989844</c:v>
                </c:pt>
                <c:pt idx="6">
                  <c:v>190.07234942893402</c:v>
                </c:pt>
                <c:pt idx="7">
                  <c:v>222.45520421421321</c:v>
                </c:pt>
                <c:pt idx="8">
                  <c:v>251.78475299695432</c:v>
                </c:pt>
                <c:pt idx="9">
                  <c:v>285.46765857741121</c:v>
                </c:pt>
                <c:pt idx="10">
                  <c:v>339.07153335228429</c:v>
                </c:pt>
                <c:pt idx="11">
                  <c:v>379.43381958832487</c:v>
                </c:pt>
                <c:pt idx="12">
                  <c:v>417.28539028426394</c:v>
                </c:pt>
                <c:pt idx="13">
                  <c:v>451.59677390862947</c:v>
                </c:pt>
                <c:pt idx="14">
                  <c:v>476.7409432690356</c:v>
                </c:pt>
                <c:pt idx="15">
                  <c:v>495.32746542131986</c:v>
                </c:pt>
                <c:pt idx="16">
                  <c:v>504.11332517766493</c:v>
                </c:pt>
                <c:pt idx="17">
                  <c:v>509.32271573604061</c:v>
                </c:pt>
                <c:pt idx="18">
                  <c:v>512.46347472081231</c:v>
                </c:pt>
                <c:pt idx="19">
                  <c:v>515.60461172588828</c:v>
                </c:pt>
                <c:pt idx="20">
                  <c:v>518.74676142131977</c:v>
                </c:pt>
                <c:pt idx="21">
                  <c:v>521.89057370558373</c:v>
                </c:pt>
                <c:pt idx="22">
                  <c:v>525.08075253807101</c:v>
                </c:pt>
                <c:pt idx="23">
                  <c:v>527.70179172588837</c:v>
                </c:pt>
                <c:pt idx="24">
                  <c:v>530.89471081218267</c:v>
                </c:pt>
                <c:pt idx="25">
                  <c:v>533.51763852791885</c:v>
                </c:pt>
                <c:pt idx="26">
                  <c:v>536.18159208121835</c:v>
                </c:pt>
                <c:pt idx="27">
                  <c:v>538.84644746192896</c:v>
                </c:pt>
                <c:pt idx="28">
                  <c:v>541.47273817258883</c:v>
                </c:pt>
                <c:pt idx="29">
                  <c:v>544.14480964467009</c:v>
                </c:pt>
                <c:pt idx="30">
                  <c:v>546.81851395939088</c:v>
                </c:pt>
                <c:pt idx="31">
                  <c:v>548.96162345177675</c:v>
                </c:pt>
                <c:pt idx="32">
                  <c:v>551.63782994923872</c:v>
                </c:pt>
                <c:pt idx="33">
                  <c:v>553.7832436548224</c:v>
                </c:pt>
                <c:pt idx="34">
                  <c:v>555.92941878172599</c:v>
                </c:pt>
                <c:pt idx="35">
                  <c:v>558.07566213197981</c:v>
                </c:pt>
                <c:pt idx="36">
                  <c:v>559.73286578680211</c:v>
                </c:pt>
                <c:pt idx="37">
                  <c:v>561.88681258883253</c:v>
                </c:pt>
                <c:pt idx="38">
                  <c:v>563.55157675126907</c:v>
                </c:pt>
                <c:pt idx="39">
                  <c:v>565.17535436548224</c:v>
                </c:pt>
                <c:pt idx="40">
                  <c:v>566.84063192893404</c:v>
                </c:pt>
                <c:pt idx="41">
                  <c:v>568.46560456852797</c:v>
                </c:pt>
                <c:pt idx="42">
                  <c:v>570.13280040609141</c:v>
                </c:pt>
                <c:pt idx="43">
                  <c:v>571.27347106598984</c:v>
                </c:pt>
                <c:pt idx="44">
                  <c:v>572.94748553299496</c:v>
                </c:pt>
                <c:pt idx="45">
                  <c:v>574.58119634517755</c:v>
                </c:pt>
                <c:pt idx="46">
                  <c:v>575.72334416243655</c:v>
                </c:pt>
                <c:pt idx="47">
                  <c:v>576.90759294416239</c:v>
                </c:pt>
                <c:pt idx="48">
                  <c:v>578.05059309644662</c:v>
                </c:pt>
                <c:pt idx="49">
                  <c:v>579.19473197969535</c:v>
                </c:pt>
                <c:pt idx="50">
                  <c:v>580.34432548223356</c:v>
                </c:pt>
                <c:pt idx="51">
                  <c:v>581.49508055837566</c:v>
                </c:pt>
                <c:pt idx="52">
                  <c:v>582.6470010152284</c:v>
                </c:pt>
                <c:pt idx="53">
                  <c:v>583.79792319796945</c:v>
                </c:pt>
                <c:pt idx="54">
                  <c:v>584.95001076142125</c:v>
                </c:pt>
                <c:pt idx="55">
                  <c:v>585.6101227918781</c:v>
                </c:pt>
                <c:pt idx="56">
                  <c:v>586.76879756345181</c:v>
                </c:pt>
                <c:pt idx="57">
                  <c:v>587.92866375634526</c:v>
                </c:pt>
                <c:pt idx="58">
                  <c:v>588.55445111675124</c:v>
                </c:pt>
                <c:pt idx="59">
                  <c:v>589.71439979695435</c:v>
                </c:pt>
                <c:pt idx="60">
                  <c:v>590.91589441624365</c:v>
                </c:pt>
                <c:pt idx="61">
                  <c:v>592.08336411167511</c:v>
                </c:pt>
                <c:pt idx="62">
                  <c:v>592.71627654822339</c:v>
                </c:pt>
                <c:pt idx="63">
                  <c:v>593.88459289340108</c:v>
                </c:pt>
                <c:pt idx="64">
                  <c:v>595.0533965482233</c:v>
                </c:pt>
                <c:pt idx="65">
                  <c:v>595.72839045685282</c:v>
                </c:pt>
                <c:pt idx="66">
                  <c:v>596.89805050761424</c:v>
                </c:pt>
                <c:pt idx="67">
                  <c:v>598.07336223350239</c:v>
                </c:pt>
                <c:pt idx="68">
                  <c:v>598.75599685279201</c:v>
                </c:pt>
                <c:pt idx="69">
                  <c:v>599.93367817258888</c:v>
                </c:pt>
                <c:pt idx="70">
                  <c:v>601.11038771573601</c:v>
                </c:pt>
                <c:pt idx="71">
                  <c:v>602.28834456852792</c:v>
                </c:pt>
                <c:pt idx="72">
                  <c:v>602.93714253807116</c:v>
                </c:pt>
                <c:pt idx="73">
                  <c:v>604.12194568527923</c:v>
                </c:pt>
                <c:pt idx="74">
                  <c:v>605.30727675126911</c:v>
                </c:pt>
                <c:pt idx="75">
                  <c:v>606.53511522842643</c:v>
                </c:pt>
                <c:pt idx="76">
                  <c:v>607.18534974619297</c:v>
                </c:pt>
                <c:pt idx="77">
                  <c:v>608.37887634517756</c:v>
                </c:pt>
                <c:pt idx="78">
                  <c:v>609.57220385786798</c:v>
                </c:pt>
                <c:pt idx="79">
                  <c:v>610.76683071065975</c:v>
                </c:pt>
                <c:pt idx="80">
                  <c:v>611.4658076142133</c:v>
                </c:pt>
                <c:pt idx="81">
                  <c:v>612.661402538071</c:v>
                </c:pt>
                <c:pt idx="82">
                  <c:v>613.86282842639605</c:v>
                </c:pt>
                <c:pt idx="83">
                  <c:v>615.06557842639597</c:v>
                </c:pt>
                <c:pt idx="84">
                  <c:v>616.26889949238591</c:v>
                </c:pt>
                <c:pt idx="85">
                  <c:v>617.47354974619304</c:v>
                </c:pt>
                <c:pt idx="86">
                  <c:v>618.18098964467015</c:v>
                </c:pt>
                <c:pt idx="87">
                  <c:v>619.39196725888326</c:v>
                </c:pt>
                <c:pt idx="88">
                  <c:v>620.60429756345172</c:v>
                </c:pt>
                <c:pt idx="89">
                  <c:v>621.81645918781726</c:v>
                </c:pt>
                <c:pt idx="90">
                  <c:v>623.02921218274105</c:v>
                </c:pt>
                <c:pt idx="91">
                  <c:v>624.24255654822343</c:v>
                </c:pt>
                <c:pt idx="92">
                  <c:v>625.4633898477158</c:v>
                </c:pt>
                <c:pt idx="93">
                  <c:v>626.68483736040616</c:v>
                </c:pt>
                <c:pt idx="94">
                  <c:v>627.90613015228416</c:v>
                </c:pt>
                <c:pt idx="95">
                  <c:v>629.16949827411179</c:v>
                </c:pt>
                <c:pt idx="96">
                  <c:v>630.3981988324872</c:v>
                </c:pt>
                <c:pt idx="97">
                  <c:v>631.62984974619303</c:v>
                </c:pt>
                <c:pt idx="98">
                  <c:v>632.85981807106589</c:v>
                </c:pt>
                <c:pt idx="99">
                  <c:v>634.09119370558381</c:v>
                </c:pt>
                <c:pt idx="100">
                  <c:v>635.32941664974624</c:v>
                </c:pt>
                <c:pt idx="101">
                  <c:v>636.56829441624359</c:v>
                </c:pt>
                <c:pt idx="102">
                  <c:v>637.80782700507609</c:v>
                </c:pt>
                <c:pt idx="103">
                  <c:v>639.04879482233503</c:v>
                </c:pt>
                <c:pt idx="104">
                  <c:v>640.28963832487307</c:v>
                </c:pt>
                <c:pt idx="105">
                  <c:v>641.53740020304565</c:v>
                </c:pt>
                <c:pt idx="106">
                  <c:v>642.78583720812185</c:v>
                </c:pt>
                <c:pt idx="107">
                  <c:v>644.07735532994923</c:v>
                </c:pt>
                <c:pt idx="108">
                  <c:v>645.82755289340093</c:v>
                </c:pt>
                <c:pt idx="109">
                  <c:v>647.08529147208128</c:v>
                </c:pt>
                <c:pt idx="110">
                  <c:v>648.34293807106599</c:v>
                </c:pt>
                <c:pt idx="111">
                  <c:v>649.60286253807112</c:v>
                </c:pt>
                <c:pt idx="112">
                  <c:v>650.86903492385795</c:v>
                </c:pt>
                <c:pt idx="113">
                  <c:v>652.17763025380702</c:v>
                </c:pt>
                <c:pt idx="114">
                  <c:v>653.44525355329949</c:v>
                </c:pt>
                <c:pt idx="115">
                  <c:v>654.71359512690356</c:v>
                </c:pt>
                <c:pt idx="116">
                  <c:v>656.49001395939081</c:v>
                </c:pt>
                <c:pt idx="117">
                  <c:v>657.76717005076137</c:v>
                </c:pt>
                <c:pt idx="118">
                  <c:v>659.04426649746188</c:v>
                </c:pt>
                <c:pt idx="119">
                  <c:v>660.36469614213195</c:v>
                </c:pt>
                <c:pt idx="120">
                  <c:v>661.6505159390864</c:v>
                </c:pt>
                <c:pt idx="121">
                  <c:v>663.43897370558375</c:v>
                </c:pt>
                <c:pt idx="122">
                  <c:v>664.72649908629455</c:v>
                </c:pt>
                <c:pt idx="123">
                  <c:v>666.02124802030448</c:v>
                </c:pt>
                <c:pt idx="124">
                  <c:v>667.31677868020313</c:v>
                </c:pt>
                <c:pt idx="125">
                  <c:v>668.65497624365491</c:v>
                </c:pt>
                <c:pt idx="126">
                  <c:v>669.95127436548228</c:v>
                </c:pt>
                <c:pt idx="127">
                  <c:v>671.76029634517772</c:v>
                </c:pt>
                <c:pt idx="128">
                  <c:v>673.0665015228426</c:v>
                </c:pt>
                <c:pt idx="129">
                  <c:v>674.37269522842644</c:v>
                </c:pt>
                <c:pt idx="130">
                  <c:v>676.23259868020307</c:v>
                </c:pt>
                <c:pt idx="131">
                  <c:v>677.54717030456857</c:v>
                </c:pt>
                <c:pt idx="132">
                  <c:v>678.86420527918767</c:v>
                </c:pt>
                <c:pt idx="133">
                  <c:v>680.18042411167505</c:v>
                </c:pt>
                <c:pt idx="134">
                  <c:v>681.50487269035534</c:v>
                </c:pt>
                <c:pt idx="135">
                  <c:v>682.83099076142139</c:v>
                </c:pt>
                <c:pt idx="136">
                  <c:v>684.70315928934008</c:v>
                </c:pt>
                <c:pt idx="137">
                  <c:v>686.03781076142138</c:v>
                </c:pt>
                <c:pt idx="138">
                  <c:v>687.37250147208124</c:v>
                </c:pt>
                <c:pt idx="139">
                  <c:v>689.25558730964474</c:v>
                </c:pt>
                <c:pt idx="140">
                  <c:v>690.60055380710662</c:v>
                </c:pt>
                <c:pt idx="141">
                  <c:v>691.94474467005057</c:v>
                </c:pt>
                <c:pt idx="142">
                  <c:v>693.29065583756358</c:v>
                </c:pt>
                <c:pt idx="143">
                  <c:v>695.1926004060914</c:v>
                </c:pt>
                <c:pt idx="144">
                  <c:v>696.54723106598988</c:v>
                </c:pt>
                <c:pt idx="145">
                  <c:v>698.40947614213189</c:v>
                </c:pt>
                <c:pt idx="146">
                  <c:v>699.81595401015215</c:v>
                </c:pt>
                <c:pt idx="147">
                  <c:v>701.18029568527913</c:v>
                </c:pt>
                <c:pt idx="148">
                  <c:v>703.05378558375639</c:v>
                </c:pt>
                <c:pt idx="149">
                  <c:v>704.42781730964464</c:v>
                </c:pt>
                <c:pt idx="150">
                  <c:v>705.80195421319786</c:v>
                </c:pt>
                <c:pt idx="151">
                  <c:v>707.17788822335024</c:v>
                </c:pt>
                <c:pt idx="152">
                  <c:v>709.11306852791881</c:v>
                </c:pt>
                <c:pt idx="153">
                  <c:v>710.49797350253823</c:v>
                </c:pt>
                <c:pt idx="154">
                  <c:v>711.89066923857865</c:v>
                </c:pt>
                <c:pt idx="155">
                  <c:v>713.8357784263959</c:v>
                </c:pt>
                <c:pt idx="156">
                  <c:v>715.23157248730968</c:v>
                </c:pt>
                <c:pt idx="157">
                  <c:v>716.62836147208111</c:v>
                </c:pt>
                <c:pt idx="158">
                  <c:v>718.0321518781725</c:v>
                </c:pt>
                <c:pt idx="159">
                  <c:v>719.9902800000001</c:v>
                </c:pt>
                <c:pt idx="160">
                  <c:v>721.91346675126908</c:v>
                </c:pt>
                <c:pt idx="161">
                  <c:v>723.32944446700515</c:v>
                </c:pt>
                <c:pt idx="162">
                  <c:v>724.74559583756343</c:v>
                </c:pt>
                <c:pt idx="163">
                  <c:v>726.72412248730961</c:v>
                </c:pt>
                <c:pt idx="164">
                  <c:v>728.1486988832487</c:v>
                </c:pt>
                <c:pt idx="165">
                  <c:v>729.57606634517776</c:v>
                </c:pt>
                <c:pt idx="166">
                  <c:v>731.00449218274105</c:v>
                </c:pt>
                <c:pt idx="167">
                  <c:v>732.98862436548211</c:v>
                </c:pt>
                <c:pt idx="168">
                  <c:v>734.41856878172587</c:v>
                </c:pt>
                <c:pt idx="169">
                  <c:v>735.84956903553302</c:v>
                </c:pt>
                <c:pt idx="170">
                  <c:v>737.28162512690346</c:v>
                </c:pt>
                <c:pt idx="171">
                  <c:v>739.27136091370551</c:v>
                </c:pt>
                <c:pt idx="172">
                  <c:v>740.70580446700512</c:v>
                </c:pt>
                <c:pt idx="173">
                  <c:v>742.14130385786802</c:v>
                </c:pt>
                <c:pt idx="174">
                  <c:v>743.57874071065987</c:v>
                </c:pt>
                <c:pt idx="175">
                  <c:v>745.01635304568526</c:v>
                </c:pt>
                <c:pt idx="176">
                  <c:v>746.45590538071065</c:v>
                </c:pt>
                <c:pt idx="177">
                  <c:v>748.45302578680207</c:v>
                </c:pt>
                <c:pt idx="178">
                  <c:v>749.89496878172577</c:v>
                </c:pt>
                <c:pt idx="179">
                  <c:v>751.33797015228436</c:v>
                </c:pt>
                <c:pt idx="180">
                  <c:v>752.78114000000005</c:v>
                </c:pt>
                <c:pt idx="181">
                  <c:v>754.22536568527903</c:v>
                </c:pt>
                <c:pt idx="182">
                  <c:v>755.67153964467013</c:v>
                </c:pt>
                <c:pt idx="183">
                  <c:v>757.11877197969545</c:v>
                </c:pt>
                <c:pt idx="184">
                  <c:v>758.56616771573601</c:v>
                </c:pt>
                <c:pt idx="185">
                  <c:v>760.01551553299487</c:v>
                </c:pt>
                <c:pt idx="186">
                  <c:v>761.5080910659899</c:v>
                </c:pt>
                <c:pt idx="187">
                  <c:v>762.95867670050768</c:v>
                </c:pt>
                <c:pt idx="188">
                  <c:v>764.41031817258875</c:v>
                </c:pt>
                <c:pt idx="189">
                  <c:v>765.86301548223344</c:v>
                </c:pt>
                <c:pt idx="190">
                  <c:v>767.31676862944164</c:v>
                </c:pt>
                <c:pt idx="191">
                  <c:v>768.77248152284255</c:v>
                </c:pt>
                <c:pt idx="192">
                  <c:v>770.22834761421313</c:v>
                </c:pt>
                <c:pt idx="193">
                  <c:v>771.68526954314711</c:v>
                </c:pt>
                <c:pt idx="194">
                  <c:v>773.14415502538066</c:v>
                </c:pt>
                <c:pt idx="195">
                  <c:v>774.08501421319795</c:v>
                </c:pt>
                <c:pt idx="196">
                  <c:v>775.54485279187827</c:v>
                </c:pt>
                <c:pt idx="197">
                  <c:v>777.0066581218274</c:v>
                </c:pt>
                <c:pt idx="198">
                  <c:v>778.46860964467021</c:v>
                </c:pt>
                <c:pt idx="199">
                  <c:v>779.93253045685276</c:v>
                </c:pt>
                <c:pt idx="200">
                  <c:v>781.39659492385795</c:v>
                </c:pt>
                <c:pt idx="201">
                  <c:v>782.3420243147209</c:v>
                </c:pt>
                <c:pt idx="202">
                  <c:v>783.80794832487322</c:v>
                </c:pt>
                <c:pt idx="203">
                  <c:v>785.27584609137057</c:v>
                </c:pt>
                <c:pt idx="204">
                  <c:v>786.74388304568527</c:v>
                </c:pt>
                <c:pt idx="205">
                  <c:v>788.21389629441626</c:v>
                </c:pt>
                <c:pt idx="206">
                  <c:v>789.1621710659897</c:v>
                </c:pt>
                <c:pt idx="207">
                  <c:v>790.63312340101527</c:v>
                </c:pt>
                <c:pt idx="208">
                  <c:v>792.10513157360401</c:v>
                </c:pt>
                <c:pt idx="209">
                  <c:v>793.01293157360408</c:v>
                </c:pt>
                <c:pt idx="210">
                  <c:v>794.48677817258886</c:v>
                </c:pt>
                <c:pt idx="211">
                  <c:v>795.96260741116748</c:v>
                </c:pt>
                <c:pt idx="212">
                  <c:v>796.91609766497459</c:v>
                </c:pt>
                <c:pt idx="213">
                  <c:v>798.39286091370536</c:v>
                </c:pt>
                <c:pt idx="214">
                  <c:v>799.87161000000003</c:v>
                </c:pt>
                <c:pt idx="215">
                  <c:v>800.82632802030457</c:v>
                </c:pt>
                <c:pt idx="216">
                  <c:v>802.30693857868016</c:v>
                </c:pt>
                <c:pt idx="217">
                  <c:v>803.21928659898481</c:v>
                </c:pt>
                <c:pt idx="218">
                  <c:v>804.70080365482227</c:v>
                </c:pt>
                <c:pt idx="219">
                  <c:v>805.6582041624365</c:v>
                </c:pt>
                <c:pt idx="220">
                  <c:v>807.14251522842642</c:v>
                </c:pt>
                <c:pt idx="221">
                  <c:v>808.62694766497452</c:v>
                </c:pt>
                <c:pt idx="222">
                  <c:v>810.11243593908625</c:v>
                </c:pt>
                <c:pt idx="223">
                  <c:v>811.07373238578668</c:v>
                </c:pt>
                <c:pt idx="224">
                  <c:v>811.99170908629435</c:v>
                </c:pt>
                <c:pt idx="225">
                  <c:v>813.47983949238585</c:v>
                </c:pt>
                <c:pt idx="226">
                  <c:v>814.4430191878173</c:v>
                </c:pt>
                <c:pt idx="227">
                  <c:v>815.93300913705593</c:v>
                </c:pt>
                <c:pt idx="228">
                  <c:v>816.85264487309644</c:v>
                </c:pt>
                <c:pt idx="229">
                  <c:v>818.38844771573588</c:v>
                </c:pt>
                <c:pt idx="230">
                  <c:v>819.31033796954318</c:v>
                </c:pt>
                <c:pt idx="231">
                  <c:v>820.80402461928941</c:v>
                </c:pt>
                <c:pt idx="232">
                  <c:v>821.77124467005069</c:v>
                </c:pt>
                <c:pt idx="233">
                  <c:v>823.26679086294428</c:v>
                </c:pt>
                <c:pt idx="234">
                  <c:v>824.19128350253823</c:v>
                </c:pt>
                <c:pt idx="235">
                  <c:v>825.6896184771573</c:v>
                </c:pt>
                <c:pt idx="236">
                  <c:v>826.65857512690354</c:v>
                </c:pt>
                <c:pt idx="237">
                  <c:v>827.58393593908636</c:v>
                </c:pt>
                <c:pt idx="238">
                  <c:v>829.12908035532985</c:v>
                </c:pt>
                <c:pt idx="239">
                  <c:v>830.05575101522845</c:v>
                </c:pt>
                <c:pt idx="240">
                  <c:v>831.55859086294413</c:v>
                </c:pt>
                <c:pt idx="241">
                  <c:v>832.53077969543153</c:v>
                </c:pt>
                <c:pt idx="242">
                  <c:v>833.46022309644661</c:v>
                </c:pt>
                <c:pt idx="243">
                  <c:v>834.96570761421322</c:v>
                </c:pt>
                <c:pt idx="244">
                  <c:v>835.93881913705582</c:v>
                </c:pt>
                <c:pt idx="245">
                  <c:v>836.87008172588821</c:v>
                </c:pt>
                <c:pt idx="246">
                  <c:v>838.42158487309632</c:v>
                </c:pt>
                <c:pt idx="247">
                  <c:v>839.35319868020304</c:v>
                </c:pt>
                <c:pt idx="248">
                  <c:v>840.86222497461938</c:v>
                </c:pt>
                <c:pt idx="249">
                  <c:v>841.84048786802032</c:v>
                </c:pt>
                <c:pt idx="250">
                  <c:v>842.77391832487297</c:v>
                </c:pt>
                <c:pt idx="251">
                  <c:v>844.2855854822335</c:v>
                </c:pt>
                <c:pt idx="252">
                  <c:v>845.26669598984768</c:v>
                </c:pt>
                <c:pt idx="253">
                  <c:v>846.20194370558363</c:v>
                </c:pt>
                <c:pt idx="254">
                  <c:v>847.18220243654821</c:v>
                </c:pt>
                <c:pt idx="255">
                  <c:v>848.11945177664973</c:v>
                </c:pt>
                <c:pt idx="256">
                  <c:v>849.10078812182735</c:v>
                </c:pt>
                <c:pt idx="257">
                  <c:v>850.61845370558376</c:v>
                </c:pt>
                <c:pt idx="258">
                  <c:v>851.60114218274111</c:v>
                </c:pt>
                <c:pt idx="259">
                  <c:v>852.54073989847723</c:v>
                </c:pt>
                <c:pt idx="260">
                  <c:v>853.52450598984774</c:v>
                </c:pt>
                <c:pt idx="261">
                  <c:v>855.04561934010155</c:v>
                </c:pt>
                <c:pt idx="262">
                  <c:v>855.98606421319812</c:v>
                </c:pt>
                <c:pt idx="263">
                  <c:v>856.97268365482228</c:v>
                </c:pt>
                <c:pt idx="264">
                  <c:v>857.91416385786806</c:v>
                </c:pt>
                <c:pt idx="265">
                  <c:v>859.43772862944172</c:v>
                </c:pt>
                <c:pt idx="266">
                  <c:v>860.42525482233498</c:v>
                </c:pt>
                <c:pt idx="267">
                  <c:v>861.41430654822329</c:v>
                </c:pt>
                <c:pt idx="268">
                  <c:v>862.35813131979705</c:v>
                </c:pt>
                <c:pt idx="269">
                  <c:v>863.34826192893399</c:v>
                </c:pt>
                <c:pt idx="270">
                  <c:v>864.29312203045697</c:v>
                </c:pt>
                <c:pt idx="271">
                  <c:v>865.28433152284265</c:v>
                </c:pt>
                <c:pt idx="272">
                  <c:v>866.81372832487307</c:v>
                </c:pt>
                <c:pt idx="273">
                  <c:v>867.76040507614221</c:v>
                </c:pt>
                <c:pt idx="274">
                  <c:v>868.75349715736047</c:v>
                </c:pt>
                <c:pt idx="275">
                  <c:v>869.70120923857871</c:v>
                </c:pt>
                <c:pt idx="276">
                  <c:v>870.6963630456853</c:v>
                </c:pt>
                <c:pt idx="277">
                  <c:v>871.63921035532996</c:v>
                </c:pt>
                <c:pt idx="278">
                  <c:v>872.6374092385787</c:v>
                </c:pt>
                <c:pt idx="279">
                  <c:v>873.63616243654837</c:v>
                </c:pt>
                <c:pt idx="280">
                  <c:v>874.58056203045692</c:v>
                </c:pt>
                <c:pt idx="281">
                  <c:v>875.58039593908632</c:v>
                </c:pt>
                <c:pt idx="282">
                  <c:v>876.53568791878172</c:v>
                </c:pt>
                <c:pt idx="283">
                  <c:v>877.52673604060908</c:v>
                </c:pt>
                <c:pt idx="284">
                  <c:v>879.06986548223347</c:v>
                </c:pt>
                <c:pt idx="285">
                  <c:v>880.02698487309658</c:v>
                </c:pt>
                <c:pt idx="286">
                  <c:v>881.01989847715743</c:v>
                </c:pt>
                <c:pt idx="287">
                  <c:v>881.97805644670052</c:v>
                </c:pt>
                <c:pt idx="288">
                  <c:v>882.98194923857864</c:v>
                </c:pt>
                <c:pt idx="289">
                  <c:v>883.97647857868014</c:v>
                </c:pt>
                <c:pt idx="290">
                  <c:v>884.93620812182746</c:v>
                </c:pt>
                <c:pt idx="291">
                  <c:v>885.94173593908624</c:v>
                </c:pt>
                <c:pt idx="292">
                  <c:v>886.892573604061</c:v>
                </c:pt>
                <c:pt idx="293">
                  <c:v>887.89918213197973</c:v>
                </c:pt>
                <c:pt idx="294">
                  <c:v>888.85104568527913</c:v>
                </c:pt>
                <c:pt idx="295">
                  <c:v>889.85873492385792</c:v>
                </c:pt>
                <c:pt idx="296">
                  <c:v>890.82158629441631</c:v>
                </c:pt>
                <c:pt idx="297">
                  <c:v>891.82039431472083</c:v>
                </c:pt>
                <c:pt idx="298">
                  <c:v>892.78428426395931</c:v>
                </c:pt>
                <c:pt idx="299">
                  <c:v>893.79414152284266</c:v>
                </c:pt>
                <c:pt idx="300">
                  <c:v>894.20337147208124</c:v>
                </c:pt>
                <c:pt idx="301">
                  <c:v>895.16855583756342</c:v>
                </c:pt>
                <c:pt idx="302">
                  <c:v>896.17977096446691</c:v>
                </c:pt>
                <c:pt idx="303">
                  <c:v>897.18153989847724</c:v>
                </c:pt>
                <c:pt idx="304">
                  <c:v>898.14829583756352</c:v>
                </c:pt>
                <c:pt idx="305">
                  <c:v>899.1611459898478</c:v>
                </c:pt>
                <c:pt idx="306">
                  <c:v>900.11892730964462</c:v>
                </c:pt>
                <c:pt idx="307">
                  <c:v>901.13285817258895</c:v>
                </c:pt>
                <c:pt idx="308">
                  <c:v>902.09166538071077</c:v>
                </c:pt>
                <c:pt idx="309">
                  <c:v>903.10667695431459</c:v>
                </c:pt>
                <c:pt idx="310">
                  <c:v>904.07655472081217</c:v>
                </c:pt>
                <c:pt idx="311">
                  <c:v>905.0826023350254</c:v>
                </c:pt>
                <c:pt idx="312">
                  <c:v>905.50475563451778</c:v>
                </c:pt>
                <c:pt idx="313">
                  <c:v>906.47592781725882</c:v>
                </c:pt>
                <c:pt idx="314">
                  <c:v>907.48332060913708</c:v>
                </c:pt>
                <c:pt idx="315">
                  <c:v>908.45553137055833</c:v>
                </c:pt>
                <c:pt idx="316">
                  <c:v>909.47406883248732</c:v>
                </c:pt>
                <c:pt idx="317">
                  <c:v>910.48307736040613</c:v>
                </c:pt>
                <c:pt idx="318">
                  <c:v>911.45685969543149</c:v>
                </c:pt>
                <c:pt idx="319">
                  <c:v>911.88061197969535</c:v>
                </c:pt>
                <c:pt idx="320">
                  <c:v>912.89096568527907</c:v>
                </c:pt>
                <c:pt idx="321">
                  <c:v>913.86604243654824</c:v>
                </c:pt>
                <c:pt idx="322">
                  <c:v>914.87746416243658</c:v>
                </c:pt>
                <c:pt idx="323">
                  <c:v>915.85357949238573</c:v>
                </c:pt>
                <c:pt idx="324">
                  <c:v>916.87619055837558</c:v>
                </c:pt>
                <c:pt idx="325">
                  <c:v>917.29116467005076</c:v>
                </c:pt>
                <c:pt idx="326">
                  <c:v>918.86691492385785</c:v>
                </c:pt>
                <c:pt idx="327">
                  <c:v>919.29254335025394</c:v>
                </c:pt>
                <c:pt idx="328">
                  <c:v>920.26085766497465</c:v>
                </c:pt>
                <c:pt idx="329">
                  <c:v>921.2859073096447</c:v>
                </c:pt>
                <c:pt idx="330">
                  <c:v>922.26540030456852</c:v>
                </c:pt>
                <c:pt idx="331">
                  <c:v>922.68166477157354</c:v>
                </c:pt>
                <c:pt idx="332">
                  <c:v>923.70807228426395</c:v>
                </c:pt>
                <c:pt idx="333">
                  <c:v>924.73503411167519</c:v>
                </c:pt>
                <c:pt idx="334">
                  <c:v>925.70618243654815</c:v>
                </c:pt>
                <c:pt idx="335">
                  <c:v>926.1334098477156</c:v>
                </c:pt>
                <c:pt idx="336">
                  <c:v>927.15155086294419</c:v>
                </c:pt>
                <c:pt idx="337">
                  <c:v>928.13415959390863</c:v>
                </c:pt>
                <c:pt idx="338">
                  <c:v>929.16355999999996</c:v>
                </c:pt>
                <c:pt idx="339">
                  <c:v>930.13701593908615</c:v>
                </c:pt>
                <c:pt idx="340">
                  <c:v>930.56530934010152</c:v>
                </c:pt>
                <c:pt idx="341">
                  <c:v>931.5960676142131</c:v>
                </c:pt>
                <c:pt idx="342">
                  <c:v>932.57080527918777</c:v>
                </c:pt>
                <c:pt idx="343">
                  <c:v>932.99963167512692</c:v>
                </c:pt>
                <c:pt idx="344">
                  <c:v>934.03174781725886</c:v>
                </c:pt>
                <c:pt idx="345">
                  <c:v>935.00776720812178</c:v>
                </c:pt>
                <c:pt idx="346">
                  <c:v>936.04096406091355</c:v>
                </c:pt>
                <c:pt idx="347">
                  <c:v>936.47060060913702</c:v>
                </c:pt>
                <c:pt idx="348">
                  <c:v>937.49439289340103</c:v>
                </c:pt>
                <c:pt idx="349">
                  <c:v>938.48245644670055</c:v>
                </c:pt>
                <c:pt idx="350">
                  <c:v>939.51756548223341</c:v>
                </c:pt>
                <c:pt idx="351">
                  <c:v>939.93776345177662</c:v>
                </c:pt>
                <c:pt idx="352">
                  <c:v>940.92712142131973</c:v>
                </c:pt>
                <c:pt idx="353">
                  <c:v>941.34756913705587</c:v>
                </c:pt>
                <c:pt idx="354">
                  <c:v>942.38430659898472</c:v>
                </c:pt>
                <c:pt idx="355">
                  <c:v>943.37495898477164</c:v>
                </c:pt>
                <c:pt idx="356">
                  <c:v>944.4025096446702</c:v>
                </c:pt>
                <c:pt idx="357">
                  <c:v>944.83402233502522</c:v>
                </c:pt>
                <c:pt idx="358">
                  <c:v>945.82596913705584</c:v>
                </c:pt>
                <c:pt idx="359">
                  <c:v>946.247457461929</c:v>
                </c:pt>
                <c:pt idx="360">
                  <c:v>947.28691065989847</c:v>
                </c:pt>
                <c:pt idx="361">
                  <c:v>948.28015187817255</c:v>
                </c:pt>
                <c:pt idx="362">
                  <c:v>949.31039289340094</c:v>
                </c:pt>
                <c:pt idx="363">
                  <c:v>949.74297157360388</c:v>
                </c:pt>
                <c:pt idx="364">
                  <c:v>950.72720162436553</c:v>
                </c:pt>
                <c:pt idx="365">
                  <c:v>951.76909340101543</c:v>
                </c:pt>
                <c:pt idx="366">
                  <c:v>952.20220507614215</c:v>
                </c:pt>
                <c:pt idx="367">
                  <c:v>953.23460954314726</c:v>
                </c:pt>
                <c:pt idx="368">
                  <c:v>953.66799837563451</c:v>
                </c:pt>
                <c:pt idx="369">
                  <c:v>954.66461116751259</c:v>
                </c:pt>
                <c:pt idx="370">
                  <c:v>955.08793096446698</c:v>
                </c:pt>
                <c:pt idx="371">
                  <c:v>956.13228263959411</c:v>
                </c:pt>
                <c:pt idx="372">
                  <c:v>957.13018984771566</c:v>
                </c:pt>
                <c:pt idx="373">
                  <c:v>957.55402994923861</c:v>
                </c:pt>
                <c:pt idx="374">
                  <c:v>958.59973949238577</c:v>
                </c:pt>
                <c:pt idx="375">
                  <c:v>959.5885908629441</c:v>
                </c:pt>
                <c:pt idx="376">
                  <c:v>960.02330152284264</c:v>
                </c:pt>
                <c:pt idx="377">
                  <c:v>961.07036893401016</c:v>
                </c:pt>
                <c:pt idx="378">
                  <c:v>962.06050203045697</c:v>
                </c:pt>
                <c:pt idx="379">
                  <c:v>962.49574568527919</c:v>
                </c:pt>
                <c:pt idx="380">
                  <c:v>963.54417096446718</c:v>
                </c:pt>
                <c:pt idx="381">
                  <c:v>963.96932223350268</c:v>
                </c:pt>
                <c:pt idx="382">
                  <c:v>964.97136243654825</c:v>
                </c:pt>
                <c:pt idx="383">
                  <c:v>965.40713908629436</c:v>
                </c:pt>
                <c:pt idx="384">
                  <c:v>966.44681715736033</c:v>
                </c:pt>
                <c:pt idx="385">
                  <c:v>966.88287096446709</c:v>
                </c:pt>
                <c:pt idx="386">
                  <c:v>967.88646142131995</c:v>
                </c:pt>
                <c:pt idx="387">
                  <c:v>968.92748467005094</c:v>
                </c:pt>
                <c:pt idx="388">
                  <c:v>969.36407147208126</c:v>
                </c:pt>
                <c:pt idx="389">
                  <c:v>970.41631451776652</c:v>
                </c:pt>
                <c:pt idx="390">
                  <c:v>970.84277695431467</c:v>
                </c:pt>
                <c:pt idx="391">
                  <c:v>971.84844456852795</c:v>
                </c:pt>
                <c:pt idx="392">
                  <c:v>972.27515675126904</c:v>
                </c:pt>
                <c:pt idx="393">
                  <c:v>973.32902822335041</c:v>
                </c:pt>
                <c:pt idx="394">
                  <c:v>974.33599025380715</c:v>
                </c:pt>
                <c:pt idx="395">
                  <c:v>974.76322274111681</c:v>
                </c:pt>
                <c:pt idx="396">
                  <c:v>975.81845208121831</c:v>
                </c:pt>
                <c:pt idx="397">
                  <c:v>976.25638203045696</c:v>
                </c:pt>
                <c:pt idx="398">
                  <c:v>977.25446131979697</c:v>
                </c:pt>
                <c:pt idx="399">
                  <c:v>977.69264710659888</c:v>
                </c:pt>
                <c:pt idx="400">
                  <c:v>978.74951147208128</c:v>
                </c:pt>
                <c:pt idx="401">
                  <c:v>979.17753482233502</c:v>
                </c:pt>
                <c:pt idx="402">
                  <c:v>980.18759126903569</c:v>
                </c:pt>
                <c:pt idx="403">
                  <c:v>980.6263100507615</c:v>
                </c:pt>
                <c:pt idx="404">
                  <c:v>981.67435715736042</c:v>
                </c:pt>
                <c:pt idx="405">
                  <c:v>982.11335309644664</c:v>
                </c:pt>
                <c:pt idx="406">
                  <c:v>982.54189675126895</c:v>
                </c:pt>
                <c:pt idx="407">
                  <c:v>983.55375319796951</c:v>
                </c:pt>
                <c:pt idx="408">
                  <c:v>983.99300497461934</c:v>
                </c:pt>
                <c:pt idx="409">
                  <c:v>985.04294497461933</c:v>
                </c:pt>
                <c:pt idx="410">
                  <c:v>985.48247390862946</c:v>
                </c:pt>
                <c:pt idx="411">
                  <c:v>986.54370375634517</c:v>
                </c:pt>
                <c:pt idx="412">
                  <c:v>986.97303827411156</c:v>
                </c:pt>
                <c:pt idx="413">
                  <c:v>987.98722771573603</c:v>
                </c:pt>
                <c:pt idx="414">
                  <c:v>988.42728964466994</c:v>
                </c:pt>
                <c:pt idx="415">
                  <c:v>989.47967025380717</c:v>
                </c:pt>
                <c:pt idx="416">
                  <c:v>989.9200093401015</c:v>
                </c:pt>
                <c:pt idx="417">
                  <c:v>990.925258680203</c:v>
                </c:pt>
                <c:pt idx="418">
                  <c:v>991.36585360406093</c:v>
                </c:pt>
                <c:pt idx="419">
                  <c:v>992.43034690355341</c:v>
                </c:pt>
                <c:pt idx="420">
                  <c:v>992.86072203045694</c:v>
                </c:pt>
                <c:pt idx="421">
                  <c:v>993.87800588832476</c:v>
                </c:pt>
                <c:pt idx="422">
                  <c:v>994.3191338071066</c:v>
                </c:pt>
                <c:pt idx="423">
                  <c:v>994.74975868020294</c:v>
                </c:pt>
                <c:pt idx="424">
                  <c:v>995.81615756345184</c:v>
                </c:pt>
                <c:pt idx="425">
                  <c:v>996.25756263959386</c:v>
                </c:pt>
                <c:pt idx="426">
                  <c:v>997.26613685279199</c:v>
                </c:pt>
                <c:pt idx="427">
                  <c:v>997.70779776649749</c:v>
                </c:pt>
                <c:pt idx="428">
                  <c:v>998.14945868020311</c:v>
                </c:pt>
                <c:pt idx="429">
                  <c:v>999.2072474111676</c:v>
                </c:pt>
                <c:pt idx="430">
                  <c:v>999.64918548223363</c:v>
                </c:pt>
                <c:pt idx="431">
                  <c:v>1000.6700754314721</c:v>
                </c:pt>
                <c:pt idx="432">
                  <c:v>1001.1017409137056</c:v>
                </c:pt>
                <c:pt idx="433">
                  <c:v>1001.5439348223351</c:v>
                </c:pt>
                <c:pt idx="434">
                  <c:v>1002.6036164467005</c:v>
                </c:pt>
                <c:pt idx="435">
                  <c:v>1003.0460875126904</c:v>
                </c:pt>
                <c:pt idx="436">
                  <c:v>1003.4885585786801</c:v>
                </c:pt>
                <c:pt idx="437">
                  <c:v>1004.5009632487311</c:v>
                </c:pt>
                <c:pt idx="438">
                  <c:v>1004.9436901522843</c:v>
                </c:pt>
                <c:pt idx="439">
                  <c:v>1006.0158123857869</c:v>
                </c:pt>
                <c:pt idx="440">
                  <c:v>1006.4482687309645</c:v>
                </c:pt>
                <c:pt idx="441">
                  <c:v>1007.5212158375634</c:v>
                </c:pt>
                <c:pt idx="442">
                  <c:v>1007.9644970558375</c:v>
                </c:pt>
                <c:pt idx="443">
                  <c:v>1008.3972239593908</c:v>
                </c:pt>
                <c:pt idx="444">
                  <c:v>1009.4227524873096</c:v>
                </c:pt>
                <c:pt idx="445">
                  <c:v>1009.8662895431472</c:v>
                </c:pt>
                <c:pt idx="446">
                  <c:v>1010.2992661928934</c:v>
                </c:pt>
                <c:pt idx="447">
                  <c:v>1010.7428032487309</c:v>
                </c:pt>
                <c:pt idx="448">
                  <c:v>1011.8182102538071</c:v>
                </c:pt>
                <c:pt idx="449">
                  <c:v>1012.2514574619289</c:v>
                </c:pt>
                <c:pt idx="450">
                  <c:v>1013.2790418274112</c:v>
                </c:pt>
                <c:pt idx="451">
                  <c:v>1013.7125387817259</c:v>
                </c:pt>
                <c:pt idx="452">
                  <c:v>1014.1566088324874</c:v>
                </c:pt>
                <c:pt idx="453">
                  <c:v>1014.6006788832487</c:v>
                </c:pt>
                <c:pt idx="454">
                  <c:v>1015.66768893401</c:v>
                </c:pt>
                <c:pt idx="455">
                  <c:v>1016.112036142132</c:v>
                </c:pt>
                <c:pt idx="456">
                  <c:v>1017.1416763451778</c:v>
                </c:pt>
                <c:pt idx="457">
                  <c:v>1017.5756936040609</c:v>
                </c:pt>
                <c:pt idx="458">
                  <c:v>1018.0202966497461</c:v>
                </c:pt>
                <c:pt idx="459">
                  <c:v>1019.0997919796954</c:v>
                </c:pt>
                <c:pt idx="460">
                  <c:v>1019.5340797969543</c:v>
                </c:pt>
                <c:pt idx="461">
                  <c:v>1019.97896</c:v>
                </c:pt>
                <c:pt idx="462">
                  <c:v>1020.4132478172588</c:v>
                </c:pt>
                <c:pt idx="463">
                  <c:v>1021.4451936040609</c:v>
                </c:pt>
                <c:pt idx="464">
                  <c:v>1021.89032964467</c:v>
                </c:pt>
                <c:pt idx="465">
                  <c:v>1022.3248672081218</c:v>
                </c:pt>
                <c:pt idx="466">
                  <c:v>1023.4068158375634</c:v>
                </c:pt>
                <c:pt idx="467">
                  <c:v>1023.852229035533</c:v>
                </c:pt>
                <c:pt idx="468">
                  <c:v>1024.2870371573604</c:v>
                </c:pt>
                <c:pt idx="469">
                  <c:v>1024.7324503553298</c:v>
                </c:pt>
                <c:pt idx="470">
                  <c:v>1025.7667078172587</c:v>
                </c:pt>
                <c:pt idx="471">
                  <c:v>1026.201765685279</c:v>
                </c:pt>
                <c:pt idx="472">
                  <c:v>1026.647434720812</c:v>
                </c:pt>
                <c:pt idx="473">
                  <c:v>1027.7318432487309</c:v>
                </c:pt>
                <c:pt idx="474">
                  <c:v>1028.1671716751268</c:v>
                </c:pt>
                <c:pt idx="475">
                  <c:v>1028.6131178680203</c:v>
                </c:pt>
                <c:pt idx="476">
                  <c:v>1029.6388073096446</c:v>
                </c:pt>
                <c:pt idx="477">
                  <c:v>1030.0850093401016</c:v>
                </c:pt>
                <c:pt idx="478">
                  <c:v>1030.5312113705584</c:v>
                </c:pt>
                <c:pt idx="479">
                  <c:v>1030.9667895431471</c:v>
                </c:pt>
                <c:pt idx="480">
                  <c:v>1031.4129915736039</c:v>
                </c:pt>
                <c:pt idx="481">
                  <c:v>1032.5001305583755</c:v>
                </c:pt>
                <c:pt idx="482">
                  <c:v>1032.9359792893399</c:v>
                </c:pt>
                <c:pt idx="483">
                  <c:v>1033.3824584771573</c:v>
                </c:pt>
                <c:pt idx="484">
                  <c:v>1034.4706994923856</c:v>
                </c:pt>
                <c:pt idx="485">
                  <c:v>1034.9068187817259</c:v>
                </c:pt>
                <c:pt idx="486">
                  <c:v>1035.3535751269035</c:v>
                </c:pt>
                <c:pt idx="487">
                  <c:v>1035.8003314720811</c:v>
                </c:pt>
                <c:pt idx="488">
                  <c:v>1036.8298574619289</c:v>
                </c:pt>
                <c:pt idx="489">
                  <c:v>1037.2768696446701</c:v>
                </c:pt>
                <c:pt idx="490">
                  <c:v>1037.7132386802029</c:v>
                </c:pt>
                <c:pt idx="491">
                  <c:v>1038.1602508629439</c:v>
                </c:pt>
                <c:pt idx="492">
                  <c:v>1038.6072630456852</c:v>
                </c:pt>
                <c:pt idx="493">
                  <c:v>1039.6878619289339</c:v>
                </c:pt>
                <c:pt idx="494">
                  <c:v>1040.1351512690355</c:v>
                </c:pt>
                <c:pt idx="495">
                  <c:v>1040.5824406091369</c:v>
                </c:pt>
                <c:pt idx="496">
                  <c:v>1041.0190802030456</c:v>
                </c:pt>
                <c:pt idx="497">
                  <c:v>1041.466369543147</c:v>
                </c:pt>
                <c:pt idx="498">
                  <c:v>1042.5096056852792</c:v>
                </c:pt>
                <c:pt idx="499">
                  <c:v>1042.9464950253807</c:v>
                </c:pt>
                <c:pt idx="500">
                  <c:v>1043.3940402030457</c:v>
                </c:pt>
                <c:pt idx="501">
                  <c:v>1043.8415853807107</c:v>
                </c:pt>
                <c:pt idx="502">
                  <c:v>1044.278474720812</c:v>
                </c:pt>
                <c:pt idx="503">
                  <c:v>1044.7260198984773</c:v>
                </c:pt>
                <c:pt idx="504">
                  <c:v>1045.8208238578679</c:v>
                </c:pt>
                <c:pt idx="505">
                  <c:v>1046.2579837563451</c:v>
                </c:pt>
                <c:pt idx="506">
                  <c:v>1046.7058060913703</c:v>
                </c:pt>
                <c:pt idx="507" formatCode="0.000">
                  <c:v>1047.1429659898477</c:v>
                </c:pt>
                <c:pt idx="508" formatCode="0.000">
                  <c:v>1047.5907883248728</c:v>
                </c:pt>
                <c:pt idx="509" formatCode="0.000">
                  <c:v>1048.0386106598985</c:v>
                </c:pt>
                <c:pt idx="510" formatCode="0.000">
                  <c:v>1049.0747569543148</c:v>
                </c:pt>
                <c:pt idx="511" formatCode="0.000">
                  <c:v>1049.5228351269036</c:v>
                </c:pt>
                <c:pt idx="512" formatCode="0.000">
                  <c:v>1049.9709132994922</c:v>
                </c:pt>
                <c:pt idx="513" formatCode="0.000">
                  <c:v>1050.4083229441624</c:v>
                </c:pt>
                <c:pt idx="514" formatCode="0.000">
                  <c:v>1050.8564011167512</c:v>
                </c:pt>
                <c:pt idx="515" formatCode="0.000">
                  <c:v>1051.3044792893402</c:v>
                </c:pt>
                <c:pt idx="516" formatCode="0.000">
                  <c:v>1051.7418889340104</c:v>
                </c:pt>
                <c:pt idx="517" formatCode="0.000">
                  <c:v>1052.1899671065987</c:v>
                </c:pt>
                <c:pt idx="518" formatCode="0.000">
                  <c:v>1053.2784761421319</c:v>
                </c:pt>
                <c:pt idx="519" formatCode="0.000">
                  <c:v>1053.7268314720814</c:v>
                </c:pt>
                <c:pt idx="520" formatCode="0.000">
                  <c:v>1054.1751868020303</c:v>
                </c:pt>
                <c:pt idx="521" formatCode="0.000">
                  <c:v>1054.6128670050762</c:v>
                </c:pt>
                <c:pt idx="522" formatCode="0.000">
                  <c:v>1055.0612223350254</c:v>
                </c:pt>
                <c:pt idx="523" formatCode="0.000">
                  <c:v>1055.5095776649746</c:v>
                </c:pt>
                <c:pt idx="524" formatCode="0.000">
                  <c:v>1055.9472578680204</c:v>
                </c:pt>
                <c:pt idx="525" formatCode="0.000">
                  <c:v>1056.3956131979696</c:v>
                </c:pt>
                <c:pt idx="526" formatCode="0.000">
                  <c:v>1056.8439685279188</c:v>
                </c:pt>
                <c:pt idx="527" formatCode="0.000">
                  <c:v>1057.2816487309647</c:v>
                </c:pt>
                <c:pt idx="528" formatCode="0.000">
                  <c:v>1058.3335589847716</c:v>
                </c:pt>
                <c:pt idx="529" formatCode="0.000">
                  <c:v>1058.7821701522842</c:v>
                </c:pt>
                <c:pt idx="530" formatCode="0.000">
                  <c:v>1059.220100101523</c:v>
                </c:pt>
                <c:pt idx="531" formatCode="0.000">
                  <c:v>1059.6687112690356</c:v>
                </c:pt>
                <c:pt idx="532" formatCode="0.000">
                  <c:v>1060.1066412182743</c:v>
                </c:pt>
                <c:pt idx="533" formatCode="0.000">
                  <c:v>1060.5552523857868</c:v>
                </c:pt>
                <c:pt idx="534" formatCode="0.000">
                  <c:v>1061.0038635532997</c:v>
                </c:pt>
                <c:pt idx="535" formatCode="0.000">
                  <c:v>1061.4417935025381</c:v>
                </c:pt>
                <c:pt idx="536" formatCode="0.000">
                  <c:v>1061.8904046700509</c:v>
                </c:pt>
                <c:pt idx="537" formatCode="0.000">
                  <c:v>1062.3390158375635</c:v>
                </c:pt>
                <c:pt idx="538" formatCode="0.000">
                  <c:v>1062.7769457868021</c:v>
                </c:pt>
                <c:pt idx="539" formatCode="0.000">
                  <c:v>1063.2255569543147</c:v>
                </c:pt>
                <c:pt idx="540" formatCode="0.000">
                  <c:v>1063.6741681218275</c:v>
                </c:pt>
                <c:pt idx="541" formatCode="0.000">
                  <c:v>1064.1120980710662</c:v>
                </c:pt>
                <c:pt idx="542" formatCode="0.000">
                  <c:v>1064.5607092385787</c:v>
                </c:pt>
                <c:pt idx="543" formatCode="0.000">
                  <c:v>1065.0093204060915</c:v>
                </c:pt>
                <c:pt idx="544" formatCode="0.000">
                  <c:v>1065.44725035533</c:v>
                </c:pt>
                <c:pt idx="545" formatCode="0.000">
                  <c:v>1065.8958615228428</c:v>
                </c:pt>
                <c:pt idx="546" formatCode="0.000">
                  <c:v>1066.3337914720812</c:v>
                </c:pt>
                <c:pt idx="547" formatCode="0.000">
                  <c:v>1066.782402639594</c:v>
                </c:pt>
                <c:pt idx="548" formatCode="0.000">
                  <c:v>1067.2310138071066</c:v>
                </c:pt>
                <c:pt idx="549" formatCode="0.000">
                  <c:v>1067.6689437563452</c:v>
                </c:pt>
                <c:pt idx="550" formatCode="0.000">
                  <c:v>1068.1175549238578</c:v>
                </c:pt>
                <c:pt idx="551" formatCode="0.000">
                  <c:v>1068.5661660913706</c:v>
                </c:pt>
              </c:numCache>
            </c:numRef>
          </c:yVal>
          <c:smooth val="1"/>
        </c:ser>
        <c:ser>
          <c:idx val="1"/>
          <c:order val="1"/>
          <c:tx>
            <c:v>  45° - CP1</c:v>
          </c:tx>
          <c:spPr>
            <a:ln w="34925" cap="sq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'45°'!$F$4:$F$500</c:f>
              <c:numCache>
                <c:formatCode>0.000</c:formatCode>
                <c:ptCount val="497"/>
                <c:pt idx="0">
                  <c:v>0</c:v>
                </c:pt>
                <c:pt idx="1">
                  <c:v>1.7877151941953393E-4</c:v>
                </c:pt>
                <c:pt idx="2">
                  <c:v>2.9049530215368569E-4</c:v>
                </c:pt>
                <c:pt idx="3">
                  <c:v>4.8039709083758515E-4</c:v>
                </c:pt>
                <c:pt idx="4">
                  <c:v>6.9258510755562251E-4</c:v>
                </c:pt>
                <c:pt idx="5">
                  <c:v>8.3774899030208006E-4</c:v>
                </c:pt>
                <c:pt idx="6">
                  <c:v>1.0498612028159357E-3</c:v>
                </c:pt>
                <c:pt idx="7">
                  <c:v>1.206134826861724E-3</c:v>
                </c:pt>
                <c:pt idx="8">
                  <c:v>1.4070096974550777E-3</c:v>
                </c:pt>
                <c:pt idx="9">
                  <c:v>1.6190636088689507E-3</c:v>
                </c:pt>
                <c:pt idx="10">
                  <c:v>1.9201553212701351E-3</c:v>
                </c:pt>
                <c:pt idx="11">
                  <c:v>2.3550995746233917E-3</c:v>
                </c:pt>
                <c:pt idx="12">
                  <c:v>2.6895050367529601E-3</c:v>
                </c:pt>
                <c:pt idx="13">
                  <c:v>3.0237987092514478E-3</c:v>
                </c:pt>
                <c:pt idx="14">
                  <c:v>3.1201273362436777E-3</c:v>
                </c:pt>
                <c:pt idx="15">
                  <c:v>3.3057798836742648E-3</c:v>
                </c:pt>
                <c:pt idx="16">
                  <c:v>3.4938892542558382E-3</c:v>
                </c:pt>
                <c:pt idx="17">
                  <c:v>3.6906810504166374E-3</c:v>
                </c:pt>
                <c:pt idx="18">
                  <c:v>3.8874341271861548E-3</c:v>
                </c:pt>
                <c:pt idx="19">
                  <c:v>4.0829035937970572E-3</c:v>
                </c:pt>
                <c:pt idx="20">
                  <c:v>4.2808241834747596E-3</c:v>
                </c:pt>
                <c:pt idx="21">
                  <c:v>4.4787056083440387E-3</c:v>
                </c:pt>
                <c:pt idx="22">
                  <c:v>4.6753037151651975E-3</c:v>
                </c:pt>
                <c:pt idx="23">
                  <c:v>4.8830584409327747E-3</c:v>
                </c:pt>
                <c:pt idx="24">
                  <c:v>5.0895263601588086E-3</c:v>
                </c:pt>
                <c:pt idx="25">
                  <c:v>5.2971950559684011E-3</c:v>
                </c:pt>
                <c:pt idx="26">
                  <c:v>5.5035774957934037E-3</c:v>
                </c:pt>
                <c:pt idx="27">
                  <c:v>5.711160232864697E-3</c:v>
                </c:pt>
                <c:pt idx="28">
                  <c:v>5.9186998882858922E-3</c:v>
                </c:pt>
                <c:pt idx="29">
                  <c:v>6.1348930017620625E-3</c:v>
                </c:pt>
                <c:pt idx="30">
                  <c:v>6.3522814714641633E-3</c:v>
                </c:pt>
                <c:pt idx="31">
                  <c:v>6.5683808780317475E-3</c:v>
                </c:pt>
                <c:pt idx="32">
                  <c:v>6.7869166889741039E-3</c:v>
                </c:pt>
                <c:pt idx="33">
                  <c:v>7.002922201678744E-3</c:v>
                </c:pt>
                <c:pt idx="34">
                  <c:v>7.2201220741986843E-3</c:v>
                </c:pt>
                <c:pt idx="35">
                  <c:v>7.4372747811779459E-3</c:v>
                </c:pt>
                <c:pt idx="36">
                  <c:v>7.665544497725189E-3</c:v>
                </c:pt>
                <c:pt idx="37">
                  <c:v>7.8925219466917419E-3</c:v>
                </c:pt>
                <c:pt idx="38">
                  <c:v>8.1194478885866783E-3</c:v>
                </c:pt>
                <c:pt idx="39">
                  <c:v>8.3463223467812771E-3</c:v>
                </c:pt>
                <c:pt idx="40">
                  <c:v>8.5731453446309096E-3</c:v>
                </c:pt>
                <c:pt idx="41">
                  <c:v>8.7999169054750661E-3</c:v>
                </c:pt>
                <c:pt idx="42">
                  <c:v>9.0390246506698371E-3</c:v>
                </c:pt>
                <c:pt idx="43">
                  <c:v>9.2755983218667255E-3</c:v>
                </c:pt>
                <c:pt idx="44">
                  <c:v>9.5133542046588193E-3</c:v>
                </c:pt>
                <c:pt idx="45">
                  <c:v>9.7498157018436771E-3</c:v>
                </c:pt>
                <c:pt idx="46">
                  <c:v>9.9874588767856938E-3</c:v>
                </c:pt>
                <c:pt idx="47">
                  <c:v>1.0233706540069465E-2</c:v>
                </c:pt>
                <c:pt idx="48">
                  <c:v>1.0482367514382192E-2</c:v>
                </c:pt>
                <c:pt idx="49">
                  <c:v>1.0728493352715255E-2</c:v>
                </c:pt>
                <c:pt idx="50">
                  <c:v>1.0975794984064407E-2</c:v>
                </c:pt>
                <c:pt idx="51">
                  <c:v>1.1223035472436917E-2</c:v>
                </c:pt>
                <c:pt idx="52">
                  <c:v>1.1470214848059792E-2</c:v>
                </c:pt>
                <c:pt idx="53">
                  <c:v>1.1728452028605708E-2</c:v>
                </c:pt>
                <c:pt idx="54">
                  <c:v>1.1984152324548546E-2</c:v>
                </c:pt>
                <c:pt idx="55">
                  <c:v>1.2242256838549685E-2</c:v>
                </c:pt>
                <c:pt idx="56">
                  <c:v>1.2499060279151812E-2</c:v>
                </c:pt>
                <c:pt idx="57">
                  <c:v>1.2757031944431693E-2</c:v>
                </c:pt>
                <c:pt idx="58">
                  <c:v>1.3023573897368279E-2</c:v>
                </c:pt>
                <c:pt idx="59">
                  <c:v>1.3290044824623091E-2</c:v>
                </c:pt>
                <c:pt idx="60">
                  <c:v>1.3557677932065722E-2</c:v>
                </c:pt>
                <c:pt idx="61">
                  <c:v>1.382400659306994E-2</c:v>
                </c:pt>
                <c:pt idx="62">
                  <c:v>1.4091496851917719E-2</c:v>
                </c:pt>
                <c:pt idx="63">
                  <c:v>1.4367540798880868E-2</c:v>
                </c:pt>
                <c:pt idx="64">
                  <c:v>1.4645972221542236E-2</c:v>
                </c:pt>
                <c:pt idx="65">
                  <c:v>1.4923094657854602E-2</c:v>
                </c:pt>
                <c:pt idx="66">
                  <c:v>1.5197678028570093E-2</c:v>
                </c:pt>
                <c:pt idx="67">
                  <c:v>1.5477109246301765E-2</c:v>
                </c:pt>
                <c:pt idx="68">
                  <c:v>1.5762614678997578E-2</c:v>
                </c:pt>
                <c:pt idx="69">
                  <c:v>1.6050498818692683E-2</c:v>
                </c:pt>
                <c:pt idx="70">
                  <c:v>1.6337070361148159E-2</c:v>
                </c:pt>
                <c:pt idx="71">
                  <c:v>1.6623559803881572E-2</c:v>
                </c:pt>
                <c:pt idx="72">
                  <c:v>1.6911196233420297E-2</c:v>
                </c:pt>
                <c:pt idx="73">
                  <c:v>1.7206122037141766E-2</c:v>
                </c:pt>
                <c:pt idx="74">
                  <c:v>1.7503417510489377E-2</c:v>
                </c:pt>
                <c:pt idx="75">
                  <c:v>1.7800624625506613E-2</c:v>
                </c:pt>
                <c:pt idx="76">
                  <c:v>1.8096515852648879E-2</c:v>
                </c:pt>
                <c:pt idx="77">
                  <c:v>1.840336447067846E-2</c:v>
                </c:pt>
                <c:pt idx="78">
                  <c:v>1.8710118961515497E-2</c:v>
                </c:pt>
                <c:pt idx="79">
                  <c:v>1.9016779382890377E-2</c:v>
                </c:pt>
                <c:pt idx="80">
                  <c:v>1.9323345792480396E-2</c:v>
                </c:pt>
                <c:pt idx="81">
                  <c:v>1.9639623815755649E-2</c:v>
                </c:pt>
                <c:pt idx="82">
                  <c:v>1.9955801838870132E-2</c:v>
                </c:pt>
                <c:pt idx="83">
                  <c:v>2.0271879925039569E-2</c:v>
                </c:pt>
                <c:pt idx="84">
                  <c:v>2.0587858137419313E-2</c:v>
                </c:pt>
                <c:pt idx="85">
                  <c:v>2.0904960679896369E-2</c:v>
                </c:pt>
                <c:pt idx="86">
                  <c:v>2.1230528927873409E-2</c:v>
                </c:pt>
                <c:pt idx="87">
                  <c:v>2.1557214558263239E-2</c:v>
                </c:pt>
                <c:pt idx="88">
                  <c:v>2.1881347612214316E-2</c:v>
                </c:pt>
                <c:pt idx="89">
                  <c:v>2.2209043278803828E-2</c:v>
                </c:pt>
                <c:pt idx="90">
                  <c:v>2.2543964434894436E-2</c:v>
                </c:pt>
                <c:pt idx="91">
                  <c:v>2.2881216905777126E-2</c:v>
                </c:pt>
                <c:pt idx="92">
                  <c:v>2.3215913050001761E-2</c:v>
                </c:pt>
                <c:pt idx="93">
                  <c:v>2.3561485302157494E-2</c:v>
                </c:pt>
                <c:pt idx="94">
                  <c:v>2.3906938175384619E-2</c:v>
                </c:pt>
                <c:pt idx="95">
                  <c:v>2.4253491800704557E-2</c:v>
                </c:pt>
                <c:pt idx="96">
                  <c:v>2.4599925368214322E-2</c:v>
                </c:pt>
                <c:pt idx="97">
                  <c:v>2.495355415191686E-2</c:v>
                </c:pt>
                <c:pt idx="98">
                  <c:v>2.5309495449740805E-2</c:v>
                </c:pt>
                <c:pt idx="99">
                  <c:v>2.566409177113808E-2</c:v>
                </c:pt>
                <c:pt idx="100">
                  <c:v>2.6020998188096337E-2</c:v>
                </c:pt>
                <c:pt idx="101">
                  <c:v>2.6385081994711953E-2</c:v>
                </c:pt>
                <c:pt idx="102">
                  <c:v>2.6750250298752942E-2</c:v>
                </c:pt>
                <c:pt idx="103">
                  <c:v>2.7114068741546891E-2</c:v>
                </c:pt>
                <c:pt idx="104">
                  <c:v>2.7489915998728586E-2</c:v>
                </c:pt>
                <c:pt idx="105">
                  <c:v>2.7863190747257197E-2</c:v>
                </c:pt>
                <c:pt idx="106">
                  <c:v>2.8238756607266005E-2</c:v>
                </c:pt>
                <c:pt idx="107">
                  <c:v>2.8612966730614496E-2</c:v>
                </c:pt>
                <c:pt idx="108">
                  <c:v>2.899675111651526E-2</c:v>
                </c:pt>
                <c:pt idx="109">
                  <c:v>2.9381602076503095E-2</c:v>
                </c:pt>
                <c:pt idx="110">
                  <c:v>2.9765091642034457E-2</c:v>
                </c:pt>
                <c:pt idx="111">
                  <c:v>3.0159350031955731E-2</c:v>
                </c:pt>
                <c:pt idx="112">
                  <c:v>3.0553453043456431E-2</c:v>
                </c:pt>
                <c:pt idx="113">
                  <c:v>3.0946188890013486E-2</c:v>
                </c:pt>
                <c:pt idx="114">
                  <c:v>3.134119342073826E-2</c:v>
                </c:pt>
                <c:pt idx="115">
                  <c:v>3.1744518618345353E-2</c:v>
                </c:pt>
                <c:pt idx="116">
                  <c:v>3.2146470755132599E-2</c:v>
                </c:pt>
                <c:pt idx="117">
                  <c:v>3.2550681327716893E-2</c:v>
                </c:pt>
                <c:pt idx="118">
                  <c:v>3.2963194889959746E-2</c:v>
                </c:pt>
                <c:pt idx="119">
                  <c:v>3.3376747323297477E-2</c:v>
                </c:pt>
                <c:pt idx="120">
                  <c:v>3.3790128801716696E-2</c:v>
                </c:pt>
                <c:pt idx="121">
                  <c:v>3.4211795211844906E-2</c:v>
                </c:pt>
                <c:pt idx="122">
                  <c:v>3.4634491343101911E-2</c:v>
                </c:pt>
                <c:pt idx="123">
                  <c:v>3.5057008877829157E-2</c:v>
                </c:pt>
                <c:pt idx="124">
                  <c:v>3.5488999346970189E-2</c:v>
                </c:pt>
                <c:pt idx="125">
                  <c:v>3.592200917606303E-2</c:v>
                </c:pt>
                <c:pt idx="126">
                  <c:v>3.6353626215480876E-2</c:v>
                </c:pt>
                <c:pt idx="127">
                  <c:v>3.6794695828476692E-2</c:v>
                </c:pt>
                <c:pt idx="128">
                  <c:v>3.7236775295544478E-2</c:v>
                </c:pt>
                <c:pt idx="129">
                  <c:v>3.7677455636052209E-2</c:v>
                </c:pt>
                <c:pt idx="130">
                  <c:v>3.8127567810640695E-2</c:v>
                </c:pt>
                <c:pt idx="131">
                  <c:v>3.8579882865406222E-2</c:v>
                </c:pt>
                <c:pt idx="132">
                  <c:v>3.90295891210162E-2</c:v>
                </c:pt>
                <c:pt idx="133">
                  <c:v>3.9489907686412161E-2</c:v>
                </c:pt>
                <c:pt idx="134">
                  <c:v>3.9951215502227765E-2</c:v>
                </c:pt>
                <c:pt idx="135">
                  <c:v>4.0420714018002582E-2</c:v>
                </c:pt>
                <c:pt idx="136">
                  <c:v>4.088999220835992E-2</c:v>
                </c:pt>
                <c:pt idx="137">
                  <c:v>4.1359050279990192E-2</c:v>
                </c:pt>
                <c:pt idx="138">
                  <c:v>4.1839876302780431E-2</c:v>
                </c:pt>
                <c:pt idx="139">
                  <c:v>4.2318074833792206E-2</c:v>
                </c:pt>
                <c:pt idx="140">
                  <c:v>4.2796044800263791E-2</c:v>
                </c:pt>
                <c:pt idx="141">
                  <c:v>4.3285756963472956E-2</c:v>
                </c:pt>
                <c:pt idx="142">
                  <c:v>4.3774032963997213E-2</c:v>
                </c:pt>
                <c:pt idx="143">
                  <c:v>4.427283352050778E-2</c:v>
                </c:pt>
                <c:pt idx="144">
                  <c:v>4.4770190128266961E-2</c:v>
                </c:pt>
                <c:pt idx="145">
                  <c:v>4.5268494172152215E-2</c:v>
                </c:pt>
                <c:pt idx="146">
                  <c:v>4.5765355950891186E-2</c:v>
                </c:pt>
                <c:pt idx="147">
                  <c:v>4.6261970980598081E-2</c:v>
                </c:pt>
                <c:pt idx="148">
                  <c:v>4.6758339506230012E-2</c:v>
                </c:pt>
                <c:pt idx="149">
                  <c:v>4.7255654077480412E-2</c:v>
                </c:pt>
                <c:pt idx="150">
                  <c:v>4.7752721449878528E-2</c:v>
                </c:pt>
                <c:pt idx="151">
                  <c:v>4.8248350748379451E-2</c:v>
                </c:pt>
                <c:pt idx="152">
                  <c:v>4.8743734520163846E-2</c:v>
                </c:pt>
                <c:pt idx="153">
                  <c:v>4.9238873008371591E-2</c:v>
                </c:pt>
                <c:pt idx="154">
                  <c:v>4.9734955808457881E-2</c:v>
                </c:pt>
                <c:pt idx="155">
                  <c:v>5.0230792632419113E-2</c:v>
                </c:pt>
                <c:pt idx="156">
                  <c:v>5.0725195549959336E-2</c:v>
                </c:pt>
                <c:pt idx="157">
                  <c:v>5.1219354154038797E-2</c:v>
                </c:pt>
                <c:pt idx="158">
                  <c:v>5.1714455686678554E-2</c:v>
                </c:pt>
                <c:pt idx="159">
                  <c:v>5.2208125801657027E-2</c:v>
                </c:pt>
                <c:pt idx="160">
                  <c:v>5.2702738154868728E-2</c:v>
                </c:pt>
                <c:pt idx="161">
                  <c:v>5.3197105987638119E-2</c:v>
                </c:pt>
                <c:pt idx="162">
                  <c:v>5.3690044885047195E-2</c:v>
                </c:pt>
                <c:pt idx="163">
                  <c:v>5.4183924986447952E-2</c:v>
                </c:pt>
                <c:pt idx="164">
                  <c:v>5.467637780201972E-2</c:v>
                </c:pt>
                <c:pt idx="165">
                  <c:v>5.5168588227176657E-2</c:v>
                </c:pt>
                <c:pt idx="166">
                  <c:v>5.5661738824901351E-2</c:v>
                </c:pt>
                <c:pt idx="167">
                  <c:v>5.6153464603130976E-2</c:v>
                </c:pt>
                <c:pt idx="168">
                  <c:v>5.6644948705952783E-2</c:v>
                </c:pt>
                <c:pt idx="169">
                  <c:v>5.7136191370809324E-2</c:v>
                </c:pt>
                <c:pt idx="170">
                  <c:v>5.7628372836362553E-2</c:v>
                </c:pt>
                <c:pt idx="171">
                  <c:v>5.811913275726216E-2</c:v>
                </c:pt>
                <c:pt idx="172">
                  <c:v>5.861083079383226E-2</c:v>
                </c:pt>
                <c:pt idx="173">
                  <c:v>5.910110891862784E-2</c:v>
                </c:pt>
                <c:pt idx="174">
                  <c:v>5.9592324474947056E-2</c:v>
                </c:pt>
                <c:pt idx="175">
                  <c:v>6.0083298857007195E-2</c:v>
                </c:pt>
                <c:pt idx="176">
                  <c:v>6.0572855770713731E-2</c:v>
                </c:pt>
                <c:pt idx="177">
                  <c:v>6.1062173135716664E-2</c:v>
                </c:pt>
                <c:pt idx="178">
                  <c:v>6.1552426566581976E-2</c:v>
                </c:pt>
                <c:pt idx="179">
                  <c:v>6.2041264962350622E-2</c:v>
                </c:pt>
                <c:pt idx="180">
                  <c:v>6.2531038742465656E-2</c:v>
                </c:pt>
                <c:pt idx="181">
                  <c:v>6.3019399105763194E-2</c:v>
                </c:pt>
                <c:pt idx="182">
                  <c:v>6.3507521089626831E-2</c:v>
                </c:pt>
                <c:pt idx="183">
                  <c:v>6.3996577437609059E-2</c:v>
                </c:pt>
                <c:pt idx="184">
                  <c:v>6.4485394726388437E-2</c:v>
                </c:pt>
                <c:pt idx="185">
                  <c:v>6.4971630457187596E-2</c:v>
                </c:pt>
                <c:pt idx="186">
                  <c:v>6.5459971471785824E-2</c:v>
                </c:pt>
                <c:pt idx="187">
                  <c:v>6.5946903900805431E-2</c:v>
                </c:pt>
                <c:pt idx="188">
                  <c:v>6.643476899765148E-2</c:v>
                </c:pt>
                <c:pt idx="189">
                  <c:v>6.6921227112794066E-2</c:v>
                </c:pt>
                <c:pt idx="190">
                  <c:v>6.7408617218605471E-2</c:v>
                </c:pt>
                <c:pt idx="191">
                  <c:v>6.7894601943016705E-2</c:v>
                </c:pt>
                <c:pt idx="192">
                  <c:v>6.8381517981807458E-2</c:v>
                </c:pt>
                <c:pt idx="193">
                  <c:v>6.8867030235940166E-2</c:v>
                </c:pt>
                <c:pt idx="194">
                  <c:v>6.9353473129030188E-2</c:v>
                </c:pt>
                <c:pt idx="195">
                  <c:v>6.9838513830655424E-2</c:v>
                </c:pt>
                <c:pt idx="196">
                  <c:v>7.0323319381851337E-2</c:v>
                </c:pt>
                <c:pt idx="197">
                  <c:v>7.0807890010511743E-2</c:v>
                </c:pt>
                <c:pt idx="198">
                  <c:v>7.1293389930690607E-2</c:v>
                </c:pt>
                <c:pt idx="199">
                  <c:v>7.1778654255074098E-2</c:v>
                </c:pt>
                <c:pt idx="200">
                  <c:v>7.2262520354574228E-2</c:v>
                </c:pt>
                <c:pt idx="201">
                  <c:v>7.274731473626897E-2</c:v>
                </c:pt>
                <c:pt idx="202">
                  <c:v>7.323071247394522E-2</c:v>
                </c:pt>
                <c:pt idx="203">
                  <c:v>7.3715037822280685E-2</c:v>
                </c:pt>
                <c:pt idx="204">
                  <c:v>7.4197968103964743E-2</c:v>
                </c:pt>
                <c:pt idx="205">
                  <c:v>7.4680665276562946E-2</c:v>
                </c:pt>
                <c:pt idx="206">
                  <c:v>7.5164289054531819E-2</c:v>
                </c:pt>
                <c:pt idx="207">
                  <c:v>7.5646520124425964E-2</c:v>
                </c:pt>
                <c:pt idx="208">
                  <c:v>7.6128518759598099E-2</c:v>
                </c:pt>
                <c:pt idx="209">
                  <c:v>7.6610285184006491E-2</c:v>
                </c:pt>
                <c:pt idx="210">
                  <c:v>7.7091819621286528E-2</c:v>
                </c:pt>
                <c:pt idx="211">
                  <c:v>7.7574278993277943E-2</c:v>
                </c:pt>
                <c:pt idx="212">
                  <c:v>7.8056505710465504E-2</c:v>
                </c:pt>
                <c:pt idx="213">
                  <c:v>7.8537344413374455E-2</c:v>
                </c:pt>
                <c:pt idx="214">
                  <c:v>7.901795202154005E-2</c:v>
                </c:pt>
                <c:pt idx="215">
                  <c:v>7.949948323077527E-2</c:v>
                </c:pt>
                <c:pt idx="216">
                  <c:v>7.9980782679300352E-2</c:v>
                </c:pt>
                <c:pt idx="217">
                  <c:v>8.0460697226807182E-2</c:v>
                </c:pt>
                <c:pt idx="218">
                  <c:v>8.0941534376993113E-2</c:v>
                </c:pt>
                <c:pt idx="219">
                  <c:v>8.1420988177665868E-2</c:v>
                </c:pt>
                <c:pt idx="220">
                  <c:v>8.190136391675519E-2</c:v>
                </c:pt>
                <c:pt idx="221">
                  <c:v>8.2380357854434899E-2</c:v>
                </c:pt>
                <c:pt idx="222">
                  <c:v>8.2859122466763552E-2</c:v>
                </c:pt>
                <c:pt idx="223">
                  <c:v>8.3338808023104963E-2</c:v>
                </c:pt>
                <c:pt idx="224">
                  <c:v>8.3818263591530884E-2</c:v>
                </c:pt>
                <c:pt idx="225">
                  <c:v>8.4296340444593956E-2</c:v>
                </c:pt>
                <c:pt idx="226">
                  <c:v>8.4774188849390864E-2</c:v>
                </c:pt>
                <c:pt idx="227">
                  <c:v>8.5251809024144823E-2</c:v>
                </c:pt>
                <c:pt idx="228">
                  <c:v>8.5730348489543889E-2</c:v>
                </c:pt>
                <c:pt idx="229">
                  <c:v>8.6207512310310347E-2</c:v>
                </c:pt>
                <c:pt idx="230">
                  <c:v>8.6685594761695364E-2</c:v>
                </c:pt>
                <c:pt idx="231">
                  <c:v>8.7162303099711472E-2</c:v>
                </c:pt>
                <c:pt idx="232">
                  <c:v>8.7639929409163403E-2</c:v>
                </c:pt>
                <c:pt idx="233">
                  <c:v>8.811618313317332E-2</c:v>
                </c:pt>
                <c:pt idx="234">
                  <c:v>8.8593354170278971E-2</c:v>
                </c:pt>
                <c:pt idx="235">
                  <c:v>8.9070297623778161E-2</c:v>
                </c:pt>
                <c:pt idx="236">
                  <c:v>8.954587077840645E-2</c:v>
                </c:pt>
                <c:pt idx="237">
                  <c:v>9.0021217870714029E-2</c:v>
                </c:pt>
                <c:pt idx="238">
                  <c:v>9.0496339115515356E-2</c:v>
                </c:pt>
                <c:pt idx="239">
                  <c:v>9.0972376031634994E-2</c:v>
                </c:pt>
                <c:pt idx="240">
                  <c:v>9.1447045683027625E-2</c:v>
                </c:pt>
                <c:pt idx="241">
                  <c:v>9.1922630350337473E-2</c:v>
                </c:pt>
                <c:pt idx="242">
                  <c:v>9.2396849265967584E-2</c:v>
                </c:pt>
                <c:pt idx="243">
                  <c:v>9.2870843404607037E-2</c:v>
                </c:pt>
                <c:pt idx="244">
                  <c:v>9.3345751578023994E-2</c:v>
                </c:pt>
                <c:pt idx="245">
                  <c:v>9.3819296262284524E-2</c:v>
                </c:pt>
                <c:pt idx="246">
                  <c:v>9.4292616808112434E-2</c:v>
                </c:pt>
                <c:pt idx="247">
                  <c:v>9.4766850409456233E-2</c:v>
                </c:pt>
                <c:pt idx="248">
                  <c:v>9.5239722776832167E-2</c:v>
                </c:pt>
                <c:pt idx="249">
                  <c:v>9.5713507547663418E-2</c:v>
                </c:pt>
                <c:pt idx="250">
                  <c:v>9.6185932584528649E-2</c:v>
                </c:pt>
                <c:pt idx="251">
                  <c:v>9.6658134541362864E-2</c:v>
                </c:pt>
                <c:pt idx="252">
                  <c:v>9.7131247925511241E-2</c:v>
                </c:pt>
                <c:pt idx="253">
                  <c:v>9.7604137579231254E-2</c:v>
                </c:pt>
                <c:pt idx="254">
                  <c:v>9.807567048928971E-2</c:v>
                </c:pt>
                <c:pt idx="255">
                  <c:v>9.8546981160851546E-2</c:v>
                </c:pt>
                <c:pt idx="256">
                  <c:v>9.9019201960590678E-2</c:v>
                </c:pt>
                <c:pt idx="257">
                  <c:v>9.9491199873094349E-2</c:v>
                </c:pt>
                <c:pt idx="258">
                  <c:v>9.9966368368860692E-2</c:v>
                </c:pt>
                <c:pt idx="259">
                  <c:v>0.10043000564546034</c:v>
                </c:pt>
                <c:pt idx="260">
                  <c:v>0.10090472836544938</c:v>
                </c:pt>
                <c:pt idx="261">
                  <c:v>0.10137922583070685</c:v>
                </c:pt>
                <c:pt idx="262">
                  <c:v>0.10184220866796011</c:v>
                </c:pt>
                <c:pt idx="263">
                  <c:v>0.10231626161500651</c:v>
                </c:pt>
                <c:pt idx="264">
                  <c:v>0.10277881092424004</c:v>
                </c:pt>
                <c:pt idx="265">
                  <c:v>0.10325242018516222</c:v>
                </c:pt>
                <c:pt idx="266">
                  <c:v>0.10372580524653136</c:v>
                </c:pt>
                <c:pt idx="267">
                  <c:v>0.10418770318206097</c:v>
                </c:pt>
                <c:pt idx="268">
                  <c:v>0.10466064580604649</c:v>
                </c:pt>
                <c:pt idx="269">
                  <c:v>0.10513336486103736</c:v>
                </c:pt>
                <c:pt idx="270">
                  <c:v>0.10559461325484548</c:v>
                </c:pt>
                <c:pt idx="271">
                  <c:v>0.10606689111592912</c:v>
                </c:pt>
                <c:pt idx="272">
                  <c:v>0.10653894603592069</c:v>
                </c:pt>
                <c:pt idx="273">
                  <c:v>0.10699954671227177</c:v>
                </c:pt>
                <c:pt idx="274">
                  <c:v>0.10747116167659705</c:v>
                </c:pt>
                <c:pt idx="275">
                  <c:v>0.10793133327260138</c:v>
                </c:pt>
                <c:pt idx="276">
                  <c:v>0.10840250910057525</c:v>
                </c:pt>
                <c:pt idx="277">
                  <c:v>0.10887346302643926</c:v>
                </c:pt>
                <c:pt idx="278">
                  <c:v>0.10933298992357331</c:v>
                </c:pt>
                <c:pt idx="279">
                  <c:v>0.10980350594268139</c:v>
                </c:pt>
                <c:pt idx="280">
                  <c:v>0.11027380068057729</c:v>
                </c:pt>
                <c:pt idx="281">
                  <c:v>0.11073268468275595</c:v>
                </c:pt>
                <c:pt idx="282">
                  <c:v>0.11120254273833446</c:v>
                </c:pt>
                <c:pt idx="283">
                  <c:v>0.11167218013099678</c:v>
                </c:pt>
                <c:pt idx="284">
                  <c:v>0.11213042303457407</c:v>
                </c:pt>
                <c:pt idx="285">
                  <c:v>0.11259962496422861</c:v>
                </c:pt>
                <c:pt idx="286">
                  <c:v>0.11306860684667509</c:v>
                </c:pt>
                <c:pt idx="287">
                  <c:v>0.11352621044048658</c:v>
                </c:pt>
                <c:pt idx="288">
                  <c:v>0.11399475807413575</c:v>
                </c:pt>
                <c:pt idx="289">
                  <c:v>0.11446308627371103</c:v>
                </c:pt>
                <c:pt idx="290">
                  <c:v>0.11492005233911594</c:v>
                </c:pt>
                <c:pt idx="291">
                  <c:v>0.11538794749903282</c:v>
                </c:pt>
                <c:pt idx="292">
                  <c:v>0.11584449122603456</c:v>
                </c:pt>
                <c:pt idx="293">
                  <c:v>0.1163119541463737</c:v>
                </c:pt>
                <c:pt idx="294">
                  <c:v>0.11677919864722998</c:v>
                </c:pt>
                <c:pt idx="295">
                  <c:v>0.11723510779354743</c:v>
                </c:pt>
                <c:pt idx="296">
                  <c:v>0.11770192125558819</c:v>
                </c:pt>
                <c:pt idx="297">
                  <c:v>0.11816851690449497</c:v>
                </c:pt>
                <c:pt idx="298">
                  <c:v>0.11862379323177187</c:v>
                </c:pt>
                <c:pt idx="299">
                  <c:v>0.11908995903762931</c:v>
                </c:pt>
                <c:pt idx="300">
                  <c:v>0.11955590763417961</c:v>
                </c:pt>
                <c:pt idx="301">
                  <c:v>0.12001055289673442</c:v>
                </c:pt>
                <c:pt idx="302">
                  <c:v>0.12047607284103243</c:v>
                </c:pt>
                <c:pt idx="303">
                  <c:v>0.12094137617734352</c:v>
                </c:pt>
                <c:pt idx="304">
                  <c:v>0.12139539212220907</c:v>
                </c:pt>
                <c:pt idx="305">
                  <c:v>0.12186026799212343</c:v>
                </c:pt>
                <c:pt idx="306">
                  <c:v>0.12231386703163279</c:v>
                </c:pt>
                <c:pt idx="307">
                  <c:v>0.12277831621984182</c:v>
                </c:pt>
                <c:pt idx="308">
                  <c:v>0.12324254979514</c:v>
                </c:pt>
                <c:pt idx="309">
                  <c:v>0.12369552240798586</c:v>
                </c:pt>
                <c:pt idx="310">
                  <c:v>0.12415933047927229</c:v>
                </c:pt>
                <c:pt idx="311">
                  <c:v>0.12462292353235485</c:v>
                </c:pt>
                <c:pt idx="312">
                  <c:v>0.12507527144635938</c:v>
                </c:pt>
                <c:pt idx="313">
                  <c:v>0.12553844016825447</c:v>
                </c:pt>
                <c:pt idx="314">
                  <c:v>0.12600139446419636</c:v>
                </c:pt>
                <c:pt idx="315">
                  <c:v>0.12645311940004242</c:v>
                </c:pt>
                <c:pt idx="316">
                  <c:v>0.12691565053277873</c:v>
                </c:pt>
                <c:pt idx="317">
                  <c:v>0.12736696275823128</c:v>
                </c:pt>
                <c:pt idx="318">
                  <c:v>0.12782907150063974</c:v>
                </c:pt>
                <c:pt idx="319">
                  <c:v>0.12829096679718999</c:v>
                </c:pt>
                <c:pt idx="320">
                  <c:v>0.1287416588919848</c:v>
                </c:pt>
                <c:pt idx="321">
                  <c:v>0.12920313295819053</c:v>
                </c:pt>
                <c:pt idx="322">
                  <c:v>0.12966439416430794</c:v>
                </c:pt>
                <c:pt idx="323">
                  <c:v>0.13011446783030181</c:v>
                </c:pt>
                <c:pt idx="324">
                  <c:v>0.13057530896128605</c:v>
                </c:pt>
                <c:pt idx="325">
                  <c:v>0.13103593781554457</c:v>
                </c:pt>
                <c:pt idx="326">
                  <c:v>0.13148539474759763</c:v>
                </c:pt>
                <c:pt idx="327">
                  <c:v>0.13194560467718863</c:v>
                </c:pt>
                <c:pt idx="328">
                  <c:v>0.13240560291102091</c:v>
                </c:pt>
                <c:pt idx="329">
                  <c:v>0.13285444479703601</c:v>
                </c:pt>
                <c:pt idx="330">
                  <c:v>0.13331402525194688</c:v>
                </c:pt>
                <c:pt idx="331">
                  <c:v>0.13377339458968482</c:v>
                </c:pt>
                <c:pt idx="332">
                  <c:v>0.13422162311064478</c:v>
                </c:pt>
                <c:pt idx="333">
                  <c:v>0.1346805758105129</c:v>
                </c:pt>
                <c:pt idx="334">
                  <c:v>0.13512839798235435</c:v>
                </c:pt>
                <c:pt idx="335">
                  <c:v>0.13558693479943076</c:v>
                </c:pt>
                <c:pt idx="336">
                  <c:v>0.13604526145685703</c:v>
                </c:pt>
                <c:pt idx="337">
                  <c:v>0.1364924730455635</c:v>
                </c:pt>
                <c:pt idx="338">
                  <c:v>0.13695038495349576</c:v>
                </c:pt>
                <c:pt idx="339">
                  <c:v>0.13740808727408146</c:v>
                </c:pt>
                <c:pt idx="340">
                  <c:v>0.13785468994238509</c:v>
                </c:pt>
                <c:pt idx="341">
                  <c:v>0.13831197864214878</c:v>
                </c:pt>
                <c:pt idx="342">
                  <c:v>0.13876905832453537</c:v>
                </c:pt>
                <c:pt idx="343">
                  <c:v>0.13921505372838558</c:v>
                </c:pt>
                <c:pt idx="344">
                  <c:v>0.13967172091402058</c:v>
                </c:pt>
                <c:pt idx="345">
                  <c:v>0.14012817964992605</c:v>
                </c:pt>
                <c:pt idx="346">
                  <c:v>0.1405735694385265</c:v>
                </c:pt>
                <c:pt idx="347">
                  <c:v>0.14102961679717535</c:v>
                </c:pt>
                <c:pt idx="348">
                  <c:v>0.14148545627143241</c:v>
                </c:pt>
                <c:pt idx="349">
                  <c:v>0.14193024208727748</c:v>
                </c:pt>
                <c:pt idx="350">
                  <c:v>0.14238567129922172</c:v>
                </c:pt>
                <c:pt idx="351">
                  <c:v>0.14283005698127493</c:v>
                </c:pt>
                <c:pt idx="352">
                  <c:v>0.14328507666872689</c:v>
                </c:pt>
                <c:pt idx="353">
                  <c:v>0.14373988940742485</c:v>
                </c:pt>
                <c:pt idx="354">
                  <c:v>0.144183673835061</c:v>
                </c:pt>
                <c:pt idx="355">
                  <c:v>0.14463807815669144</c:v>
                </c:pt>
                <c:pt idx="356">
                  <c:v>0.14509227608881509</c:v>
                </c:pt>
                <c:pt idx="357">
                  <c:v>0.14553546088683186</c:v>
                </c:pt>
                <c:pt idx="358">
                  <c:v>0.14598925150482714</c:v>
                </c:pt>
                <c:pt idx="359">
                  <c:v>0.14643203904316462</c:v>
                </c:pt>
                <c:pt idx="360">
                  <c:v>0.14688542307691627</c:v>
                </c:pt>
                <c:pt idx="361">
                  <c:v>0.14733860164673659</c:v>
                </c:pt>
                <c:pt idx="362">
                  <c:v>0.14778079224455737</c:v>
                </c:pt>
                <c:pt idx="363">
                  <c:v>0.14823356532566218</c:v>
                </c:pt>
                <c:pt idx="364">
                  <c:v>0.1486861334960784</c:v>
                </c:pt>
                <c:pt idx="365">
                  <c:v>0.14912772876073702</c:v>
                </c:pt>
                <c:pt idx="366">
                  <c:v>0.14957989253354381</c:v>
                </c:pt>
                <c:pt idx="367">
                  <c:v>0.15003185194667393</c:v>
                </c:pt>
                <c:pt idx="368">
                  <c:v>0.15047285347904102</c:v>
                </c:pt>
                <c:pt idx="369">
                  <c:v>0.15092440958126974</c:v>
                </c:pt>
                <c:pt idx="370">
                  <c:v>0.15137576187261342</c:v>
                </c:pt>
                <c:pt idx="371">
                  <c:v>0.15181617126711167</c:v>
                </c:pt>
                <c:pt idx="372">
                  <c:v>0.15226712132988771</c:v>
                </c:pt>
                <c:pt idx="373">
                  <c:v>0.15270713842252859</c:v>
                </c:pt>
                <c:pt idx="374">
                  <c:v>0.15315768697300117</c:v>
                </c:pt>
                <c:pt idx="375">
                  <c:v>0.15360803262089123</c:v>
                </c:pt>
                <c:pt idx="376">
                  <c:v>0.15404746021458318</c:v>
                </c:pt>
                <c:pt idx="377">
                  <c:v>0.15449740542527612</c:v>
                </c:pt>
                <c:pt idx="378">
                  <c:v>0.15494714827632394</c:v>
                </c:pt>
                <c:pt idx="379">
                  <c:v>0.15538598794847835</c:v>
                </c:pt>
                <c:pt idx="380">
                  <c:v>0.15583533143312303</c:v>
                </c:pt>
                <c:pt idx="381">
                  <c:v>0.15628447309888291</c:v>
                </c:pt>
                <c:pt idx="382">
                  <c:v>0.15672272642058885</c:v>
                </c:pt>
                <c:pt idx="383">
                  <c:v>0.15717146978645044</c:v>
                </c:pt>
                <c:pt idx="384">
                  <c:v>0.15762001187202343</c:v>
                </c:pt>
                <c:pt idx="385">
                  <c:v>0.15805768040808058</c:v>
                </c:pt>
                <c:pt idx="386">
                  <c:v>0.15850582525599313</c:v>
                </c:pt>
                <c:pt idx="387">
                  <c:v>0.15895376936006012</c:v>
                </c:pt>
                <c:pt idx="388">
                  <c:v>0.15939085466901254</c:v>
                </c:pt>
                <c:pt idx="389">
                  <c:v>0.15983840259341375</c:v>
                </c:pt>
                <c:pt idx="390">
                  <c:v>0.1602751014975293</c:v>
                </c:pt>
                <c:pt idx="391">
                  <c:v>0.16072225394243977</c:v>
                </c:pt>
                <c:pt idx="392">
                  <c:v>0.16116920653140379</c:v>
                </c:pt>
                <c:pt idx="393">
                  <c:v>0.16160532478805664</c:v>
                </c:pt>
                <c:pt idx="394">
                  <c:v>0.16205188294851303</c:v>
                </c:pt>
                <c:pt idx="395">
                  <c:v>0.16249824178378575</c:v>
                </c:pt>
                <c:pt idx="396">
                  <c:v>0.16293378093501679</c:v>
                </c:pt>
                <c:pt idx="397">
                  <c:v>0.16337974638858052</c:v>
                </c:pt>
                <c:pt idx="398">
                  <c:v>0.16382551304561177</c:v>
                </c:pt>
                <c:pt idx="399">
                  <c:v>0.16426047462732724</c:v>
                </c:pt>
                <c:pt idx="400">
                  <c:v>0.16470584894528698</c:v>
                </c:pt>
                <c:pt idx="401">
                  <c:v>0.16515102499326453</c:v>
                </c:pt>
                <c:pt idx="402">
                  <c:v>0.1655854105352686</c:v>
                </c:pt>
                <c:pt idx="403">
                  <c:v>0.16603019528267224</c:v>
                </c:pt>
                <c:pt idx="404">
                  <c:v>0.16646419917646571</c:v>
                </c:pt>
                <c:pt idx="405">
                  <c:v>0.16690859331058186</c:v>
                </c:pt>
                <c:pt idx="406">
                  <c:v>0.16735279004627102</c:v>
                </c:pt>
                <c:pt idx="407">
                  <c:v>0.16778622043250882</c:v>
                </c:pt>
                <c:pt idx="408">
                  <c:v>0.16823002758656766</c:v>
                </c:pt>
                <c:pt idx="409">
                  <c:v>0.1686736378632091</c:v>
                </c:pt>
                <c:pt idx="410">
                  <c:v>0.16910649625559587</c:v>
                </c:pt>
                <c:pt idx="411">
                  <c:v>0.16954971797818305</c:v>
                </c:pt>
                <c:pt idx="412">
                  <c:v>0.16999274334230183</c:v>
                </c:pt>
                <c:pt idx="413">
                  <c:v>0.17042503124855748</c:v>
                </c:pt>
                <c:pt idx="414">
                  <c:v>0.17086766908213766</c:v>
                </c:pt>
                <c:pt idx="415">
                  <c:v>0.17131011107415001</c:v>
                </c:pt>
                <c:pt idx="416">
                  <c:v>0.17174182999604043</c:v>
                </c:pt>
                <c:pt idx="417">
                  <c:v>0.17218388547699104</c:v>
                </c:pt>
                <c:pt idx="418">
                  <c:v>0.17261522742000429</c:v>
                </c:pt>
                <c:pt idx="419">
                  <c:v>0.17305689706460475</c:v>
                </c:pt>
                <c:pt idx="420">
                  <c:v>0.17349837172324667</c:v>
                </c:pt>
                <c:pt idx="421">
                  <c:v>0.17392914716772304</c:v>
                </c:pt>
                <c:pt idx="422">
                  <c:v>0.17437023700281812</c:v>
                </c:pt>
                <c:pt idx="423">
                  <c:v>0.17481113236344797</c:v>
                </c:pt>
                <c:pt idx="424">
                  <c:v>0.17524134279544609</c:v>
                </c:pt>
                <c:pt idx="425">
                  <c:v>0.17568185434134967</c:v>
                </c:pt>
                <c:pt idx="426">
                  <c:v>0.17612217192227206</c:v>
                </c:pt>
                <c:pt idx="427">
                  <c:v>0.17655181882201026</c:v>
                </c:pt>
                <c:pt idx="428">
                  <c:v>0.17699175359306515</c:v>
                </c:pt>
                <c:pt idx="429">
                  <c:v>0.17743149490662263</c:v>
                </c:pt>
                <c:pt idx="430">
                  <c:v>0.17786057974851061</c:v>
                </c:pt>
                <c:pt idx="431">
                  <c:v>0.17829993925311852</c:v>
                </c:pt>
                <c:pt idx="432">
                  <c:v>0.17873910580572433</c:v>
                </c:pt>
                <c:pt idx="433">
                  <c:v>0.17916763005839273</c:v>
                </c:pt>
                <c:pt idx="434">
                  <c:v>0.17960641579904588</c:v>
                </c:pt>
                <c:pt idx="435">
                  <c:v>0.18003456862899336</c:v>
                </c:pt>
                <c:pt idx="436">
                  <c:v>0.18047297421754441</c:v>
                </c:pt>
                <c:pt idx="437">
                  <c:v>0.18091118769085685</c:v>
                </c:pt>
                <c:pt idx="438">
                  <c:v>0.18133878236265905</c:v>
                </c:pt>
                <c:pt idx="439">
                  <c:v>0.18177661667438827</c:v>
                </c:pt>
                <c:pt idx="440">
                  <c:v>0.18221425937112531</c:v>
                </c:pt>
                <c:pt idx="441">
                  <c:v>0.18264129733816487</c:v>
                </c:pt>
                <c:pt idx="442">
                  <c:v>0.18307856185997146</c:v>
                </c:pt>
                <c:pt idx="443">
                  <c:v>0.18350523097518445</c:v>
                </c:pt>
                <c:pt idx="444">
                  <c:v>0.18394211797507165</c:v>
                </c:pt>
                <c:pt idx="445">
                  <c:v>0.18437881418805727</c:v>
                </c:pt>
                <c:pt idx="446">
                  <c:v>0.18481531978070076</c:v>
                </c:pt>
                <c:pt idx="447">
                  <c:v>0.18524124867571479</c:v>
                </c:pt>
                <c:pt idx="448">
                  <c:v>0.18567737805521423</c:v>
                </c:pt>
                <c:pt idx="449">
                  <c:v>0.18610294001100106</c:v>
                </c:pt>
                <c:pt idx="450">
                  <c:v>0.18653869382529517</c:v>
                </c:pt>
                <c:pt idx="451">
                  <c:v>0.18697425784090491</c:v>
                </c:pt>
                <c:pt idx="452">
                  <c:v>0.18739926836890439</c:v>
                </c:pt>
                <c:pt idx="453">
                  <c:v>0.18783445779196625</c:v>
                </c:pt>
                <c:pt idx="454">
                  <c:v>0.18826945790757579</c:v>
                </c:pt>
                <c:pt idx="455">
                  <c:v>0.18869391843497899</c:v>
                </c:pt>
                <c:pt idx="456">
                  <c:v>0.18912854492692383</c:v>
                </c:pt>
                <c:pt idx="457">
                  <c:v>0.18956298260074372</c:v>
                </c:pt>
                <c:pt idx="458">
                  <c:v>0.18998689454920817</c:v>
                </c:pt>
                <c:pt idx="459">
                  <c:v>0.19042095956449295</c:v>
                </c:pt>
                <c:pt idx="460">
                  <c:v>0.19085483624908489</c:v>
                </c:pt>
                <c:pt idx="461">
                  <c:v>0.19127820103476326</c:v>
                </c:pt>
                <c:pt idx="462">
                  <c:v>0.19171170602221466</c:v>
                </c:pt>
                <c:pt idx="463">
                  <c:v>0.19213470827146553</c:v>
                </c:pt>
                <c:pt idx="464">
                  <c:v>0.19256784219808878</c:v>
                </c:pt>
                <c:pt idx="465">
                  <c:v>0.19300078860093364</c:v>
                </c:pt>
                <c:pt idx="466">
                  <c:v>0.19342324603175126</c:v>
                </c:pt>
                <c:pt idx="467">
                  <c:v>0.19385582232899007</c:v>
                </c:pt>
                <c:pt idx="468">
                  <c:v>0.19428821158488288</c:v>
                </c:pt>
                <c:pt idx="469">
                  <c:v>0.19471012559889248</c:v>
                </c:pt>
                <c:pt idx="470">
                  <c:v>0.19514214570071808</c:v>
                </c:pt>
                <c:pt idx="471">
                  <c:v>0.19556369965764106</c:v>
                </c:pt>
                <c:pt idx="472">
                  <c:v>0.19599535123519538</c:v>
                </c:pt>
                <c:pt idx="473">
                  <c:v>0.19642681657005417</c:v>
                </c:pt>
                <c:pt idx="474">
                  <c:v>0.19684782943051413</c:v>
                </c:pt>
                <c:pt idx="475">
                  <c:v>0.19727892718655249</c:v>
                </c:pt>
                <c:pt idx="476">
                  <c:v>0.19770983917739568</c:v>
                </c:pt>
                <c:pt idx="477">
                  <c:v>0.19813031232868861</c:v>
                </c:pt>
                <c:pt idx="478">
                  <c:v>0.19856085768252801</c:v>
                </c:pt>
                <c:pt idx="479">
                  <c:v>0.19899121774683859</c:v>
                </c:pt>
                <c:pt idx="480">
                  <c:v>0.19941115257093206</c:v>
                </c:pt>
                <c:pt idx="481">
                  <c:v>0.19984114693644101</c:v>
                </c:pt>
                <c:pt idx="482">
                  <c:v>0.20027095648626225</c:v>
                </c:pt>
                <c:pt idx="483">
                  <c:v>0.20069035435982283</c:v>
                </c:pt>
                <c:pt idx="484">
                  <c:v>0.20111979914544781</c:v>
                </c:pt>
                <c:pt idx="485">
                  <c:v>0.20154905958741162</c:v>
                </c:pt>
                <c:pt idx="486">
                  <c:v>0.2019679218818313</c:v>
                </c:pt>
                <c:pt idx="487">
                  <c:v>0.20239681849062593</c:v>
                </c:pt>
                <c:pt idx="488">
                  <c:v>0.20281532591554402</c:v>
                </c:pt>
                <c:pt idx="489">
                  <c:v>0.20324385930740327</c:v>
                </c:pt>
                <c:pt idx="490">
                  <c:v>0.20367220913705467</c:v>
                </c:pt>
                <c:pt idx="491">
                  <c:v>0.20409018325321182</c:v>
                </c:pt>
                <c:pt idx="492">
                  <c:v>0.20451817079104131</c:v>
                </c:pt>
                <c:pt idx="493">
                  <c:v>0.20494597523389785</c:v>
                </c:pt>
                <c:pt idx="494">
                  <c:v>0.20536341739876704</c:v>
                </c:pt>
                <c:pt idx="495">
                  <c:v>0.20579086047138523</c:v>
                </c:pt>
                <c:pt idx="496">
                  <c:v>0.20621812091448419</c:v>
                </c:pt>
              </c:numCache>
            </c:numRef>
          </c:xVal>
          <c:yVal>
            <c:numRef>
              <c:f>'45°'!$I$4:$I$500</c:f>
              <c:numCache>
                <c:formatCode>0.000</c:formatCode>
                <c:ptCount val="497"/>
                <c:pt idx="0">
                  <c:v>0</c:v>
                </c:pt>
                <c:pt idx="1">
                  <c:v>56.593367609556651</c:v>
                </c:pt>
                <c:pt idx="2">
                  <c:v>92.933396735221692</c:v>
                </c:pt>
                <c:pt idx="3">
                  <c:v>147.58615386758623</c:v>
                </c:pt>
                <c:pt idx="4">
                  <c:v>211.41336612975371</c:v>
                </c:pt>
                <c:pt idx="5">
                  <c:v>254.72364994758624</c:v>
                </c:pt>
                <c:pt idx="6">
                  <c:v>313.64536746955673</c:v>
                </c:pt>
                <c:pt idx="7">
                  <c:v>356.24814348083743</c:v>
                </c:pt>
                <c:pt idx="8">
                  <c:v>406.79856803940896</c:v>
                </c:pt>
                <c:pt idx="9">
                  <c:v>447.9759462413794</c:v>
                </c:pt>
                <c:pt idx="10">
                  <c:v>486.21349785221679</c:v>
                </c:pt>
                <c:pt idx="11">
                  <c:v>520.63356817733995</c:v>
                </c:pt>
                <c:pt idx="12">
                  <c:v>538.62896499999999</c:v>
                </c:pt>
                <c:pt idx="13">
                  <c:v>551.69525240886708</c:v>
                </c:pt>
                <c:pt idx="14">
                  <c:v>553.72500000000014</c:v>
                </c:pt>
                <c:pt idx="15">
                  <c:v>556.31878965517251</c:v>
                </c:pt>
                <c:pt idx="16">
                  <c:v>558.40078817734002</c:v>
                </c:pt>
                <c:pt idx="17">
                  <c:v>560.48841674876849</c:v>
                </c:pt>
                <c:pt idx="18">
                  <c:v>562.57682364532036</c:v>
                </c:pt>
                <c:pt idx="19">
                  <c:v>564.70487600985223</c:v>
                </c:pt>
                <c:pt idx="20">
                  <c:v>566.79555034482757</c:v>
                </c:pt>
                <c:pt idx="21">
                  <c:v>568.88700793103453</c:v>
                </c:pt>
                <c:pt idx="22">
                  <c:v>570.50341581280804</c:v>
                </c:pt>
                <c:pt idx="23">
                  <c:v>572.08721852216752</c:v>
                </c:pt>
                <c:pt idx="24">
                  <c:v>573.71052650246315</c:v>
                </c:pt>
                <c:pt idx="25">
                  <c:v>575.29555315270943</c:v>
                </c:pt>
                <c:pt idx="26">
                  <c:v>576.92009778325132</c:v>
                </c:pt>
                <c:pt idx="27">
                  <c:v>578.54598295566518</c:v>
                </c:pt>
                <c:pt idx="28">
                  <c:v>579.65713684729076</c:v>
                </c:pt>
                <c:pt idx="29">
                  <c:v>581.2495693103449</c:v>
                </c:pt>
                <c:pt idx="30">
                  <c:v>582.36743999999999</c:v>
                </c:pt>
                <c:pt idx="31">
                  <c:v>583.52468571428574</c:v>
                </c:pt>
                <c:pt idx="32">
                  <c:v>585.12027862068965</c:v>
                </c:pt>
                <c:pt idx="33">
                  <c:v>585.76259704433505</c:v>
                </c:pt>
                <c:pt idx="34">
                  <c:v>586.88219926108388</c:v>
                </c:pt>
                <c:pt idx="35">
                  <c:v>588.00223251231535</c:v>
                </c:pt>
                <c:pt idx="36">
                  <c:v>589.12927389162576</c:v>
                </c:pt>
                <c:pt idx="37">
                  <c:v>590.25603645320211</c:v>
                </c:pt>
                <c:pt idx="38">
                  <c:v>591.3832497536946</c:v>
                </c:pt>
                <c:pt idx="39">
                  <c:v>592.51091379310355</c:v>
                </c:pt>
                <c:pt idx="40">
                  <c:v>593.63902857142864</c:v>
                </c:pt>
                <c:pt idx="41">
                  <c:v>594.76759408866997</c:v>
                </c:pt>
                <c:pt idx="42">
                  <c:v>595.42679172413807</c:v>
                </c:pt>
                <c:pt idx="43">
                  <c:v>596.56207339901482</c:v>
                </c:pt>
                <c:pt idx="44">
                  <c:v>597.69856556650257</c:v>
                </c:pt>
                <c:pt idx="45">
                  <c:v>598.83478935960602</c:v>
                </c:pt>
                <c:pt idx="46">
                  <c:v>599.97222610837446</c:v>
                </c:pt>
                <c:pt idx="47">
                  <c:v>601.11534197044341</c:v>
                </c:pt>
                <c:pt idx="48">
                  <c:v>601.78254827586227</c:v>
                </c:pt>
                <c:pt idx="49">
                  <c:v>602.92652926108383</c:v>
                </c:pt>
                <c:pt idx="50">
                  <c:v>604.0717472413794</c:v>
                </c:pt>
                <c:pt idx="51">
                  <c:v>605.21745783251242</c:v>
                </c:pt>
                <c:pt idx="52">
                  <c:v>606.3636610344829</c:v>
                </c:pt>
                <c:pt idx="53">
                  <c:v>607.51711172413798</c:v>
                </c:pt>
                <c:pt idx="54">
                  <c:v>608.66957364532027</c:v>
                </c:pt>
                <c:pt idx="55">
                  <c:v>609.34532000000013</c:v>
                </c:pt>
                <c:pt idx="56">
                  <c:v>610.4994353694583</c:v>
                </c:pt>
                <c:pt idx="57">
                  <c:v>611.65481793103459</c:v>
                </c:pt>
                <c:pt idx="58">
                  <c:v>613.33503911330058</c:v>
                </c:pt>
                <c:pt idx="59">
                  <c:v>613.97773014778329</c:v>
                </c:pt>
                <c:pt idx="60">
                  <c:v>615.66005123152718</c:v>
                </c:pt>
                <c:pt idx="61">
                  <c:v>616.30353024630563</c:v>
                </c:pt>
                <c:pt idx="62">
                  <c:v>617.46761068965532</c:v>
                </c:pt>
                <c:pt idx="63">
                  <c:v>618.67754064039423</c:v>
                </c:pt>
                <c:pt idx="64">
                  <c:v>619.84958128078836</c:v>
                </c:pt>
                <c:pt idx="65">
                  <c:v>621.50143034482755</c:v>
                </c:pt>
                <c:pt idx="66">
                  <c:v>622.67241684729072</c:v>
                </c:pt>
                <c:pt idx="67">
                  <c:v>623.84702394088674</c:v>
                </c:pt>
                <c:pt idx="68">
                  <c:v>625.02603546798036</c:v>
                </c:pt>
                <c:pt idx="69">
                  <c:v>626.24720551724135</c:v>
                </c:pt>
                <c:pt idx="70">
                  <c:v>627.42814536945821</c:v>
                </c:pt>
                <c:pt idx="71">
                  <c:v>628.60965911330061</c:v>
                </c:pt>
                <c:pt idx="72">
                  <c:v>629.7925207881774</c:v>
                </c:pt>
                <c:pt idx="73">
                  <c:v>630.98061044334975</c:v>
                </c:pt>
                <c:pt idx="74">
                  <c:v>632.65210098522175</c:v>
                </c:pt>
                <c:pt idx="75">
                  <c:v>633.88319054187207</c:v>
                </c:pt>
                <c:pt idx="76">
                  <c:v>635.0739918226601</c:v>
                </c:pt>
                <c:pt idx="77">
                  <c:v>636.2724142364533</c:v>
                </c:pt>
                <c:pt idx="78">
                  <c:v>637.47145241379314</c:v>
                </c:pt>
                <c:pt idx="79">
                  <c:v>639.15309197044348</c:v>
                </c:pt>
                <c:pt idx="80">
                  <c:v>640.3535094581282</c:v>
                </c:pt>
                <c:pt idx="81">
                  <c:v>641.60102403940891</c:v>
                </c:pt>
                <c:pt idx="82">
                  <c:v>642.80899630541876</c:v>
                </c:pt>
                <c:pt idx="83">
                  <c:v>644.01760403940898</c:v>
                </c:pt>
                <c:pt idx="84">
                  <c:v>645.70959068965533</c:v>
                </c:pt>
                <c:pt idx="85">
                  <c:v>646.92041379310353</c:v>
                </c:pt>
                <c:pt idx="86">
                  <c:v>648.17768137931046</c:v>
                </c:pt>
                <c:pt idx="87">
                  <c:v>649.39615719211838</c:v>
                </c:pt>
                <c:pt idx="88">
                  <c:v>651.097067586207</c:v>
                </c:pt>
                <c:pt idx="89">
                  <c:v>652.3178115270938</c:v>
                </c:pt>
                <c:pt idx="90">
                  <c:v>654.06800394088668</c:v>
                </c:pt>
                <c:pt idx="91">
                  <c:v>655.29665182266024</c:v>
                </c:pt>
                <c:pt idx="92">
                  <c:v>656.52437586206918</c:v>
                </c:pt>
                <c:pt idx="93">
                  <c:v>658.28453177339918</c:v>
                </c:pt>
                <c:pt idx="94">
                  <c:v>659.52103645320199</c:v>
                </c:pt>
                <c:pt idx="95">
                  <c:v>660.75904433497544</c:v>
                </c:pt>
                <c:pt idx="96">
                  <c:v>662.48243586206911</c:v>
                </c:pt>
                <c:pt idx="97">
                  <c:v>663.76727054187199</c:v>
                </c:pt>
                <c:pt idx="98">
                  <c:v>665.01405014778334</c:v>
                </c:pt>
                <c:pt idx="99">
                  <c:v>666.74593743842365</c:v>
                </c:pt>
                <c:pt idx="100">
                  <c:v>667.99514039408859</c:v>
                </c:pt>
                <c:pt idx="101">
                  <c:v>669.24995369458145</c:v>
                </c:pt>
                <c:pt idx="102">
                  <c:v>671.03252423645324</c:v>
                </c:pt>
                <c:pt idx="103">
                  <c:v>672.28900315270948</c:v>
                </c:pt>
                <c:pt idx="104">
                  <c:v>674.08100379310349</c:v>
                </c:pt>
                <c:pt idx="105">
                  <c:v>675.34572729064064</c:v>
                </c:pt>
                <c:pt idx="106">
                  <c:v>677.09930241379334</c:v>
                </c:pt>
                <c:pt idx="107">
                  <c:v>678.40709896551743</c:v>
                </c:pt>
                <c:pt idx="108">
                  <c:v>680.16853901477839</c:v>
                </c:pt>
                <c:pt idx="109">
                  <c:v>681.44495142857158</c:v>
                </c:pt>
                <c:pt idx="110">
                  <c:v>682.72131625615782</c:v>
                </c:pt>
                <c:pt idx="111">
                  <c:v>684.53392758620691</c:v>
                </c:pt>
                <c:pt idx="112">
                  <c:v>685.81954581280809</c:v>
                </c:pt>
                <c:pt idx="113">
                  <c:v>687.63354916256151</c:v>
                </c:pt>
                <c:pt idx="114">
                  <c:v>689.40977241379323</c:v>
                </c:pt>
                <c:pt idx="115">
                  <c:v>690.70488359605918</c:v>
                </c:pt>
                <c:pt idx="116">
                  <c:v>692.52902931034498</c:v>
                </c:pt>
                <c:pt idx="117">
                  <c:v>693.82683241379323</c:v>
                </c:pt>
                <c:pt idx="118">
                  <c:v>695.13134334975382</c:v>
                </c:pt>
                <c:pt idx="119">
                  <c:v>696.96723940886704</c:v>
                </c:pt>
                <c:pt idx="120">
                  <c:v>698.76365261083743</c:v>
                </c:pt>
                <c:pt idx="121">
                  <c:v>700.07787098522169</c:v>
                </c:pt>
                <c:pt idx="122">
                  <c:v>701.92416576354685</c:v>
                </c:pt>
                <c:pt idx="123">
                  <c:v>703.24117684729083</c:v>
                </c:pt>
                <c:pt idx="124">
                  <c:v>705.09667330049274</c:v>
                </c:pt>
                <c:pt idx="125">
                  <c:v>706.42330935960604</c:v>
                </c:pt>
                <c:pt idx="126">
                  <c:v>708.24039113300501</c:v>
                </c:pt>
                <c:pt idx="127">
                  <c:v>709.61587704433509</c:v>
                </c:pt>
                <c:pt idx="128">
                  <c:v>711.44310064039416</c:v>
                </c:pt>
                <c:pt idx="129">
                  <c:v>712.77973921182286</c:v>
                </c:pt>
                <c:pt idx="130">
                  <c:v>714.65637911330055</c:v>
                </c:pt>
                <c:pt idx="131">
                  <c:v>716.49518379310348</c:v>
                </c:pt>
                <c:pt idx="132">
                  <c:v>717.88288073891636</c:v>
                </c:pt>
                <c:pt idx="133">
                  <c:v>719.73027310344833</c:v>
                </c:pt>
                <c:pt idx="134">
                  <c:v>721.08774620689667</c:v>
                </c:pt>
                <c:pt idx="135">
                  <c:v>722.98568379310336</c:v>
                </c:pt>
                <c:pt idx="136">
                  <c:v>724.3513871921183</c:v>
                </c:pt>
                <c:pt idx="137">
                  <c:v>726.25200206896568</c:v>
                </c:pt>
                <c:pt idx="138">
                  <c:v>727.6286046305421</c:v>
                </c:pt>
                <c:pt idx="139">
                  <c:v>729.49779625615781</c:v>
                </c:pt>
                <c:pt idx="140">
                  <c:v>730.87485812807893</c:v>
                </c:pt>
                <c:pt idx="141">
                  <c:v>732.79664645320213</c:v>
                </c:pt>
                <c:pt idx="142">
                  <c:v>734.71908694581293</c:v>
                </c:pt>
                <c:pt idx="143">
                  <c:v>736.11547684729078</c:v>
                </c:pt>
                <c:pt idx="144">
                  <c:v>738.00657192118229</c:v>
                </c:pt>
                <c:pt idx="145">
                  <c:v>739.94130123152729</c:v>
                </c:pt>
                <c:pt idx="146">
                  <c:v>741.34039950738929</c:v>
                </c:pt>
                <c:pt idx="147">
                  <c:v>743.27709517241385</c:v>
                </c:pt>
                <c:pt idx="148">
                  <c:v>744.67850911330049</c:v>
                </c:pt>
                <c:pt idx="149">
                  <c:v>746.57762758620686</c:v>
                </c:pt>
                <c:pt idx="150">
                  <c:v>747.98222931034491</c:v>
                </c:pt>
                <c:pt idx="151">
                  <c:v>749.92460517241386</c:v>
                </c:pt>
                <c:pt idx="152">
                  <c:v>751.33063241379318</c:v>
                </c:pt>
                <c:pt idx="153">
                  <c:v>752.73768428571441</c:v>
                </c:pt>
                <c:pt idx="154">
                  <c:v>754.68509724137948</c:v>
                </c:pt>
                <c:pt idx="155">
                  <c:v>756.09536482758631</c:v>
                </c:pt>
                <c:pt idx="156">
                  <c:v>758.04473241379333</c:v>
                </c:pt>
                <c:pt idx="157">
                  <c:v>759.45641807881782</c:v>
                </c:pt>
                <c:pt idx="158">
                  <c:v>760.8700315270936</c:v>
                </c:pt>
                <c:pt idx="159">
                  <c:v>762.78201950738935</c:v>
                </c:pt>
                <c:pt idx="160">
                  <c:v>764.1979324137933</c:v>
                </c:pt>
                <c:pt idx="161">
                  <c:v>765.61487241379314</c:v>
                </c:pt>
                <c:pt idx="162">
                  <c:v>767.57250413793111</c:v>
                </c:pt>
                <c:pt idx="163">
                  <c:v>768.99176413793111</c:v>
                </c:pt>
                <c:pt idx="164">
                  <c:v>770.41113945812833</c:v>
                </c:pt>
                <c:pt idx="165">
                  <c:v>771.831539408867</c:v>
                </c:pt>
                <c:pt idx="166">
                  <c:v>773.25387822660105</c:v>
                </c:pt>
                <c:pt idx="167">
                  <c:v>774.67632866995098</c:v>
                </c:pt>
                <c:pt idx="168">
                  <c:v>776.64197674876857</c:v>
                </c:pt>
                <c:pt idx="169">
                  <c:v>778.06674285714314</c:v>
                </c:pt>
                <c:pt idx="170">
                  <c:v>779.49345339901492</c:v>
                </c:pt>
                <c:pt idx="171">
                  <c:v>780.92027000000007</c:v>
                </c:pt>
                <c:pt idx="172">
                  <c:v>782.34903349753722</c:v>
                </c:pt>
                <c:pt idx="173">
                  <c:v>783.77790059113306</c:v>
                </c:pt>
                <c:pt idx="174">
                  <c:v>785.25054576354694</c:v>
                </c:pt>
                <c:pt idx="175">
                  <c:v>786.68240985221689</c:v>
                </c:pt>
                <c:pt idx="176">
                  <c:v>788.11437379310337</c:v>
                </c:pt>
                <c:pt idx="177">
                  <c:v>789.54736236453209</c:v>
                </c:pt>
                <c:pt idx="178">
                  <c:v>790.98230527093608</c:v>
                </c:pt>
                <c:pt idx="179">
                  <c:v>792.41734433497527</c:v>
                </c:pt>
                <c:pt idx="180">
                  <c:v>793.85434019704451</c:v>
                </c:pt>
                <c:pt idx="181">
                  <c:v>795.29142975369462</c:v>
                </c:pt>
                <c:pt idx="182">
                  <c:v>796.72954394088674</c:v>
                </c:pt>
                <c:pt idx="183">
                  <c:v>798.16961862068979</c:v>
                </c:pt>
                <c:pt idx="184">
                  <c:v>799.61072039408884</c:v>
                </c:pt>
                <c:pt idx="185">
                  <c:v>801.05097261083745</c:v>
                </c:pt>
                <c:pt idx="186">
                  <c:v>801.98922758620711</c:v>
                </c:pt>
                <c:pt idx="187">
                  <c:v>803.43222147783251</c:v>
                </c:pt>
                <c:pt idx="188">
                  <c:v>804.87718142857159</c:v>
                </c:pt>
                <c:pt idx="189">
                  <c:v>806.32222581280803</c:v>
                </c:pt>
                <c:pt idx="190">
                  <c:v>807.7692387192119</c:v>
                </c:pt>
                <c:pt idx="191">
                  <c:v>809.21633359605926</c:v>
                </c:pt>
                <c:pt idx="192">
                  <c:v>810.15902369458149</c:v>
                </c:pt>
                <c:pt idx="193">
                  <c:v>812.1567633004928</c:v>
                </c:pt>
                <c:pt idx="194">
                  <c:v>813.0587954679803</c:v>
                </c:pt>
                <c:pt idx="195">
                  <c:v>814.50974541871938</c:v>
                </c:pt>
                <c:pt idx="196">
                  <c:v>815.96172000000024</c:v>
                </c:pt>
                <c:pt idx="197">
                  <c:v>817.41471921182278</c:v>
                </c:pt>
                <c:pt idx="198">
                  <c:v>818.36184379310362</c:v>
                </c:pt>
                <c:pt idx="199">
                  <c:v>819.81760137931053</c:v>
                </c:pt>
                <c:pt idx="200">
                  <c:v>821.27343103448288</c:v>
                </c:pt>
                <c:pt idx="201">
                  <c:v>822.22265024630553</c:v>
                </c:pt>
                <c:pt idx="202">
                  <c:v>823.68028448275868</c:v>
                </c:pt>
                <c:pt idx="203">
                  <c:v>825.13990147783261</c:v>
                </c:pt>
                <c:pt idx="204">
                  <c:v>826.04781241379305</c:v>
                </c:pt>
                <c:pt idx="205">
                  <c:v>827.5082553694582</c:v>
                </c:pt>
                <c:pt idx="206">
                  <c:v>828.46086206896564</c:v>
                </c:pt>
                <c:pt idx="207">
                  <c:v>829.92310960591146</c:v>
                </c:pt>
                <c:pt idx="208">
                  <c:v>830.87606788177368</c:v>
                </c:pt>
                <c:pt idx="209">
                  <c:v>832.34011876847296</c:v>
                </c:pt>
                <c:pt idx="210">
                  <c:v>833.80519428571438</c:v>
                </c:pt>
                <c:pt idx="211">
                  <c:v>834.71862068965538</c:v>
                </c:pt>
                <c:pt idx="212">
                  <c:v>836.18644704433495</c:v>
                </c:pt>
                <c:pt idx="213">
                  <c:v>837.14278788177353</c:v>
                </c:pt>
                <c:pt idx="214">
                  <c:v>838.6114520689656</c:v>
                </c:pt>
                <c:pt idx="215">
                  <c:v>839.52740394088687</c:v>
                </c:pt>
                <c:pt idx="216">
                  <c:v>841.0415129556651</c:v>
                </c:pt>
                <c:pt idx="217">
                  <c:v>841.95776733990158</c:v>
                </c:pt>
                <c:pt idx="218">
                  <c:v>843.43099251231536</c:v>
                </c:pt>
                <c:pt idx="219">
                  <c:v>844.39124935960592</c:v>
                </c:pt>
                <c:pt idx="220">
                  <c:v>845.86628098522192</c:v>
                </c:pt>
                <c:pt idx="221">
                  <c:v>846.78505714285723</c:v>
                </c:pt>
                <c:pt idx="222">
                  <c:v>848.26089866995085</c:v>
                </c:pt>
                <c:pt idx="223">
                  <c:v>849.22473536945824</c:v>
                </c:pt>
                <c:pt idx="224">
                  <c:v>850.70335935960611</c:v>
                </c:pt>
                <c:pt idx="225">
                  <c:v>851.66753221674901</c:v>
                </c:pt>
                <c:pt idx="226">
                  <c:v>852.58934246305432</c:v>
                </c:pt>
                <c:pt idx="227">
                  <c:v>854.06955137931027</c:v>
                </c:pt>
                <c:pt idx="228">
                  <c:v>855.03652906403966</c:v>
                </c:pt>
                <c:pt idx="229">
                  <c:v>855.96010226600993</c:v>
                </c:pt>
                <c:pt idx="230">
                  <c:v>857.44385679802963</c:v>
                </c:pt>
                <c:pt idx="231">
                  <c:v>858.92765438423658</c:v>
                </c:pt>
                <c:pt idx="232">
                  <c:v>859.89723960591152</c:v>
                </c:pt>
                <c:pt idx="233">
                  <c:v>860.82333458128107</c:v>
                </c:pt>
                <c:pt idx="234">
                  <c:v>862.35374103448282</c:v>
                </c:pt>
                <c:pt idx="235">
                  <c:v>863.28209428571438</c:v>
                </c:pt>
                <c:pt idx="236">
                  <c:v>864.25305339901502</c:v>
                </c:pt>
                <c:pt idx="237">
                  <c:v>865.18142423645327</c:v>
                </c:pt>
                <c:pt idx="238">
                  <c:v>866.67112738916273</c:v>
                </c:pt>
                <c:pt idx="239">
                  <c:v>867.64490059113314</c:v>
                </c:pt>
                <c:pt idx="240">
                  <c:v>869.1364083251234</c:v>
                </c:pt>
                <c:pt idx="241">
                  <c:v>870.06829241379319</c:v>
                </c:pt>
                <c:pt idx="242">
                  <c:v>871.0429004926109</c:v>
                </c:pt>
                <c:pt idx="243">
                  <c:v>872.01804137931049</c:v>
                </c:pt>
                <c:pt idx="244">
                  <c:v>872.95144438423642</c:v>
                </c:pt>
                <c:pt idx="245">
                  <c:v>873.92763103448283</c:v>
                </c:pt>
                <c:pt idx="246">
                  <c:v>875.42401847290648</c:v>
                </c:pt>
                <c:pt idx="247">
                  <c:v>876.35918689655193</c:v>
                </c:pt>
                <c:pt idx="248">
                  <c:v>877.3371980295567</c:v>
                </c:pt>
                <c:pt idx="249">
                  <c:v>878.27337241379314</c:v>
                </c:pt>
                <c:pt idx="250">
                  <c:v>879.77308211822674</c:v>
                </c:pt>
                <c:pt idx="251">
                  <c:v>880.75291773399033</c:v>
                </c:pt>
                <c:pt idx="252">
                  <c:v>881.69085753694583</c:v>
                </c:pt>
                <c:pt idx="253">
                  <c:v>883.23758068965526</c:v>
                </c:pt>
                <c:pt idx="254">
                  <c:v>883.65415448275883</c:v>
                </c:pt>
                <c:pt idx="255">
                  <c:v>884.59261182266027</c:v>
                </c:pt>
                <c:pt idx="256">
                  <c:v>885.57607438423645</c:v>
                </c:pt>
                <c:pt idx="257">
                  <c:v>887.08244758620708</c:v>
                </c:pt>
                <c:pt idx="258">
                  <c:v>888.02668620689667</c:v>
                </c:pt>
                <c:pt idx="259">
                  <c:v>889.00494339901491</c:v>
                </c:pt>
                <c:pt idx="260">
                  <c:v>889.9501899014781</c:v>
                </c:pt>
                <c:pt idx="261">
                  <c:v>890.93954660098552</c:v>
                </c:pt>
                <c:pt idx="262">
                  <c:v>891.87573793103468</c:v>
                </c:pt>
                <c:pt idx="263">
                  <c:v>892.86614339901485</c:v>
                </c:pt>
                <c:pt idx="264">
                  <c:v>894.37110177339923</c:v>
                </c:pt>
                <c:pt idx="265">
                  <c:v>894.79478453201989</c:v>
                </c:pt>
                <c:pt idx="266">
                  <c:v>895.78677669950753</c:v>
                </c:pt>
                <c:pt idx="267">
                  <c:v>897.29404197044346</c:v>
                </c:pt>
                <c:pt idx="268">
                  <c:v>898.24359487684751</c:v>
                </c:pt>
                <c:pt idx="269">
                  <c:v>899.23742201970458</c:v>
                </c:pt>
                <c:pt idx="270">
                  <c:v>900.17786408867005</c:v>
                </c:pt>
                <c:pt idx="271">
                  <c:v>901.1727400000002</c:v>
                </c:pt>
                <c:pt idx="272">
                  <c:v>902.12431458128106</c:v>
                </c:pt>
                <c:pt idx="273">
                  <c:v>903.11010231527109</c:v>
                </c:pt>
                <c:pt idx="274">
                  <c:v>904.06268477832521</c:v>
                </c:pt>
                <c:pt idx="275">
                  <c:v>905.04950896551748</c:v>
                </c:pt>
                <c:pt idx="276">
                  <c:v>906.04702034482773</c:v>
                </c:pt>
                <c:pt idx="277">
                  <c:v>907.00112793103472</c:v>
                </c:pt>
                <c:pt idx="278">
                  <c:v>907.98952009852223</c:v>
                </c:pt>
                <c:pt idx="279">
                  <c:v>908.9446355665026</c:v>
                </c:pt>
                <c:pt idx="280">
                  <c:v>909.94425088669971</c:v>
                </c:pt>
                <c:pt idx="281">
                  <c:v>910.89018753694586</c:v>
                </c:pt>
                <c:pt idx="282">
                  <c:v>911.89085162561594</c:v>
                </c:pt>
                <c:pt idx="283">
                  <c:v>912.8479887684731</c:v>
                </c:pt>
                <c:pt idx="284">
                  <c:v>913.83949669950755</c:v>
                </c:pt>
                <c:pt idx="285">
                  <c:v>914.79764172413797</c:v>
                </c:pt>
                <c:pt idx="286">
                  <c:v>915.2267658620691</c:v>
                </c:pt>
                <c:pt idx="287">
                  <c:v>916.74933901477846</c:v>
                </c:pt>
                <c:pt idx="288">
                  <c:v>917.17898039408885</c:v>
                </c:pt>
                <c:pt idx="289">
                  <c:v>918.18306615763561</c:v>
                </c:pt>
                <c:pt idx="290">
                  <c:v>919.17744748768484</c:v>
                </c:pt>
                <c:pt idx="291">
                  <c:v>920.13837379310348</c:v>
                </c:pt>
                <c:pt idx="292">
                  <c:v>921.13379157635472</c:v>
                </c:pt>
                <c:pt idx="293">
                  <c:v>922.09572576354697</c:v>
                </c:pt>
                <c:pt idx="294">
                  <c:v>922.52667059113321</c:v>
                </c:pt>
                <c:pt idx="295">
                  <c:v>923.52339379310354</c:v>
                </c:pt>
                <c:pt idx="296">
                  <c:v>924.48658413793112</c:v>
                </c:pt>
                <c:pt idx="297">
                  <c:v>925.49462310344836</c:v>
                </c:pt>
                <c:pt idx="298">
                  <c:v>926.44854201970452</c:v>
                </c:pt>
                <c:pt idx="299">
                  <c:v>927.45762975369473</c:v>
                </c:pt>
                <c:pt idx="300">
                  <c:v>928.42284177339911</c:v>
                </c:pt>
                <c:pt idx="301">
                  <c:v>929.42268073891648</c:v>
                </c:pt>
                <c:pt idx="302">
                  <c:v>930.38890064039424</c:v>
                </c:pt>
                <c:pt idx="303">
                  <c:v>930.82191443349768</c:v>
                </c:pt>
                <c:pt idx="304">
                  <c:v>931.82305881773402</c:v>
                </c:pt>
                <c:pt idx="305">
                  <c:v>932.83505098522187</c:v>
                </c:pt>
                <c:pt idx="306">
                  <c:v>933.79271571428592</c:v>
                </c:pt>
                <c:pt idx="307">
                  <c:v>934.80575665024639</c:v>
                </c:pt>
                <c:pt idx="308">
                  <c:v>935.23982561576372</c:v>
                </c:pt>
                <c:pt idx="309">
                  <c:v>936.19873418719214</c:v>
                </c:pt>
                <c:pt idx="310">
                  <c:v>937.21309285714301</c:v>
                </c:pt>
                <c:pt idx="311">
                  <c:v>938.18335019704432</c:v>
                </c:pt>
                <c:pt idx="312">
                  <c:v>938.60783147783263</c:v>
                </c:pt>
                <c:pt idx="313">
                  <c:v>939.62350788177355</c:v>
                </c:pt>
                <c:pt idx="314">
                  <c:v>940.59502137931054</c:v>
                </c:pt>
                <c:pt idx="315">
                  <c:v>941.60138103448287</c:v>
                </c:pt>
                <c:pt idx="316">
                  <c:v>942.57390241379335</c:v>
                </c:pt>
                <c:pt idx="317">
                  <c:v>942.99939354679816</c:v>
                </c:pt>
                <c:pt idx="318">
                  <c:v>944.01743645320198</c:v>
                </c:pt>
                <c:pt idx="319">
                  <c:v>944.99121399014791</c:v>
                </c:pt>
                <c:pt idx="320">
                  <c:v>945.41721004926114</c:v>
                </c:pt>
                <c:pt idx="321">
                  <c:v>946.43657068965535</c:v>
                </c:pt>
                <c:pt idx="322">
                  <c:v>947.45646926108373</c:v>
                </c:pt>
                <c:pt idx="323">
                  <c:v>947.88299044334985</c:v>
                </c:pt>
                <c:pt idx="324">
                  <c:v>948.85878374384242</c:v>
                </c:pt>
                <c:pt idx="325">
                  <c:v>949.88000004926118</c:v>
                </c:pt>
                <c:pt idx="326">
                  <c:v>950.84638596059119</c:v>
                </c:pt>
                <c:pt idx="327">
                  <c:v>951.28407561576364</c:v>
                </c:pt>
                <c:pt idx="328">
                  <c:v>952.30660965517256</c:v>
                </c:pt>
                <c:pt idx="329">
                  <c:v>953.27423940886706</c:v>
                </c:pt>
                <c:pt idx="330">
                  <c:v>954.29782221674884</c:v>
                </c:pt>
                <c:pt idx="331">
                  <c:v>954.73629807881798</c:v>
                </c:pt>
                <c:pt idx="332">
                  <c:v>955.70517167487696</c:v>
                </c:pt>
                <c:pt idx="333">
                  <c:v>956.14389581280795</c:v>
                </c:pt>
                <c:pt idx="334">
                  <c:v>957.15861310344837</c:v>
                </c:pt>
                <c:pt idx="335">
                  <c:v>958.13918275862068</c:v>
                </c:pt>
                <c:pt idx="336">
                  <c:v>958.57842413793117</c:v>
                </c:pt>
                <c:pt idx="337">
                  <c:v>959.5944468472909</c:v>
                </c:pt>
                <c:pt idx="338">
                  <c:v>960.62146561576367</c:v>
                </c:pt>
                <c:pt idx="339">
                  <c:v>961.06124492610843</c:v>
                </c:pt>
                <c:pt idx="340">
                  <c:v>962.03335940886723</c:v>
                </c:pt>
                <c:pt idx="341">
                  <c:v>963.06169591133005</c:v>
                </c:pt>
                <c:pt idx="342">
                  <c:v>963.50199246305431</c:v>
                </c:pt>
                <c:pt idx="343">
                  <c:v>964.47535078817759</c:v>
                </c:pt>
                <c:pt idx="344">
                  <c:v>965.50500502463058</c:v>
                </c:pt>
                <c:pt idx="345">
                  <c:v>965.94581881773411</c:v>
                </c:pt>
                <c:pt idx="346">
                  <c:v>966.92042098522199</c:v>
                </c:pt>
                <c:pt idx="347">
                  <c:v>967.36148305418737</c:v>
                </c:pt>
                <c:pt idx="348">
                  <c:v>968.39272399014783</c:v>
                </c:pt>
                <c:pt idx="349">
                  <c:v>969.3685700000002</c:v>
                </c:pt>
                <c:pt idx="350">
                  <c:v>969.81014931034485</c:v>
                </c:pt>
                <c:pt idx="351">
                  <c:v>970.83218778325136</c:v>
                </c:pt>
                <c:pt idx="352">
                  <c:v>971.27403605911354</c:v>
                </c:pt>
                <c:pt idx="353">
                  <c:v>972.2618943842366</c:v>
                </c:pt>
                <c:pt idx="354">
                  <c:v>972.69346482758647</c:v>
                </c:pt>
                <c:pt idx="355">
                  <c:v>973.72760379310364</c:v>
                </c:pt>
                <c:pt idx="356">
                  <c:v>974.16996931034498</c:v>
                </c:pt>
                <c:pt idx="357">
                  <c:v>975.14879364532032</c:v>
                </c:pt>
                <c:pt idx="358">
                  <c:v>976.18425034482789</c:v>
                </c:pt>
                <c:pt idx="359">
                  <c:v>976.61658827586234</c:v>
                </c:pt>
                <c:pt idx="360">
                  <c:v>977.65284546798034</c:v>
                </c:pt>
                <c:pt idx="361">
                  <c:v>978.09599719211838</c:v>
                </c:pt>
                <c:pt idx="362">
                  <c:v>979.0768185714287</c:v>
                </c:pt>
                <c:pt idx="363">
                  <c:v>979.52021857142881</c:v>
                </c:pt>
                <c:pt idx="364">
                  <c:v>980.5580624630544</c:v>
                </c:pt>
                <c:pt idx="365">
                  <c:v>980.99116788177366</c:v>
                </c:pt>
                <c:pt idx="366">
                  <c:v>981.98404492610848</c:v>
                </c:pt>
                <c:pt idx="367">
                  <c:v>982.42796216748786</c:v>
                </c:pt>
                <c:pt idx="368">
                  <c:v>983.45681689655191</c:v>
                </c:pt>
                <c:pt idx="369">
                  <c:v>984.45095009852241</c:v>
                </c:pt>
                <c:pt idx="370">
                  <c:v>984.89538458128095</c:v>
                </c:pt>
                <c:pt idx="371">
                  <c:v>985.92554472906409</c:v>
                </c:pt>
                <c:pt idx="372">
                  <c:v>986.37024817734005</c:v>
                </c:pt>
                <c:pt idx="373">
                  <c:v>986.80436344827592</c:v>
                </c:pt>
                <c:pt idx="374">
                  <c:v>987.80024344827609</c:v>
                </c:pt>
                <c:pt idx="375">
                  <c:v>988.2451951724139</c:v>
                </c:pt>
                <c:pt idx="376">
                  <c:v>989.27719226601016</c:v>
                </c:pt>
                <c:pt idx="377">
                  <c:v>989.72241295566528</c:v>
                </c:pt>
                <c:pt idx="378">
                  <c:v>990.71979738916275</c:v>
                </c:pt>
                <c:pt idx="379">
                  <c:v>991.15465995073907</c:v>
                </c:pt>
                <c:pt idx="380">
                  <c:v>992.1988378325126</c:v>
                </c:pt>
                <c:pt idx="381">
                  <c:v>992.64457576354698</c:v>
                </c:pt>
                <c:pt idx="382">
                  <c:v>993.63284591133015</c:v>
                </c:pt>
                <c:pt idx="383">
                  <c:v>994.07883211822684</c:v>
                </c:pt>
                <c:pt idx="384">
                  <c:v>994.52481832512342</c:v>
                </c:pt>
                <c:pt idx="385">
                  <c:v>995.56022674876863</c:v>
                </c:pt>
                <c:pt idx="386">
                  <c:v>996.0064819211824</c:v>
                </c:pt>
                <c:pt idx="387">
                  <c:v>997.05331596059136</c:v>
                </c:pt>
                <c:pt idx="388">
                  <c:v>997.48920857142878</c:v>
                </c:pt>
                <c:pt idx="389">
                  <c:v>998.49060384236464</c:v>
                </c:pt>
                <c:pt idx="390">
                  <c:v>998.92673881773408</c:v>
                </c:pt>
                <c:pt idx="391">
                  <c:v>999.37351123152723</c:v>
                </c:pt>
                <c:pt idx="392">
                  <c:v>1000.4221945320198</c:v>
                </c:pt>
                <c:pt idx="393">
                  <c:v>1000.8585920689655</c:v>
                </c:pt>
                <c:pt idx="394">
                  <c:v>1001.8617341379312</c:v>
                </c:pt>
                <c:pt idx="395">
                  <c:v>1002.3090237931037</c:v>
                </c:pt>
                <c:pt idx="396">
                  <c:v>1003.3486376354681</c:v>
                </c:pt>
                <c:pt idx="397">
                  <c:v>1003.7961962561577</c:v>
                </c:pt>
                <c:pt idx="398">
                  <c:v>1004.2437548768474</c:v>
                </c:pt>
                <c:pt idx="399">
                  <c:v>1005.2379875862069</c:v>
                </c:pt>
                <c:pt idx="400">
                  <c:v>1005.6857944827588</c:v>
                </c:pt>
                <c:pt idx="401">
                  <c:v>1006.1336013793104</c:v>
                </c:pt>
                <c:pt idx="402">
                  <c:v>1007.1753211330052</c:v>
                </c:pt>
                <c:pt idx="403">
                  <c:v>1007.6233969950741</c:v>
                </c:pt>
                <c:pt idx="404">
                  <c:v>1008.6193641871921</c:v>
                </c:pt>
                <c:pt idx="405">
                  <c:v>1009.0676883251233</c:v>
                </c:pt>
                <c:pt idx="406">
                  <c:v>1009.5160124630544</c:v>
                </c:pt>
                <c:pt idx="407">
                  <c:v>1010.5595691625617</c:v>
                </c:pt>
                <c:pt idx="408">
                  <c:v>1011.00816226601</c:v>
                </c:pt>
                <c:pt idx="409">
                  <c:v>1011.4567553694583</c:v>
                </c:pt>
                <c:pt idx="410">
                  <c:v>1012.4547053201971</c:v>
                </c:pt>
                <c:pt idx="411">
                  <c:v>1012.9035466995076</c:v>
                </c:pt>
                <c:pt idx="412">
                  <c:v>1013.9596334482759</c:v>
                </c:pt>
                <c:pt idx="413">
                  <c:v>1014.3980506896554</c:v>
                </c:pt>
                <c:pt idx="414">
                  <c:v>1014.8471610344828</c:v>
                </c:pt>
                <c:pt idx="415">
                  <c:v>1015.2962713793105</c:v>
                </c:pt>
                <c:pt idx="416">
                  <c:v>1016.29620408867</c:v>
                </c:pt>
                <c:pt idx="417">
                  <c:v>1016.7455627093598</c:v>
                </c:pt>
                <c:pt idx="418">
                  <c:v>1017.1842223152711</c:v>
                </c:pt>
                <c:pt idx="419">
                  <c:v>1018.2426898522167</c:v>
                </c:pt>
                <c:pt idx="420">
                  <c:v>1018.6923174384237</c:v>
                </c:pt>
                <c:pt idx="421">
                  <c:v>1019.1312396059113</c:v>
                </c:pt>
                <c:pt idx="422">
                  <c:v>1019.5808671921184</c:v>
                </c:pt>
                <c:pt idx="423">
                  <c:v>1020.6406731527095</c:v>
                </c:pt>
                <c:pt idx="424">
                  <c:v>1021.0798578817736</c:v>
                </c:pt>
                <c:pt idx="425">
                  <c:v>1021.5297544334976</c:v>
                </c:pt>
                <c:pt idx="426">
                  <c:v>1022.5436314778327</c:v>
                </c:pt>
                <c:pt idx="427">
                  <c:v>1022.9830585714287</c:v>
                </c:pt>
                <c:pt idx="428">
                  <c:v>1023.433203399015</c:v>
                </c:pt>
                <c:pt idx="429">
                  <c:v>1023.8833482266011</c:v>
                </c:pt>
                <c:pt idx="430">
                  <c:v>1024.9348172413793</c:v>
                </c:pt>
                <c:pt idx="431">
                  <c:v>1025.3852310344828</c:v>
                </c:pt>
                <c:pt idx="432">
                  <c:v>1025.8356448275865</c:v>
                </c:pt>
                <c:pt idx="433">
                  <c:v>1026.2753344827588</c:v>
                </c:pt>
                <c:pt idx="434">
                  <c:v>1027.2916972413793</c:v>
                </c:pt>
                <c:pt idx="435">
                  <c:v>1027.731629261084</c:v>
                </c:pt>
                <c:pt idx="436">
                  <c:v>1028.1822913300493</c:v>
                </c:pt>
                <c:pt idx="437">
                  <c:v>1029.2468652709363</c:v>
                </c:pt>
                <c:pt idx="438">
                  <c:v>1029.6870598522169</c:v>
                </c:pt>
                <c:pt idx="439">
                  <c:v>1030.1379908866998</c:v>
                </c:pt>
                <c:pt idx="440">
                  <c:v>1030.5889219211824</c:v>
                </c:pt>
                <c:pt idx="441">
                  <c:v>1031.0291165024632</c:v>
                </c:pt>
                <c:pt idx="442">
                  <c:v>1031.4800475369459</c:v>
                </c:pt>
                <c:pt idx="443">
                  <c:v>1032.4884019211822</c:v>
                </c:pt>
                <c:pt idx="444">
                  <c:v>1032.9395812315272</c:v>
                </c:pt>
                <c:pt idx="445">
                  <c:v>1033.3907605418719</c:v>
                </c:pt>
                <c:pt idx="446">
                  <c:v>1033.8419398522169</c:v>
                </c:pt>
                <c:pt idx="447">
                  <c:v>1034.8989527093597</c:v>
                </c:pt>
                <c:pt idx="448">
                  <c:v>1035.3504009852218</c:v>
                </c:pt>
                <c:pt idx="449">
                  <c:v>1035.7911004926109</c:v>
                </c:pt>
                <c:pt idx="450">
                  <c:v>1036.2425487684732</c:v>
                </c:pt>
                <c:pt idx="451">
                  <c:v>1036.693997044335</c:v>
                </c:pt>
                <c:pt idx="452">
                  <c:v>1037.1346965517241</c:v>
                </c:pt>
                <c:pt idx="453">
                  <c:v>1038.1567696551726</c:v>
                </c:pt>
                <c:pt idx="454">
                  <c:v>1038.6084662068968</c:v>
                </c:pt>
                <c:pt idx="455">
                  <c:v>1039.0494080788178</c:v>
                </c:pt>
                <c:pt idx="456">
                  <c:v>1039.5011046305419</c:v>
                </c:pt>
                <c:pt idx="457">
                  <c:v>1039.9528011822661</c:v>
                </c:pt>
                <c:pt idx="458">
                  <c:v>1040.3937430541873</c:v>
                </c:pt>
                <c:pt idx="459">
                  <c:v>1041.4652174876849</c:v>
                </c:pt>
                <c:pt idx="460">
                  <c:v>1041.9171830049261</c:v>
                </c:pt>
                <c:pt idx="461">
                  <c:v>1042.3583874384237</c:v>
                </c:pt>
                <c:pt idx="462">
                  <c:v>1042.8103529556652</c:v>
                </c:pt>
                <c:pt idx="463">
                  <c:v>1043.2515573891626</c:v>
                </c:pt>
                <c:pt idx="464">
                  <c:v>1043.703522906404</c:v>
                </c:pt>
                <c:pt idx="465">
                  <c:v>1044.1554884236455</c:v>
                </c:pt>
                <c:pt idx="466">
                  <c:v>1045.1705157142858</c:v>
                </c:pt>
                <c:pt idx="467">
                  <c:v>1045.6227295073891</c:v>
                </c:pt>
                <c:pt idx="468">
                  <c:v>1046.0749433004928</c:v>
                </c:pt>
                <c:pt idx="469">
                  <c:v>1046.5163900985222</c:v>
                </c:pt>
                <c:pt idx="470">
                  <c:v>1046.9686038916257</c:v>
                </c:pt>
                <c:pt idx="471">
                  <c:v>1047.4100506896552</c:v>
                </c:pt>
                <c:pt idx="472">
                  <c:v>1047.8622644827587</c:v>
                </c:pt>
                <c:pt idx="473">
                  <c:v>1048.314478275862</c:v>
                </c:pt>
                <c:pt idx="474">
                  <c:v>1049.3796990147782</c:v>
                </c:pt>
                <c:pt idx="475">
                  <c:v>1049.2081388669951</c:v>
                </c:pt>
                <c:pt idx="476">
                  <c:v>1050.2846645320199</c:v>
                </c:pt>
                <c:pt idx="477">
                  <c:v>1050.7263738916256</c:v>
                </c:pt>
                <c:pt idx="478">
                  <c:v>1051.1788566502462</c:v>
                </c:pt>
                <c:pt idx="479">
                  <c:v>1051.631339408867</c:v>
                </c:pt>
                <c:pt idx="480">
                  <c:v>1052.0730487684727</c:v>
                </c:pt>
                <c:pt idx="481">
                  <c:v>1052.5255315270936</c:v>
                </c:pt>
                <c:pt idx="482">
                  <c:v>1052.9780142857142</c:v>
                </c:pt>
                <c:pt idx="483">
                  <c:v>1053.4197236453203</c:v>
                </c:pt>
                <c:pt idx="484">
                  <c:v>1053.8722064039409</c:v>
                </c:pt>
                <c:pt idx="485">
                  <c:v>1054.3246891625615</c:v>
                </c:pt>
                <c:pt idx="486">
                  <c:v>1054.7663985221675</c:v>
                </c:pt>
                <c:pt idx="487">
                  <c:v>1055.2188812807883</c:v>
                </c:pt>
                <c:pt idx="488">
                  <c:v>1055.6605906403943</c:v>
                </c:pt>
                <c:pt idx="489">
                  <c:v>1056.1130733990146</c:v>
                </c:pt>
                <c:pt idx="490">
                  <c:v>1056.5655561576355</c:v>
                </c:pt>
                <c:pt idx="491">
                  <c:v>1057.0072655172414</c:v>
                </c:pt>
                <c:pt idx="492">
                  <c:v>1057.459748275862</c:v>
                </c:pt>
                <c:pt idx="493">
                  <c:v>1057.9122310344826</c:v>
                </c:pt>
                <c:pt idx="494">
                  <c:v>1058.3539403940888</c:v>
                </c:pt>
                <c:pt idx="495">
                  <c:v>1058.8064231527094</c:v>
                </c:pt>
                <c:pt idx="496">
                  <c:v>1059.2589059113302</c:v>
                </c:pt>
              </c:numCache>
            </c:numRef>
          </c:yVal>
          <c:smooth val="1"/>
        </c:ser>
        <c:ser>
          <c:idx val="0"/>
          <c:order val="2"/>
          <c:tx>
            <c:v>  90° - CP1</c:v>
          </c:tx>
          <c:spPr>
            <a:ln w="34925" cap="sq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'90°'!$F$4:$F$448</c:f>
              <c:numCache>
                <c:formatCode>0.000</c:formatCode>
                <c:ptCount val="445"/>
                <c:pt idx="0">
                  <c:v>0</c:v>
                </c:pt>
                <c:pt idx="1">
                  <c:v>9.6019140014668306E-5</c:v>
                </c:pt>
                <c:pt idx="2">
                  <c:v>1.7423107088526725E-4</c:v>
                </c:pt>
                <c:pt idx="3">
                  <c:v>2.8594661337019722E-4</c:v>
                </c:pt>
                <c:pt idx="4">
                  <c:v>4.3116953305588683E-4</c:v>
                </c:pt>
                <c:pt idx="5">
                  <c:v>6.3220011938520514E-4</c:v>
                </c:pt>
                <c:pt idx="6">
                  <c:v>7.8853902137161638E-4</c:v>
                </c:pt>
                <c:pt idx="7">
                  <c:v>9.6716964062222067E-4</c:v>
                </c:pt>
                <c:pt idx="8">
                  <c:v>1.0899682687084127E-3</c:v>
                </c:pt>
                <c:pt idx="9">
                  <c:v>1.2127518191430409E-3</c:v>
                </c:pt>
                <c:pt idx="10">
                  <c:v>1.3578277345430928E-3</c:v>
                </c:pt>
                <c:pt idx="11">
                  <c:v>1.547551923573128E-3</c:v>
                </c:pt>
                <c:pt idx="12">
                  <c:v>1.7706814179748846E-3</c:v>
                </c:pt>
                <c:pt idx="13">
                  <c:v>2.0271938533726634E-3</c:v>
                </c:pt>
                <c:pt idx="14">
                  <c:v>2.3840309385809028E-3</c:v>
                </c:pt>
                <c:pt idx="15">
                  <c:v>2.651481713491337E-3</c:v>
                </c:pt>
                <c:pt idx="16">
                  <c:v>2.8297424995199173E-3</c:v>
                </c:pt>
                <c:pt idx="17">
                  <c:v>2.9857880950633774E-3</c:v>
                </c:pt>
                <c:pt idx="18">
                  <c:v>3.1201273362436777E-3</c:v>
                </c:pt>
                <c:pt idx="19">
                  <c:v>3.3070257574960762E-3</c:v>
                </c:pt>
                <c:pt idx="20">
                  <c:v>3.4938892542558382E-3</c:v>
                </c:pt>
                <c:pt idx="21">
                  <c:v>3.680717839572752E-3</c:v>
                </c:pt>
                <c:pt idx="22">
                  <c:v>3.8662663507668068E-3</c:v>
                </c:pt>
                <c:pt idx="23">
                  <c:v>4.0542703280406238E-3</c:v>
                </c:pt>
                <c:pt idx="24">
                  <c:v>4.2509518875376859E-3</c:v>
                </c:pt>
                <c:pt idx="25">
                  <c:v>4.447594771005859E-3</c:v>
                </c:pt>
                <c:pt idx="26">
                  <c:v>4.6441989936526649E-3</c:v>
                </c:pt>
                <c:pt idx="27">
                  <c:v>4.8420085335694162E-3</c:v>
                </c:pt>
                <c:pt idx="28">
                  <c:v>5.0385352357125686E-3</c:v>
                </c:pt>
                <c:pt idx="29">
                  <c:v>5.236266795246327E-3</c:v>
                </c:pt>
                <c:pt idx="30">
                  <c:v>5.4426618086796802E-3</c:v>
                </c:pt>
                <c:pt idx="31">
                  <c:v>5.6490142320019202E-3</c:v>
                </c:pt>
                <c:pt idx="32">
                  <c:v>5.8565667842450696E-3</c:v>
                </c:pt>
                <c:pt idx="33">
                  <c:v>6.0628338237522462E-3</c:v>
                </c:pt>
                <c:pt idx="34">
                  <c:v>6.2703005133591958E-3</c:v>
                </c:pt>
                <c:pt idx="35">
                  <c:v>6.4777241694664919E-3</c:v>
                </c:pt>
                <c:pt idx="36">
                  <c:v>6.6838631376638863E-3</c:v>
                </c:pt>
                <c:pt idx="37">
                  <c:v>6.9011323132991556E-3</c:v>
                </c:pt>
                <c:pt idx="38">
                  <c:v>7.1183542932937161E-3</c:v>
                </c:pt>
                <c:pt idx="39">
                  <c:v>7.3355290981469761E-3</c:v>
                </c:pt>
                <c:pt idx="40">
                  <c:v>7.5514161528343797E-3</c:v>
                </c:pt>
                <c:pt idx="41">
                  <c:v>7.7684969381301349E-3</c:v>
                </c:pt>
                <c:pt idx="42">
                  <c:v>7.9867706666530286E-3</c:v>
                </c:pt>
                <c:pt idx="43">
                  <c:v>8.2136752245024168E-3</c:v>
                </c:pt>
                <c:pt idx="44">
                  <c:v>8.4405283083528945E-3</c:v>
                </c:pt>
                <c:pt idx="45">
                  <c:v>8.6673299415532378E-3</c:v>
                </c:pt>
                <c:pt idx="46">
                  <c:v>8.8940801474363378E-3</c:v>
                </c:pt>
                <c:pt idx="47">
                  <c:v>9.1220175994135254E-3</c:v>
                </c:pt>
                <c:pt idx="48">
                  <c:v>9.3486647398927092E-3</c:v>
                </c:pt>
                <c:pt idx="49">
                  <c:v>9.5864032534130356E-3</c:v>
                </c:pt>
                <c:pt idx="50">
                  <c:v>9.8228474799834081E-3</c:v>
                </c:pt>
                <c:pt idx="51">
                  <c:v>1.0060473302117351E-2</c:v>
                </c:pt>
                <c:pt idx="52">
                  <c:v>1.0296805477368231E-2</c:v>
                </c:pt>
                <c:pt idx="53">
                  <c:v>1.053308181291829E-2</c:v>
                </c:pt>
                <c:pt idx="54">
                  <c:v>1.0770538944983027E-2</c:v>
                </c:pt>
                <c:pt idx="55">
                  <c:v>1.1017830179892737E-2</c:v>
                </c:pt>
                <c:pt idx="56">
                  <c:v>1.1265060276966126E-2</c:v>
                </c:pt>
                <c:pt idx="57">
                  <c:v>1.1512229266425724E-2</c:v>
                </c:pt>
                <c:pt idx="58">
                  <c:v>1.1759337178472105E-2</c:v>
                </c:pt>
                <c:pt idx="59">
                  <c:v>1.2006384043283672E-2</c:v>
                </c:pt>
                <c:pt idx="60">
                  <c:v>1.2263248056195509E-2</c:v>
                </c:pt>
                <c:pt idx="61">
                  <c:v>1.2520046106929165E-2</c:v>
                </c:pt>
                <c:pt idx="62">
                  <c:v>1.2776778229353858E-2</c:v>
                </c:pt>
                <c:pt idx="63">
                  <c:v>1.3033444457312731E-2</c:v>
                </c:pt>
                <c:pt idx="64">
                  <c:v>1.3290044824623091E-2</c:v>
                </c:pt>
                <c:pt idx="65">
                  <c:v>1.3557677932065722E-2</c:v>
                </c:pt>
                <c:pt idx="66">
                  <c:v>1.3825239431192481E-2</c:v>
                </c:pt>
                <c:pt idx="67">
                  <c:v>1.4091496851917719E-2</c:v>
                </c:pt>
                <c:pt idx="68">
                  <c:v>1.4358915578860581E-2</c:v>
                </c:pt>
                <c:pt idx="69">
                  <c:v>1.462626281214624E-2</c:v>
                </c:pt>
                <c:pt idx="70">
                  <c:v>1.4902159200023218E-2</c:v>
                </c:pt>
                <c:pt idx="71">
                  <c:v>1.5179210660101904E-2</c:v>
                </c:pt>
                <c:pt idx="72">
                  <c:v>1.5456185383928457E-2</c:v>
                </c:pt>
                <c:pt idx="73">
                  <c:v>1.5733083413999115E-2</c:v>
                </c:pt>
                <c:pt idx="74">
                  <c:v>1.6009904792774816E-2</c:v>
                </c:pt>
                <c:pt idx="75">
                  <c:v>1.6296487966892235E-2</c:v>
                </c:pt>
                <c:pt idx="76">
                  <c:v>1.6582989034623494E-2</c:v>
                </c:pt>
                <c:pt idx="77">
                  <c:v>1.6869408043002694E-2</c:v>
                </c:pt>
                <c:pt idx="78">
                  <c:v>1.715574503902265E-2</c:v>
                </c:pt>
                <c:pt idx="79">
                  <c:v>1.7453055487375007E-2</c:v>
                </c:pt>
                <c:pt idx="80">
                  <c:v>1.775150557565575E-2</c:v>
                </c:pt>
                <c:pt idx="81">
                  <c:v>1.8046183691062354E-2</c:v>
                </c:pt>
                <c:pt idx="82">
                  <c:v>1.834322955982863E-2</c:v>
                </c:pt>
                <c:pt idx="83">
                  <c:v>1.8640187218548755E-2</c:v>
                </c:pt>
                <c:pt idx="84">
                  <c:v>1.8945642542562664E-2</c:v>
                </c:pt>
                <c:pt idx="85">
                  <c:v>1.9252230757751055E-2</c:v>
                </c:pt>
                <c:pt idx="86">
                  <c:v>1.9558725005414567E-2</c:v>
                </c:pt>
                <c:pt idx="87">
                  <c:v>1.9865125343135916E-2</c:v>
                </c:pt>
                <c:pt idx="88">
                  <c:v>2.0181232086928385E-2</c:v>
                </c:pt>
                <c:pt idx="89">
                  <c:v>2.0497238938822833E-2</c:v>
                </c:pt>
                <c:pt idx="90">
                  <c:v>2.0813145961932587E-2</c:v>
                </c:pt>
                <c:pt idx="91">
                  <c:v>2.1128953219310739E-2</c:v>
                </c:pt>
                <c:pt idx="92">
                  <c:v>2.1455672029289826E-2</c:v>
                </c:pt>
                <c:pt idx="93">
                  <c:v>2.178228412895122E-2</c:v>
                </c:pt>
                <c:pt idx="94">
                  <c:v>2.2107566919957623E-2</c:v>
                </c:pt>
                <c:pt idx="95">
                  <c:v>2.2432743936475371E-2</c:v>
                </c:pt>
                <c:pt idx="96">
                  <c:v>2.2770033912506541E-2</c:v>
                </c:pt>
                <c:pt idx="97">
                  <c:v>2.31047672650911E-2</c:v>
                </c:pt>
                <c:pt idx="98">
                  <c:v>2.3440609649480221E-2</c:v>
                </c:pt>
                <c:pt idx="99">
                  <c:v>2.3776339281627895E-2</c:v>
                </c:pt>
                <c:pt idx="100">
                  <c:v>2.4120497744366785E-2</c:v>
                </c:pt>
                <c:pt idx="101">
                  <c:v>2.4466977380564449E-2</c:v>
                </c:pt>
                <c:pt idx="102">
                  <c:v>2.4812117644479954E-2</c:v>
                </c:pt>
                <c:pt idx="103">
                  <c:v>2.5157138827692261E-2</c:v>
                </c:pt>
                <c:pt idx="104">
                  <c:v>2.5513007681589327E-2</c:v>
                </c:pt>
                <c:pt idx="105">
                  <c:v>2.5868749937896021E-2</c:v>
                </c:pt>
                <c:pt idx="106">
                  <c:v>2.6223148040277793E-2</c:v>
                </c:pt>
                <c:pt idx="107">
                  <c:v>2.6577420589139211E-2</c:v>
                </c:pt>
                <c:pt idx="108">
                  <c:v>2.6943735447546129E-2</c:v>
                </c:pt>
                <c:pt idx="109">
                  <c:v>2.7307483516484099E-2</c:v>
                </c:pt>
                <c:pt idx="110">
                  <c:v>2.7672315205432941E-2</c:v>
                </c:pt>
                <c:pt idx="111">
                  <c:v>2.8047952745157149E-2</c:v>
                </c:pt>
                <c:pt idx="112">
                  <c:v>2.8421019289607757E-2</c:v>
                </c:pt>
                <c:pt idx="113">
                  <c:v>2.8796375745985332E-2</c:v>
                </c:pt>
                <c:pt idx="114">
                  <c:v>2.9170377299779709E-2</c:v>
                </c:pt>
                <c:pt idx="115">
                  <c:v>2.955394786082987E-2</c:v>
                </c:pt>
                <c:pt idx="116">
                  <c:v>2.9938584484069958E-2</c:v>
                </c:pt>
                <c:pt idx="117">
                  <c:v>3.0321860553050549E-2</c:v>
                </c:pt>
                <c:pt idx="118">
                  <c:v>3.071589953648466E-2</c:v>
                </c:pt>
                <c:pt idx="119">
                  <c:v>3.1109783314353552E-2</c:v>
                </c:pt>
                <c:pt idx="120">
                  <c:v>3.1502300773699164E-2</c:v>
                </c:pt>
                <c:pt idx="121">
                  <c:v>3.1895874983563055E-2</c:v>
                </c:pt>
                <c:pt idx="122">
                  <c:v>3.2300186841823696E-2</c:v>
                </c:pt>
                <c:pt idx="123">
                  <c:v>3.2703125516500918E-2</c:v>
                </c:pt>
                <c:pt idx="124">
                  <c:v>3.3105901896994999E-2</c:v>
                </c:pt>
                <c:pt idx="125">
                  <c:v>3.3518186533988394E-2</c:v>
                </c:pt>
                <c:pt idx="126">
                  <c:v>3.3931509560272681E-2</c:v>
                </c:pt>
                <c:pt idx="127">
                  <c:v>3.4343454022455408E-2</c:v>
                </c:pt>
                <c:pt idx="128">
                  <c:v>3.4766094517463986E-2</c:v>
                </c:pt>
                <c:pt idx="129">
                  <c:v>3.5188556462943936E-2</c:v>
                </c:pt>
                <c:pt idx="130">
                  <c:v>3.5620490120789564E-2</c:v>
                </c:pt>
                <c:pt idx="131">
                  <c:v>3.6052237292497374E-2</c:v>
                </c:pt>
                <c:pt idx="132">
                  <c:v>3.648379813902717E-2</c:v>
                </c:pt>
                <c:pt idx="133">
                  <c:v>3.691517282113109E-2</c:v>
                </c:pt>
                <c:pt idx="134">
                  <c:v>3.7357199042771384E-2</c:v>
                </c:pt>
                <c:pt idx="135">
                  <c:v>3.7797826329785456E-2</c:v>
                </c:pt>
                <c:pt idx="136">
                  <c:v>3.8239462653668552E-2</c:v>
                </c:pt>
                <c:pt idx="137">
                  <c:v>3.8689321990002579E-2</c:v>
                </c:pt>
                <c:pt idx="138">
                  <c:v>3.9140181064505716E-2</c:v>
                </c:pt>
                <c:pt idx="139">
                  <c:v>3.9590836956707356E-2</c:v>
                </c:pt>
                <c:pt idx="140">
                  <c:v>4.0052098226146679E-2</c:v>
                </c:pt>
                <c:pt idx="141">
                  <c:v>4.051074608748674E-2</c:v>
                </c:pt>
                <c:pt idx="142">
                  <c:v>4.0979982039569735E-2</c:v>
                </c:pt>
                <c:pt idx="143">
                  <c:v>4.1450197159651821E-2</c:v>
                </c:pt>
                <c:pt idx="144">
                  <c:v>4.1920191281387235E-2</c:v>
                </c:pt>
                <c:pt idx="145">
                  <c:v>4.2398351416616888E-2</c:v>
                </c:pt>
                <c:pt idx="146">
                  <c:v>4.2878678095900347E-2</c:v>
                </c:pt>
                <c:pt idx="147">
                  <c:v>4.3365955904770367E-2</c:v>
                </c:pt>
                <c:pt idx="148">
                  <c:v>4.3854192757203883E-2</c:v>
                </c:pt>
                <c:pt idx="149">
                  <c:v>4.4342191350735576E-2</c:v>
                </c:pt>
                <c:pt idx="150">
                  <c:v>4.4831147117154045E-2</c:v>
                </c:pt>
                <c:pt idx="151">
                  <c:v>4.5328226190443049E-2</c:v>
                </c:pt>
                <c:pt idx="152">
                  <c:v>4.5825058298882934E-2</c:v>
                </c:pt>
                <c:pt idx="153">
                  <c:v>4.6322837105575262E-2</c:v>
                </c:pt>
                <c:pt idx="154">
                  <c:v>4.6819175427593923E-2</c:v>
                </c:pt>
                <c:pt idx="155">
                  <c:v>4.7316459752695522E-2</c:v>
                </c:pt>
                <c:pt idx="156">
                  <c:v>4.7812305268837681E-2</c:v>
                </c:pt>
                <c:pt idx="157">
                  <c:v>4.8309096093785857E-2</c:v>
                </c:pt>
                <c:pt idx="158">
                  <c:v>4.8804449781677799E-2</c:v>
                </c:pt>
                <c:pt idx="159">
                  <c:v>4.9300748084991471E-2</c:v>
                </c:pt>
                <c:pt idx="160">
                  <c:v>4.9795610919353452E-2</c:v>
                </c:pt>
                <c:pt idx="161">
                  <c:v>5.0290228985612036E-2</c:v>
                </c:pt>
                <c:pt idx="162">
                  <c:v>5.0784602525781396E-2</c:v>
                </c:pt>
                <c:pt idx="163">
                  <c:v>5.1278731781516332E-2</c:v>
                </c:pt>
                <c:pt idx="164">
                  <c:v>5.1773803924350131E-2</c:v>
                </c:pt>
                <c:pt idx="165">
                  <c:v>5.2268631092032482E-2</c:v>
                </c:pt>
                <c:pt idx="166">
                  <c:v>5.2762027770428377E-2</c:v>
                </c:pt>
                <c:pt idx="167">
                  <c:v>5.3256366300431464E-2</c:v>
                </c:pt>
                <c:pt idx="168">
                  <c:v>5.3749275994190583E-2</c:v>
                </c:pt>
                <c:pt idx="169">
                  <c:v>5.4243126850613617E-2</c:v>
                </c:pt>
                <c:pt idx="170">
                  <c:v>5.4735550520100144E-2</c:v>
                </c:pt>
                <c:pt idx="171">
                  <c:v>5.5227731827856376E-2</c:v>
                </c:pt>
                <c:pt idx="172">
                  <c:v>5.5720853266931505E-2</c:v>
                </c:pt>
                <c:pt idx="173">
                  <c:v>5.6212549985070026E-2</c:v>
                </c:pt>
                <c:pt idx="174">
                  <c:v>5.6705186147793171E-2</c:v>
                </c:pt>
                <c:pt idx="175">
                  <c:v>5.719639922960567E-2</c:v>
                </c:pt>
                <c:pt idx="176">
                  <c:v>5.7688551070149585E-2</c:v>
                </c:pt>
                <c:pt idx="177">
                  <c:v>5.8179281466117526E-2</c:v>
                </c:pt>
                <c:pt idx="178">
                  <c:v>5.8670949935844145E-2</c:v>
                </c:pt>
                <c:pt idx="179">
                  <c:v>5.9161198593649177E-2</c:v>
                </c:pt>
                <c:pt idx="180">
                  <c:v>5.9651207025473593E-2</c:v>
                </c:pt>
                <c:pt idx="181">
                  <c:v>6.0140975466627188E-2</c:v>
                </c:pt>
                <c:pt idx="182">
                  <c:v>6.0631680615051024E-2</c:v>
                </c:pt>
                <c:pt idx="183">
                  <c:v>6.1120969203923001E-2</c:v>
                </c:pt>
                <c:pt idx="184">
                  <c:v>6.1611193817725528E-2</c:v>
                </c:pt>
                <c:pt idx="185">
                  <c:v>6.2100003493669557E-2</c:v>
                </c:pt>
                <c:pt idx="186">
                  <c:v>6.2589748513079829E-2</c:v>
                </c:pt>
                <c:pt idx="187">
                  <c:v>6.3078080212693566E-2</c:v>
                </c:pt>
                <c:pt idx="188">
                  <c:v>6.356734657518423E-2</c:v>
                </c:pt>
                <c:pt idx="189">
                  <c:v>6.4055201232320697E-2</c:v>
                </c:pt>
                <c:pt idx="190">
                  <c:v>6.454398987261753E-2</c:v>
                </c:pt>
                <c:pt idx="191">
                  <c:v>6.5031368418395616E-2</c:v>
                </c:pt>
                <c:pt idx="192">
                  <c:v>6.5518509542036585E-2</c:v>
                </c:pt>
                <c:pt idx="193">
                  <c:v>6.6006583631304822E-2</c:v>
                </c:pt>
                <c:pt idx="194">
                  <c:v>6.6494419620462417E-2</c:v>
                </c:pt>
                <c:pt idx="195">
                  <c:v>6.6980848725997258E-2</c:v>
                </c:pt>
                <c:pt idx="196">
                  <c:v>6.7468209780770283E-2</c:v>
                </c:pt>
                <c:pt idx="197">
                  <c:v>6.7954165552004883E-2</c:v>
                </c:pt>
                <c:pt idx="198">
                  <c:v>6.8439885284927629E-2</c:v>
                </c:pt>
                <c:pt idx="199">
                  <c:v>6.8925369208723941E-2</c:v>
                </c:pt>
                <c:pt idx="200">
                  <c:v>6.9411783730963808E-2</c:v>
                </c:pt>
                <c:pt idx="201">
                  <c:v>6.9896796157255636E-2</c:v>
                </c:pt>
                <c:pt idx="202">
                  <c:v>7.0381573460526994E-2</c:v>
                </c:pt>
                <c:pt idx="203">
                  <c:v>7.086611586863184E-2</c:v>
                </c:pt>
                <c:pt idx="204">
                  <c:v>7.1351587527844706E-2</c:v>
                </c:pt>
                <c:pt idx="205">
                  <c:v>7.1836823618682613E-2</c:v>
                </c:pt>
                <c:pt idx="206">
                  <c:v>7.2320661579626078E-2</c:v>
                </c:pt>
                <c:pt idx="207">
                  <c:v>7.2805427782431806E-2</c:v>
                </c:pt>
                <c:pt idx="208">
                  <c:v>7.3289959100825586E-2</c:v>
                </c:pt>
                <c:pt idx="209">
                  <c:v>7.3773094659941113E-2</c:v>
                </c:pt>
                <c:pt idx="210">
                  <c:v>7.4257157453613165E-2</c:v>
                </c:pt>
                <c:pt idx="211">
                  <c:v>7.4739826063418696E-2</c:v>
                </c:pt>
                <c:pt idx="212">
                  <c:v>7.5223421237587532E-2</c:v>
                </c:pt>
                <c:pt idx="213">
                  <c:v>7.5705623799822638E-2</c:v>
                </c:pt>
                <c:pt idx="214">
                  <c:v>7.618759395480959E-2</c:v>
                </c:pt>
                <c:pt idx="215">
                  <c:v>7.6670489670879818E-2</c:v>
                </c:pt>
                <c:pt idx="216">
                  <c:v>7.7151995125477033E-2</c:v>
                </c:pt>
                <c:pt idx="217">
                  <c:v>7.7633268844149061E-2</c:v>
                </c:pt>
                <c:pt idx="218">
                  <c:v>7.811546712255063E-2</c:v>
                </c:pt>
                <c:pt idx="219">
                  <c:v>7.8596277482180885E-2</c:v>
                </c:pt>
                <c:pt idx="220">
                  <c:v>7.9076856774304413E-2</c:v>
                </c:pt>
                <c:pt idx="221">
                  <c:v>7.955720522090684E-2</c:v>
                </c:pt>
                <c:pt idx="222">
                  <c:v>8.0038476895356092E-2</c:v>
                </c:pt>
                <c:pt idx="223">
                  <c:v>8.0519517058795523E-2</c:v>
                </c:pt>
                <c:pt idx="224">
                  <c:v>8.0999173191447907E-2</c:v>
                </c:pt>
                <c:pt idx="225">
                  <c:v>8.1479751554272714E-2</c:v>
                </c:pt>
                <c:pt idx="226">
                  <c:v>8.1958947435907134E-2</c:v>
                </c:pt>
                <c:pt idx="227">
                  <c:v>8.2437913798828796E-2</c:v>
                </c:pt>
                <c:pt idx="228">
                  <c:v>8.2917801396959964E-2</c:v>
                </c:pt>
                <c:pt idx="229">
                  <c:v>8.3397458813441003E-2</c:v>
                </c:pt>
                <c:pt idx="230">
                  <c:v>8.3875736837750459E-2</c:v>
                </c:pt>
                <c:pt idx="231">
                  <c:v>8.4353786221540772E-2</c:v>
                </c:pt>
                <c:pt idx="232">
                  <c:v>8.4831607183310398E-2</c:v>
                </c:pt>
                <c:pt idx="233">
                  <c:v>8.5310347725991234E-2</c:v>
                </c:pt>
                <c:pt idx="234">
                  <c:v>8.5788859185831956E-2</c:v>
                </c:pt>
                <c:pt idx="235">
                  <c:v>8.626599509488736E-2</c:v>
                </c:pt>
                <c:pt idx="236">
                  <c:v>8.6744049594178765E-2</c:v>
                </c:pt>
                <c:pt idx="237">
                  <c:v>8.7220730073743369E-2</c:v>
                </c:pt>
                <c:pt idx="238">
                  <c:v>8.7697183437286066E-2</c:v>
                </c:pt>
                <c:pt idx="239">
                  <c:v>8.8174554403079586E-2</c:v>
                </c:pt>
                <c:pt idx="240">
                  <c:v>8.8650553638568177E-2</c:v>
                </c:pt>
                <c:pt idx="241">
                  <c:v>8.912632640657886E-2</c:v>
                </c:pt>
                <c:pt idx="242">
                  <c:v>8.9603015790748045E-2</c:v>
                </c:pt>
                <c:pt idx="243">
                  <c:v>9.0078335726571021E-2</c:v>
                </c:pt>
                <c:pt idx="244">
                  <c:v>9.0554571621944552E-2</c:v>
                </c:pt>
                <c:pt idx="245">
                  <c:v>9.1029439586755467E-2</c:v>
                </c:pt>
                <c:pt idx="246">
                  <c:v>9.1504082159010056E-2</c:v>
                </c:pt>
                <c:pt idx="247">
                  <c:v>9.1979639707868932E-2</c:v>
                </c:pt>
                <c:pt idx="248">
                  <c:v>9.2453831595762398E-2</c:v>
                </c:pt>
                <c:pt idx="249">
                  <c:v>9.2928937805747014E-2</c:v>
                </c:pt>
                <c:pt idx="250">
                  <c:v>9.3402679864338631E-2</c:v>
                </c:pt>
                <c:pt idx="251">
                  <c:v>9.3877335591343439E-2</c:v>
                </c:pt>
                <c:pt idx="252">
                  <c:v>9.4350628673261383E-2</c:v>
                </c:pt>
                <c:pt idx="253">
                  <c:v>9.4824834770749183E-2</c:v>
                </c:pt>
                <c:pt idx="254">
                  <c:v>9.5298816103394524E-2</c:v>
                </c:pt>
                <c:pt idx="255">
                  <c:v>9.5771437045209407E-2</c:v>
                </c:pt>
                <c:pt idx="256">
                  <c:v>9.6243834721985222E-2</c:v>
                </c:pt>
                <c:pt idx="257">
                  <c:v>9.6716009344562148E-2</c:v>
                </c:pt>
                <c:pt idx="258">
                  <c:v>9.7187961123481659E-2</c:v>
                </c:pt>
                <c:pt idx="259">
                  <c:v>9.7660823965217303E-2</c:v>
                </c:pt>
                <c:pt idx="260">
                  <c:v>9.8132330152837191E-2</c:v>
                </c:pt>
                <c:pt idx="261">
                  <c:v>9.8603614127142747E-2</c:v>
                </c:pt>
                <c:pt idx="262">
                  <c:v>9.907467609748688E-2</c:v>
                </c:pt>
                <c:pt idx="263">
                  <c:v>9.9546647833217622E-2</c:v>
                </c:pt>
                <c:pt idx="264">
                  <c:v>0.10002405203054507</c:v>
                </c:pt>
                <c:pt idx="265">
                  <c:v>0.10048766256981859</c:v>
                </c:pt>
                <c:pt idx="266">
                  <c:v>0.10096235792603996</c:v>
                </c:pt>
                <c:pt idx="267">
                  <c:v>0.10142553376151286</c:v>
                </c:pt>
                <c:pt idx="268">
                  <c:v>0.10189978422884385</c:v>
                </c:pt>
                <c:pt idx="269">
                  <c:v>0.10237380988927944</c:v>
                </c:pt>
                <c:pt idx="270">
                  <c:v>0.10283633258651897</c:v>
                </c:pt>
                <c:pt idx="271">
                  <c:v>0.10330991461188255</c:v>
                </c:pt>
                <c:pt idx="272">
                  <c:v>0.10378327246347185</c:v>
                </c:pt>
                <c:pt idx="273">
                  <c:v>0.10424514386190413</c:v>
                </c:pt>
                <c:pt idx="274">
                  <c:v>0.10471805932694625</c:v>
                </c:pt>
                <c:pt idx="275">
                  <c:v>0.10519075124866442</c:v>
                </c:pt>
                <c:pt idx="276">
                  <c:v>0.10565197317995592</c:v>
                </c:pt>
                <c:pt idx="277">
                  <c:v>0.10612422395838915</c:v>
                </c:pt>
                <c:pt idx="278">
                  <c:v>0.10658501565161259</c:v>
                </c:pt>
                <c:pt idx="279">
                  <c:v>0.10705682610939372</c:v>
                </c:pt>
                <c:pt idx="280">
                  <c:v>0.10752841406704033</c:v>
                </c:pt>
                <c:pt idx="281">
                  <c:v>0.10798855932393513</c:v>
                </c:pt>
                <c:pt idx="282">
                  <c:v>0.10845970819549931</c:v>
                </c:pt>
                <c:pt idx="283">
                  <c:v>0.10893063519033719</c:v>
                </c:pt>
                <c:pt idx="284">
                  <c:v>0.1093901358221101</c:v>
                </c:pt>
                <c:pt idx="285">
                  <c:v>0.10986062496024963</c:v>
                </c:pt>
                <c:pt idx="286">
                  <c:v>0.1103308928424547</c:v>
                </c:pt>
                <c:pt idx="287">
                  <c:v>0.11078975065271111</c:v>
                </c:pt>
                <c:pt idx="288">
                  <c:v>0.1112595819024466</c:v>
                </c:pt>
                <c:pt idx="289">
                  <c:v>0.1117291925144371</c:v>
                </c:pt>
                <c:pt idx="290">
                  <c:v>0.11218740929922368</c:v>
                </c:pt>
                <c:pt idx="291">
                  <c:v>0.11265658449784596</c:v>
                </c:pt>
                <c:pt idx="292">
                  <c:v>0.11312553967432636</c:v>
                </c:pt>
                <c:pt idx="293">
                  <c:v>0.1135831172221724</c:v>
                </c:pt>
                <c:pt idx="294">
                  <c:v>0.11405163819928739</c:v>
                </c:pt>
                <c:pt idx="295">
                  <c:v>0.11450879227820603</c:v>
                </c:pt>
                <c:pt idx="296">
                  <c:v>0.11497687985925051</c:v>
                </c:pt>
                <c:pt idx="297">
                  <c:v>0.11544474843682047</c:v>
                </c:pt>
                <c:pt idx="298">
                  <c:v>0.11590126623836501</c:v>
                </c:pt>
                <c:pt idx="299">
                  <c:v>0.11636870262544627</c:v>
                </c:pt>
                <c:pt idx="300">
                  <c:v>0.116835920617833</c:v>
                </c:pt>
                <c:pt idx="301">
                  <c:v>0.11729180391071239</c:v>
                </c:pt>
                <c:pt idx="302">
                  <c:v>0.11775859091316865</c:v>
                </c:pt>
                <c:pt idx="303">
                  <c:v>0.11822516012717631</c:v>
                </c:pt>
                <c:pt idx="304">
                  <c:v>0.1186804106727342</c:v>
                </c:pt>
                <c:pt idx="305">
                  <c:v>0.1191465500923741</c:v>
                </c:pt>
                <c:pt idx="306">
                  <c:v>0.11961247232728968</c:v>
                </c:pt>
                <c:pt idx="307">
                  <c:v>0.12006709187954649</c:v>
                </c:pt>
                <c:pt idx="308">
                  <c:v>0.12053258551068939</c:v>
                </c:pt>
                <c:pt idx="309">
                  <c:v>0.12098678704882457</c:v>
                </c:pt>
                <c:pt idx="310">
                  <c:v>0.12145185286401861</c:v>
                </c:pt>
                <c:pt idx="311">
                  <c:v>0.12191670249353666</c:v>
                </c:pt>
                <c:pt idx="312">
                  <c:v>0.12237027594093727</c:v>
                </c:pt>
                <c:pt idx="313">
                  <c:v>0.12283469893689571</c:v>
                </c:pt>
                <c:pt idx="314">
                  <c:v>0.12329890634425558</c:v>
                </c:pt>
                <c:pt idx="315">
                  <c:v>0.12375185343562783</c:v>
                </c:pt>
                <c:pt idx="316">
                  <c:v>0.12421563538692229</c:v>
                </c:pt>
                <c:pt idx="317">
                  <c:v>0.12467920234422471</c:v>
                </c:pt>
                <c:pt idx="318">
                  <c:v>0.12513152480709872</c:v>
                </c:pt>
                <c:pt idx="319">
                  <c:v>0.12559466748096207</c:v>
                </c:pt>
                <c:pt idx="320">
                  <c:v>0.12605759575298386</c:v>
                </c:pt>
                <c:pt idx="321">
                  <c:v>0.12650929530775248</c:v>
                </c:pt>
                <c:pt idx="322">
                  <c:v>0.12697180046411974</c:v>
                </c:pt>
                <c:pt idx="323">
                  <c:v>0.12743409180835294</c:v>
                </c:pt>
                <c:pt idx="324">
                  <c:v>0.12788517016831114</c:v>
                </c:pt>
                <c:pt idx="325">
                  <c:v>0.12834703955986024</c:v>
                </c:pt>
                <c:pt idx="326">
                  <c:v>0.12879770638950641</c:v>
                </c:pt>
                <c:pt idx="327">
                  <c:v>0.12925915459793663</c:v>
                </c:pt>
                <c:pt idx="328">
                  <c:v>0.12972038997012694</c:v>
                </c:pt>
                <c:pt idx="329">
                  <c:v>0.13017043844025891</c:v>
                </c:pt>
                <c:pt idx="330">
                  <c:v>0.13063125378434776</c:v>
                </c:pt>
                <c:pt idx="331">
                  <c:v>0.1310918568754611</c:v>
                </c:pt>
                <c:pt idx="332">
                  <c:v>0.13154128868065476</c:v>
                </c:pt>
                <c:pt idx="333">
                  <c:v>0.13200147289393882</c:v>
                </c:pt>
                <c:pt idx="334">
                  <c:v>0.13246144543511754</c:v>
                </c:pt>
                <c:pt idx="335">
                  <c:v>0.13291026226299249</c:v>
                </c:pt>
                <c:pt idx="336">
                  <c:v>0.13336981707189602</c:v>
                </c:pt>
                <c:pt idx="337">
                  <c:v>0.13381822648375791</c:v>
                </c:pt>
                <c:pt idx="338">
                  <c:v>0.13427736431844003</c:v>
                </c:pt>
                <c:pt idx="339">
                  <c:v>0.13473629144231256</c:v>
                </c:pt>
                <c:pt idx="340">
                  <c:v>0.13518408866973927</c:v>
                </c:pt>
                <c:pt idx="341">
                  <c:v>0.13564259995714967</c:v>
                </c:pt>
                <c:pt idx="342">
                  <c:v>0.13610090110830536</c:v>
                </c:pt>
                <c:pt idx="343">
                  <c:v>0.13654808782056974</c:v>
                </c:pt>
                <c:pt idx="344">
                  <c:v>0.1370059742683718</c:v>
                </c:pt>
                <c:pt idx="345">
                  <c:v>0.13746365115212764</c:v>
                </c:pt>
                <c:pt idx="346">
                  <c:v>0.13791022901168437</c:v>
                </c:pt>
                <c:pt idx="347">
                  <c:v>0.13836749232057033</c:v>
                </c:pt>
                <c:pt idx="348">
                  <c:v>0.13881366681702059</c:v>
                </c:pt>
                <c:pt idx="349">
                  <c:v>0.1392705172978066</c:v>
                </c:pt>
                <c:pt idx="350">
                  <c:v>0.13972715916153416</c:v>
                </c:pt>
                <c:pt idx="351">
                  <c:v>0.14017272755658933</c:v>
                </c:pt>
                <c:pt idx="352">
                  <c:v>0.14062895771306017</c:v>
                </c:pt>
                <c:pt idx="353">
                  <c:v>0.14108497981849072</c:v>
                </c:pt>
                <c:pt idx="354">
                  <c:v>0.14152994375662215</c:v>
                </c:pt>
                <c:pt idx="355">
                  <c:v>0.1419855552710805</c:v>
                </c:pt>
                <c:pt idx="356">
                  <c:v>0.14244095929821698</c:v>
                </c:pt>
                <c:pt idx="357">
                  <c:v>0.14288532041721189</c:v>
                </c:pt>
                <c:pt idx="358">
                  <c:v>0.14334031496512692</c:v>
                </c:pt>
                <c:pt idx="359">
                  <c:v>0.1437951025871497</c:v>
                </c:pt>
                <c:pt idx="360">
                  <c:v>0.14423886251814841</c:v>
                </c:pt>
                <c:pt idx="361">
                  <c:v>0.14469324176819137</c:v>
                </c:pt>
                <c:pt idx="362">
                  <c:v>0.14514741465149666</c:v>
                </c:pt>
                <c:pt idx="363">
                  <c:v>0.14559057501902789</c:v>
                </c:pt>
                <c:pt idx="364">
                  <c:v>0.14604434063310945</c:v>
                </c:pt>
                <c:pt idx="365">
                  <c:v>0.14648710378473867</c:v>
                </c:pt>
                <c:pt idx="366">
                  <c:v>0.14694046285936116</c:v>
                </c:pt>
                <c:pt idx="367">
                  <c:v>0.14739361649266847</c:v>
                </c:pt>
                <c:pt idx="368">
                  <c:v>0.14783578276948817</c:v>
                </c:pt>
                <c:pt idx="369">
                  <c:v>0.14828853095868347</c:v>
                </c:pt>
                <c:pt idx="370">
                  <c:v>0.14874107425971497</c:v>
                </c:pt>
                <c:pt idx="371">
                  <c:v>0.1491826452688145</c:v>
                </c:pt>
                <c:pt idx="372">
                  <c:v>0.1496347842166604</c:v>
                </c:pt>
                <c:pt idx="373">
                  <c:v>0.15008671882726349</c:v>
                </c:pt>
                <c:pt idx="374">
                  <c:v>0.15052769616925005</c:v>
                </c:pt>
                <c:pt idx="375">
                  <c:v>0.1509792275131962</c:v>
                </c:pt>
                <c:pt idx="376">
                  <c:v>0.15143055506860148</c:v>
                </c:pt>
                <c:pt idx="377">
                  <c:v>0.15187094033763518</c:v>
                </c:pt>
                <c:pt idx="378">
                  <c:v>0.15232186570853928</c:v>
                </c:pt>
                <c:pt idx="379">
                  <c:v>0.15277258783739664</c:v>
                </c:pt>
                <c:pt idx="380">
                  <c:v>0.15321238262122527</c:v>
                </c:pt>
                <c:pt idx="381">
                  <c:v>0.15366270364338699</c:v>
                </c:pt>
                <c:pt idx="382">
                  <c:v>0.15410210721905679</c:v>
                </c:pt>
                <c:pt idx="383">
                  <c:v>0.15455202784779415</c:v>
                </c:pt>
                <c:pt idx="384">
                  <c:v>0.15500174613899179</c:v>
                </c:pt>
                <c:pt idx="385">
                  <c:v>0.15544056185734814</c:v>
                </c:pt>
                <c:pt idx="386">
                  <c:v>0.1558898808257396</c:v>
                </c:pt>
                <c:pt idx="387">
                  <c:v>0.15633899799726364</c:v>
                </c:pt>
                <c:pt idx="388">
                  <c:v>0.15677722742913819</c:v>
                </c:pt>
                <c:pt idx="389">
                  <c:v>0.15722594634418638</c:v>
                </c:pt>
                <c:pt idx="390">
                  <c:v>0.15767446400087473</c:v>
                </c:pt>
                <c:pt idx="391">
                  <c:v>0.15811210871081147</c:v>
                </c:pt>
                <c:pt idx="392">
                  <c:v>0.1585602291730886</c:v>
                </c:pt>
                <c:pt idx="393">
                  <c:v>0.15899748648891784</c:v>
                </c:pt>
                <c:pt idx="394">
                  <c:v>0.15944521045964957</c:v>
                </c:pt>
                <c:pt idx="395">
                  <c:v>0.1598927340633331</c:v>
                </c:pt>
                <c:pt idx="396">
                  <c:v>0.1603294092467793</c:v>
                </c:pt>
                <c:pt idx="397">
                  <c:v>0.16077653741393416</c:v>
                </c:pt>
                <c:pt idx="398">
                  <c:v>0.16122346574683952</c:v>
                </c:pt>
                <c:pt idx="399">
                  <c:v>0.16165956034585874</c:v>
                </c:pt>
                <c:pt idx="400">
                  <c:v>0.1621060942930474</c:v>
                </c:pt>
                <c:pt idx="401">
                  <c:v>0.16255242893666239</c:v>
                </c:pt>
                <c:pt idx="402">
                  <c:v>0.1629879444930448</c:v>
                </c:pt>
                <c:pt idx="403">
                  <c:v>0.1634338857975719</c:v>
                </c:pt>
                <c:pt idx="404">
                  <c:v>0.16386901771839171</c:v>
                </c:pt>
                <c:pt idx="405">
                  <c:v>0.16431456637649261</c:v>
                </c:pt>
                <c:pt idx="406">
                  <c:v>0.16475991660939157</c:v>
                </c:pt>
                <c:pt idx="407">
                  <c:v>0.16519447203953455</c:v>
                </c:pt>
                <c:pt idx="408">
                  <c:v>0.16563943066572429</c:v>
                </c:pt>
                <c:pt idx="409">
                  <c:v>0.16608419139178929</c:v>
                </c:pt>
                <c:pt idx="410">
                  <c:v>0.16651817185677803</c:v>
                </c:pt>
                <c:pt idx="411">
                  <c:v>0.16696254201172711</c:v>
                </c:pt>
                <c:pt idx="412">
                  <c:v>0.16740671478954663</c:v>
                </c:pt>
                <c:pt idx="413">
                  <c:v>0.16784012180885655</c:v>
                </c:pt>
                <c:pt idx="414">
                  <c:v>0.16828390504705076</c:v>
                </c:pt>
                <c:pt idx="415">
                  <c:v>0.16872749142904095</c:v>
                </c:pt>
                <c:pt idx="416">
                  <c:v>0.16916032651613153</c:v>
                </c:pt>
                <c:pt idx="417">
                  <c:v>0.1696035243859062</c:v>
                </c:pt>
                <c:pt idx="418">
                  <c:v>0.17004652591834202</c:v>
                </c:pt>
                <c:pt idx="419">
                  <c:v>0.17047879058068963</c:v>
                </c:pt>
                <c:pt idx="420">
                  <c:v>0.17092140462426059</c:v>
                </c:pt>
                <c:pt idx="421">
                  <c:v>0.17135329135445979</c:v>
                </c:pt>
                <c:pt idx="422">
                  <c:v>0.17179551858643838</c:v>
                </c:pt>
                <c:pt idx="423">
                  <c:v>0.17223755033993476</c:v>
                </c:pt>
                <c:pt idx="424">
                  <c:v>0.17266886914065427</c:v>
                </c:pt>
                <c:pt idx="425">
                  <c:v>0.17311051509920128</c:v>
                </c:pt>
                <c:pt idx="426">
                  <c:v>0.17355196609269813</c:v>
                </c:pt>
                <c:pt idx="427">
                  <c:v>0.17398271845562638</c:v>
                </c:pt>
                <c:pt idx="428">
                  <c:v>0.1744237846668141</c:v>
                </c:pt>
                <c:pt idx="429">
                  <c:v>0.17486465642436275</c:v>
                </c:pt>
                <c:pt idx="430">
                  <c:v>0.1752948438353196</c:v>
                </c:pt>
                <c:pt idx="431">
                  <c:v>0.17573533181921777</c:v>
                </c:pt>
                <c:pt idx="432">
                  <c:v>0.17616514492003815</c:v>
                </c:pt>
                <c:pt idx="433">
                  <c:v>0.17660524979784548</c:v>
                </c:pt>
                <c:pt idx="434">
                  <c:v>0.17704516106855342</c:v>
                </c:pt>
                <c:pt idx="435">
                  <c:v>0.17747441167688061</c:v>
                </c:pt>
                <c:pt idx="436">
                  <c:v>0.17791394084357667</c:v>
                </c:pt>
                <c:pt idx="437">
                  <c:v>0.17835327690925495</c:v>
                </c:pt>
                <c:pt idx="438">
                  <c:v>0.17878196649542197</c:v>
                </c:pt>
                <c:pt idx="439">
                  <c:v>0.17922092145524082</c:v>
                </c:pt>
                <c:pt idx="440">
                  <c:v>0.17965968381814099</c:v>
                </c:pt>
                <c:pt idx="441">
                  <c:v>0.18008781384672393</c:v>
                </c:pt>
                <c:pt idx="442">
                  <c:v>0.18052619609801124</c:v>
                </c:pt>
                <c:pt idx="443">
                  <c:v>0.1809643862545082</c:v>
                </c:pt>
                <c:pt idx="444">
                  <c:v>0.18139195818435533</c:v>
                </c:pt>
              </c:numCache>
            </c:numRef>
          </c:xVal>
          <c:yVal>
            <c:numRef>
              <c:f>'90°'!$I$4:$I$448</c:f>
              <c:numCache>
                <c:formatCode>0.000</c:formatCode>
                <c:ptCount val="445"/>
                <c:pt idx="0">
                  <c:v>0</c:v>
                </c:pt>
                <c:pt idx="1">
                  <c:v>31.272477211947479</c:v>
                </c:pt>
                <c:pt idx="2">
                  <c:v>56.296138657534293</c:v>
                </c:pt>
                <c:pt idx="3">
                  <c:v>90.080692407449533</c:v>
                </c:pt>
                <c:pt idx="4">
                  <c:v>138.39364989272764</c:v>
                </c:pt>
                <c:pt idx="5">
                  <c:v>205.00734102063859</c:v>
                </c:pt>
                <c:pt idx="6">
                  <c:v>249.85083519351917</c:v>
                </c:pt>
                <c:pt idx="7">
                  <c:v>304.98229585128689</c:v>
                </c:pt>
                <c:pt idx="8">
                  <c:v>340.07930725357778</c:v>
                </c:pt>
                <c:pt idx="9">
                  <c:v>371.68173800165164</c:v>
                </c:pt>
                <c:pt idx="10">
                  <c:v>406.30123191181229</c:v>
                </c:pt>
                <c:pt idx="11">
                  <c:v>441.94142259831557</c:v>
                </c:pt>
                <c:pt idx="12">
                  <c:v>471.13635044504821</c:v>
                </c:pt>
                <c:pt idx="13">
                  <c:v>497.80241618690832</c:v>
                </c:pt>
                <c:pt idx="14">
                  <c:v>524.57474613201043</c:v>
                </c:pt>
                <c:pt idx="15">
                  <c:v>538.75600106923287</c:v>
                </c:pt>
                <c:pt idx="16">
                  <c:v>546.8940194277211</c:v>
                </c:pt>
                <c:pt idx="17">
                  <c:v>552.98177375951047</c:v>
                </c:pt>
                <c:pt idx="18">
                  <c:v>558.21882966881719</c:v>
                </c:pt>
                <c:pt idx="19">
                  <c:v>560.80496175896781</c:v>
                </c:pt>
                <c:pt idx="20">
                  <c:v>563.43205783432484</c:v>
                </c:pt>
                <c:pt idx="21">
                  <c:v>565.53952620617849</c:v>
                </c:pt>
                <c:pt idx="22">
                  <c:v>567.64703582129448</c:v>
                </c:pt>
                <c:pt idx="23">
                  <c:v>569.79676596967067</c:v>
                </c:pt>
                <c:pt idx="24">
                  <c:v>571.91218087589323</c:v>
                </c:pt>
                <c:pt idx="25">
                  <c:v>574.50927878650054</c:v>
                </c:pt>
                <c:pt idx="26">
                  <c:v>576.14537457061124</c:v>
                </c:pt>
                <c:pt idx="27">
                  <c:v>578.26387269745908</c:v>
                </c:pt>
                <c:pt idx="28">
                  <c:v>579.90126263230763</c:v>
                </c:pt>
                <c:pt idx="29">
                  <c:v>582.02124900756849</c:v>
                </c:pt>
                <c:pt idx="30">
                  <c:v>583.66573806987515</c:v>
                </c:pt>
                <c:pt idx="31">
                  <c:v>585.2707335415945</c:v>
                </c:pt>
                <c:pt idx="32">
                  <c:v>586.91720203114335</c:v>
                </c:pt>
                <c:pt idx="33">
                  <c:v>588.04176042402264</c:v>
                </c:pt>
                <c:pt idx="34">
                  <c:v>589.68938467246767</c:v>
                </c:pt>
                <c:pt idx="35">
                  <c:v>591.2974858566032</c:v>
                </c:pt>
                <c:pt idx="36">
                  <c:v>592.42349549366247</c:v>
                </c:pt>
                <c:pt idx="37">
                  <c:v>594.07880006543076</c:v>
                </c:pt>
                <c:pt idx="38">
                  <c:v>595.21240504574166</c:v>
                </c:pt>
                <c:pt idx="39">
                  <c:v>596.34644639672524</c:v>
                </c:pt>
                <c:pt idx="40">
                  <c:v>597.48018288668925</c:v>
                </c:pt>
                <c:pt idx="41">
                  <c:v>598.61509573224498</c:v>
                </c:pt>
                <c:pt idx="42">
                  <c:v>599.75118867371236</c:v>
                </c:pt>
                <c:pt idx="43">
                  <c:v>600.89293528348628</c:v>
                </c:pt>
                <c:pt idx="44">
                  <c:v>602.0753731343284</c:v>
                </c:pt>
                <c:pt idx="45">
                  <c:v>603.21804150857577</c:v>
                </c:pt>
                <c:pt idx="46">
                  <c:v>604.36116620186954</c:v>
                </c:pt>
                <c:pt idx="47">
                  <c:v>605.50549722318635</c:v>
                </c:pt>
                <c:pt idx="48">
                  <c:v>606.64953580134625</c:v>
                </c:pt>
                <c:pt idx="49">
                  <c:v>607.80080322126332</c:v>
                </c:pt>
                <c:pt idx="50">
                  <c:v>608.95179565285048</c:v>
                </c:pt>
                <c:pt idx="51">
                  <c:v>610.10401934792765</c:v>
                </c:pt>
                <c:pt idx="52">
                  <c:v>611.25596556112794</c:v>
                </c:pt>
                <c:pt idx="53">
                  <c:v>612.40838804174791</c:v>
                </c:pt>
                <c:pt idx="54">
                  <c:v>613.07810017674251</c:v>
                </c:pt>
                <c:pt idx="55">
                  <c:v>614.23819659720641</c:v>
                </c:pt>
                <c:pt idx="56">
                  <c:v>615.39879172701058</c:v>
                </c:pt>
                <c:pt idx="57">
                  <c:v>616.55988556615478</c:v>
                </c:pt>
                <c:pt idx="58">
                  <c:v>617.72147811463924</c:v>
                </c:pt>
                <c:pt idx="59">
                  <c:v>618.88356937246419</c:v>
                </c:pt>
                <c:pt idx="60">
                  <c:v>620.05228428826206</c:v>
                </c:pt>
                <c:pt idx="61">
                  <c:v>621.22151786177369</c:v>
                </c:pt>
                <c:pt idx="62">
                  <c:v>622.39127009299932</c:v>
                </c:pt>
                <c:pt idx="63">
                  <c:v>623.56154098193872</c:v>
                </c:pt>
                <c:pt idx="64">
                  <c:v>624.77276104441705</c:v>
                </c:pt>
                <c:pt idx="65">
                  <c:v>625.95102674278962</c:v>
                </c:pt>
                <c:pt idx="66">
                  <c:v>627.12983354079643</c:v>
                </c:pt>
                <c:pt idx="67">
                  <c:v>628.30840704257389</c:v>
                </c:pt>
                <c:pt idx="68">
                  <c:v>629.48829479307562</c:v>
                </c:pt>
                <c:pt idx="69">
                  <c:v>630.66872364321148</c:v>
                </c:pt>
                <c:pt idx="70">
                  <c:v>631.8551405462664</c:v>
                </c:pt>
                <c:pt idx="71">
                  <c:v>633.04289538673925</c:v>
                </c:pt>
                <c:pt idx="72">
                  <c:v>634.23121127521983</c:v>
                </c:pt>
                <c:pt idx="73">
                  <c:v>635.42008821170816</c:v>
                </c:pt>
                <c:pt idx="74">
                  <c:v>636.60952619620434</c:v>
                </c:pt>
                <c:pt idx="75">
                  <c:v>637.80580018911076</c:v>
                </c:pt>
                <c:pt idx="76">
                  <c:v>639.04321904910103</c:v>
                </c:pt>
                <c:pt idx="77">
                  <c:v>640.24066665469763</c:v>
                </c:pt>
                <c:pt idx="78">
                  <c:v>641.92574058337027</c:v>
                </c:pt>
                <c:pt idx="79">
                  <c:v>643.13159967005402</c:v>
                </c:pt>
                <c:pt idx="80">
                  <c:v>644.33885344727855</c:v>
                </c:pt>
                <c:pt idx="81">
                  <c:v>645.54433565931379</c:v>
                </c:pt>
                <c:pt idx="82">
                  <c:v>646.79263914988007</c:v>
                </c:pt>
                <c:pt idx="83">
                  <c:v>648.00092281176319</c:v>
                </c:pt>
                <c:pt idx="84">
                  <c:v>649.70330180492886</c:v>
                </c:pt>
                <c:pt idx="85">
                  <c:v>650.9193309714459</c:v>
                </c:pt>
                <c:pt idx="86">
                  <c:v>652.13598352463828</c:v>
                </c:pt>
                <c:pt idx="87">
                  <c:v>653.35325946450575</c:v>
                </c:pt>
                <c:pt idx="88">
                  <c:v>654.61828388131516</c:v>
                </c:pt>
                <c:pt idx="89">
                  <c:v>655.84325440759324</c:v>
                </c:pt>
                <c:pt idx="90">
                  <c:v>657.55769817711769</c:v>
                </c:pt>
                <c:pt idx="91">
                  <c:v>658.78410977390513</c:v>
                </c:pt>
                <c:pt idx="92">
                  <c:v>660.01843229721499</c:v>
                </c:pt>
                <c:pt idx="93">
                  <c:v>661.78349980251119</c:v>
                </c:pt>
                <c:pt idx="94">
                  <c:v>663.01851632973876</c:v>
                </c:pt>
                <c:pt idx="95">
                  <c:v>664.25419614038879</c:v>
                </c:pt>
                <c:pt idx="96">
                  <c:v>665.49867069025368</c:v>
                </c:pt>
                <c:pt idx="97">
                  <c:v>667.27298536387832</c:v>
                </c:pt>
                <c:pt idx="98">
                  <c:v>668.5181965074388</c:v>
                </c:pt>
                <c:pt idx="99">
                  <c:v>669.76409337634198</c:v>
                </c:pt>
                <c:pt idx="100">
                  <c:v>671.54772753114958</c:v>
                </c:pt>
                <c:pt idx="101">
                  <c:v>672.80256895155344</c:v>
                </c:pt>
                <c:pt idx="102">
                  <c:v>674.05729661635689</c:v>
                </c:pt>
                <c:pt idx="103">
                  <c:v>675.31272995487689</c:v>
                </c:pt>
                <c:pt idx="104">
                  <c:v>677.10834919229046</c:v>
                </c:pt>
                <c:pt idx="105">
                  <c:v>678.37282537792203</c:v>
                </c:pt>
                <c:pt idx="106">
                  <c:v>680.12868376641256</c:v>
                </c:pt>
                <c:pt idx="107">
                  <c:v>681.39396028079341</c:v>
                </c:pt>
                <c:pt idx="108">
                  <c:v>682.66826892003485</c:v>
                </c:pt>
                <c:pt idx="109">
                  <c:v>684.47468042705486</c:v>
                </c:pt>
                <c:pt idx="110">
                  <c:v>685.74984904068276</c:v>
                </c:pt>
                <c:pt idx="111">
                  <c:v>687.56669200110116</c:v>
                </c:pt>
                <c:pt idx="112">
                  <c:v>688.84942099845603</c:v>
                </c:pt>
                <c:pt idx="113">
                  <c:v>690.13459187622436</c:v>
                </c:pt>
                <c:pt idx="114">
                  <c:v>691.95370381452801</c:v>
                </c:pt>
                <c:pt idx="115">
                  <c:v>693.24650404752515</c:v>
                </c:pt>
                <c:pt idx="116">
                  <c:v>694.54093481070993</c:v>
                </c:pt>
                <c:pt idx="117">
                  <c:v>696.3288124334224</c:v>
                </c:pt>
                <c:pt idx="118">
                  <c:v>697.63177785890116</c:v>
                </c:pt>
                <c:pt idx="119">
                  <c:v>699.47060033632965</c:v>
                </c:pt>
                <c:pt idx="120">
                  <c:v>700.77454846856324</c:v>
                </c:pt>
                <c:pt idx="121">
                  <c:v>702.08015455999873</c:v>
                </c:pt>
                <c:pt idx="122">
                  <c:v>703.92991667564354</c:v>
                </c:pt>
                <c:pt idx="123">
                  <c:v>705.24419103360515</c:v>
                </c:pt>
                <c:pt idx="124">
                  <c:v>707.05417180337292</c:v>
                </c:pt>
                <c:pt idx="125">
                  <c:v>708.41841309690528</c:v>
                </c:pt>
                <c:pt idx="126">
                  <c:v>710.23840740164451</c:v>
                </c:pt>
                <c:pt idx="127">
                  <c:v>712.10009455529087</c:v>
                </c:pt>
                <c:pt idx="128">
                  <c:v>713.43382535996852</c:v>
                </c:pt>
                <c:pt idx="129">
                  <c:v>714.7684289059913</c:v>
                </c:pt>
                <c:pt idx="130">
                  <c:v>716.64828124812971</c:v>
                </c:pt>
                <c:pt idx="131">
                  <c:v>717.99179284012973</c:v>
                </c:pt>
                <c:pt idx="132">
                  <c:v>719.83274764908424</c:v>
                </c:pt>
                <c:pt idx="133">
                  <c:v>721.17825886605465</c:v>
                </c:pt>
                <c:pt idx="134">
                  <c:v>723.07089297897051</c:v>
                </c:pt>
                <c:pt idx="135">
                  <c:v>724.42540844294967</c:v>
                </c:pt>
                <c:pt idx="136">
                  <c:v>725.78170973520525</c:v>
                </c:pt>
                <c:pt idx="137">
                  <c:v>727.68416468180362</c:v>
                </c:pt>
                <c:pt idx="138">
                  <c:v>729.5474248644507</c:v>
                </c:pt>
                <c:pt idx="139">
                  <c:v>730.9139732372621</c:v>
                </c:pt>
                <c:pt idx="140">
                  <c:v>732.82922416785368</c:v>
                </c:pt>
                <c:pt idx="141">
                  <c:v>734.20406627647662</c:v>
                </c:pt>
                <c:pt idx="142">
                  <c:v>736.1281578275424</c:v>
                </c:pt>
                <c:pt idx="143">
                  <c:v>737.51400849601248</c:v>
                </c:pt>
                <c:pt idx="144">
                  <c:v>739.40009395683978</c:v>
                </c:pt>
                <c:pt idx="145">
                  <c:v>740.83597170522683</c:v>
                </c:pt>
                <c:pt idx="146">
                  <c:v>742.73275338424173</c:v>
                </c:pt>
                <c:pt idx="147">
                  <c:v>744.13638304069082</c:v>
                </c:pt>
                <c:pt idx="148">
                  <c:v>746.08382865145006</c:v>
                </c:pt>
                <c:pt idx="149">
                  <c:v>747.49064700554959</c:v>
                </c:pt>
                <c:pt idx="150">
                  <c:v>749.44181662856533</c:v>
                </c:pt>
                <c:pt idx="151">
                  <c:v>750.85811130793513</c:v>
                </c:pt>
                <c:pt idx="152">
                  <c:v>752.77665396952693</c:v>
                </c:pt>
                <c:pt idx="153">
                  <c:v>754.19617230607196</c:v>
                </c:pt>
                <c:pt idx="154">
                  <c:v>756.15934740890577</c:v>
                </c:pt>
                <c:pt idx="155">
                  <c:v>757.58121446695964</c:v>
                </c:pt>
                <c:pt idx="156">
                  <c:v>759.54727520177789</c:v>
                </c:pt>
                <c:pt idx="157">
                  <c:v>760.97149098134025</c:v>
                </c:pt>
                <c:pt idx="158">
                  <c:v>762.39583896874888</c:v>
                </c:pt>
                <c:pt idx="159">
                  <c:v>764.32508887000438</c:v>
                </c:pt>
                <c:pt idx="160">
                  <c:v>765.79369541626272</c:v>
                </c:pt>
                <c:pt idx="161">
                  <c:v>767.22142629873883</c:v>
                </c:pt>
                <c:pt idx="162">
                  <c:v>769.15389711426826</c:v>
                </c:pt>
                <c:pt idx="163">
                  <c:v>770.58395158330256</c:v>
                </c:pt>
                <c:pt idx="164">
                  <c:v>772.01595969630614</c:v>
                </c:pt>
                <c:pt idx="165">
                  <c:v>773.99549585672275</c:v>
                </c:pt>
                <c:pt idx="166">
                  <c:v>775.42893446759786</c:v>
                </c:pt>
                <c:pt idx="167">
                  <c:v>776.86433111108454</c:v>
                </c:pt>
                <c:pt idx="168">
                  <c:v>778.84714359238274</c:v>
                </c:pt>
                <c:pt idx="169">
                  <c:v>779.73732061425039</c:v>
                </c:pt>
                <c:pt idx="170">
                  <c:v>781.72274902552192</c:v>
                </c:pt>
                <c:pt idx="171">
                  <c:v>783.16164640909324</c:v>
                </c:pt>
                <c:pt idx="172">
                  <c:v>784.60250870746506</c:v>
                </c:pt>
                <c:pt idx="173">
                  <c:v>786.04348196866499</c:v>
                </c:pt>
                <c:pt idx="174">
                  <c:v>787.48642263821239</c:v>
                </c:pt>
                <c:pt idx="175">
                  <c:v>788.92947177704104</c:v>
                </c:pt>
                <c:pt idx="176">
                  <c:v>790.37449081776367</c:v>
                </c:pt>
                <c:pt idx="177">
                  <c:v>791.86190259608145</c:v>
                </c:pt>
                <c:pt idx="178">
                  <c:v>793.30902080415899</c:v>
                </c:pt>
                <c:pt idx="179">
                  <c:v>795.26418209673375</c:v>
                </c:pt>
                <c:pt idx="180">
                  <c:v>796.20450140037588</c:v>
                </c:pt>
                <c:pt idx="181">
                  <c:v>797.65379767162585</c:v>
                </c:pt>
                <c:pt idx="182">
                  <c:v>799.105071375281</c:v>
                </c:pt>
                <c:pt idx="183">
                  <c:v>800.55644352415959</c:v>
                </c:pt>
                <c:pt idx="184">
                  <c:v>802.00979559898985</c:v>
                </c:pt>
                <c:pt idx="185">
                  <c:v>803.4632436254974</c:v>
                </c:pt>
                <c:pt idx="186">
                  <c:v>804.91867407150301</c:v>
                </c:pt>
                <c:pt idx="187">
                  <c:v>806.37419797563916</c:v>
                </c:pt>
                <c:pt idx="188">
                  <c:v>807.83170679282023</c:v>
                </c:pt>
                <c:pt idx="189">
                  <c:v>809.33184254150274</c:v>
                </c:pt>
                <c:pt idx="190">
                  <c:v>810.7914505260386</c:v>
                </c:pt>
                <c:pt idx="191">
                  <c:v>811.69763930946715</c:v>
                </c:pt>
                <c:pt idx="192">
                  <c:v>813.15810332858564</c:v>
                </c:pt>
                <c:pt idx="193">
                  <c:v>814.62055789616466</c:v>
                </c:pt>
                <c:pt idx="194">
                  <c:v>816.08405227271817</c:v>
                </c:pt>
                <c:pt idx="195">
                  <c:v>817.54763073166646</c:v>
                </c:pt>
                <c:pt idx="196">
                  <c:v>819.05588486995657</c:v>
                </c:pt>
                <c:pt idx="197">
                  <c:v>819.96643217353494</c:v>
                </c:pt>
                <c:pt idx="198">
                  <c:v>821.43287486983695</c:v>
                </c:pt>
                <c:pt idx="199">
                  <c:v>822.90035488156661</c:v>
                </c:pt>
                <c:pt idx="200">
                  <c:v>823.85666046272252</c:v>
                </c:pt>
                <c:pt idx="201">
                  <c:v>825.32596739637813</c:v>
                </c:pt>
                <c:pt idx="202">
                  <c:v>826.79631164546163</c:v>
                </c:pt>
                <c:pt idx="203">
                  <c:v>827.71094657027618</c:v>
                </c:pt>
                <c:pt idx="204">
                  <c:v>829.22690831129046</c:v>
                </c:pt>
                <c:pt idx="205">
                  <c:v>830.14379585632378</c:v>
                </c:pt>
                <c:pt idx="206">
                  <c:v>832.17533024532509</c:v>
                </c:pt>
                <c:pt idx="207">
                  <c:v>833.09375610918948</c:v>
                </c:pt>
                <c:pt idx="208">
                  <c:v>834.05561167697999</c:v>
                </c:pt>
                <c:pt idx="209">
                  <c:v>835.53245450773409</c:v>
                </c:pt>
                <c:pt idx="210">
                  <c:v>837.01130603996864</c:v>
                </c:pt>
                <c:pt idx="211">
                  <c:v>837.93131725095463</c:v>
                </c:pt>
                <c:pt idx="212">
                  <c:v>839.45499048462591</c:v>
                </c:pt>
                <c:pt idx="213">
                  <c:v>840.93573611493468</c:v>
                </c:pt>
                <c:pt idx="214">
                  <c:v>841.85780180891868</c:v>
                </c:pt>
                <c:pt idx="215">
                  <c:v>842.82441710852322</c:v>
                </c:pt>
                <c:pt idx="216">
                  <c:v>844.30775727417461</c:v>
                </c:pt>
                <c:pt idx="217">
                  <c:v>845.79213475525353</c:v>
                </c:pt>
                <c:pt idx="218">
                  <c:v>846.71773171033362</c:v>
                </c:pt>
                <c:pt idx="219">
                  <c:v>848.24707437152654</c:v>
                </c:pt>
                <c:pt idx="220">
                  <c:v>849.17297932949532</c:v>
                </c:pt>
                <c:pt idx="221">
                  <c:v>850.66098866134439</c:v>
                </c:pt>
                <c:pt idx="222">
                  <c:v>851.63236304444115</c:v>
                </c:pt>
                <c:pt idx="223">
                  <c:v>852.5610360387318</c:v>
                </c:pt>
                <c:pt idx="224">
                  <c:v>854.0516411526969</c:v>
                </c:pt>
                <c:pt idx="225">
                  <c:v>855.0248657474458</c:v>
                </c:pt>
                <c:pt idx="226">
                  <c:v>856.51729778333674</c:v>
                </c:pt>
                <c:pt idx="227">
                  <c:v>857.44754051514678</c:v>
                </c:pt>
                <c:pt idx="228">
                  <c:v>858.42261467322578</c:v>
                </c:pt>
                <c:pt idx="229">
                  <c:v>859.91863013521004</c:v>
                </c:pt>
                <c:pt idx="230">
                  <c:v>860.89404570970328</c:v>
                </c:pt>
                <c:pt idx="231">
                  <c:v>862.39089920286301</c:v>
                </c:pt>
                <c:pt idx="232">
                  <c:v>863.32421358524152</c:v>
                </c:pt>
                <c:pt idx="233">
                  <c:v>864.30246761381545</c:v>
                </c:pt>
                <c:pt idx="234">
                  <c:v>865.80290892171058</c:v>
                </c:pt>
                <c:pt idx="235">
                  <c:v>866.73800868352714</c:v>
                </c:pt>
                <c:pt idx="236">
                  <c:v>867.71811292375344</c:v>
                </c:pt>
                <c:pt idx="237">
                  <c:v>869.22015673437136</c:v>
                </c:pt>
                <c:pt idx="238">
                  <c:v>870.20059486050093</c:v>
                </c:pt>
                <c:pt idx="239">
                  <c:v>871.13899508073109</c:v>
                </c:pt>
                <c:pt idx="240">
                  <c:v>872.64363342669162</c:v>
                </c:pt>
                <c:pt idx="241">
                  <c:v>873.62591862260467</c:v>
                </c:pt>
                <c:pt idx="242">
                  <c:v>874.56610611736824</c:v>
                </c:pt>
                <c:pt idx="243">
                  <c:v>875.54945002333966</c:v>
                </c:pt>
                <c:pt idx="244">
                  <c:v>876.49065593244688</c:v>
                </c:pt>
                <c:pt idx="245">
                  <c:v>877.99944603366487</c:v>
                </c:pt>
                <c:pt idx="246">
                  <c:v>878.98463700941966</c:v>
                </c:pt>
                <c:pt idx="247">
                  <c:v>879.92763019306039</c:v>
                </c:pt>
                <c:pt idx="248">
                  <c:v>880.91387987887333</c:v>
                </c:pt>
                <c:pt idx="249">
                  <c:v>882.42705802383443</c:v>
                </c:pt>
                <c:pt idx="250">
                  <c:v>883.41463612171708</c:v>
                </c:pt>
                <c:pt idx="251">
                  <c:v>884.35993648437841</c:v>
                </c:pt>
                <c:pt idx="252">
                  <c:v>885.34857329231966</c:v>
                </c:pt>
                <c:pt idx="253">
                  <c:v>886.29489206932465</c:v>
                </c:pt>
                <c:pt idx="254">
                  <c:v>887.81222695663621</c:v>
                </c:pt>
                <c:pt idx="255">
                  <c:v>888.80271148268287</c:v>
                </c:pt>
                <c:pt idx="256">
                  <c:v>889.22267900673069</c:v>
                </c:pt>
                <c:pt idx="257">
                  <c:v>890.74135058468698</c:v>
                </c:pt>
                <c:pt idx="258">
                  <c:v>891.73343257649208</c:v>
                </c:pt>
                <c:pt idx="259">
                  <c:v>892.6830763484104</c:v>
                </c:pt>
                <c:pt idx="260">
                  <c:v>893.67621705027398</c:v>
                </c:pt>
                <c:pt idx="261">
                  <c:v>894.62586595889843</c:v>
                </c:pt>
                <c:pt idx="262">
                  <c:v>896.14868804533876</c:v>
                </c:pt>
                <c:pt idx="263">
                  <c:v>897.14469034139654</c:v>
                </c:pt>
                <c:pt idx="264">
                  <c:v>898.10221865811297</c:v>
                </c:pt>
                <c:pt idx="265">
                  <c:v>899.09216986439094</c:v>
                </c:pt>
                <c:pt idx="266">
                  <c:v>900.04868819495164</c:v>
                </c:pt>
                <c:pt idx="267">
                  <c:v>901.03968868568154</c:v>
                </c:pt>
                <c:pt idx="268">
                  <c:v>901.4671085231422</c:v>
                </c:pt>
                <c:pt idx="269">
                  <c:v>902.99946628126418</c:v>
                </c:pt>
                <c:pt idx="270">
                  <c:v>903.99205416382392</c:v>
                </c:pt>
                <c:pt idx="271">
                  <c:v>904.95113685781212</c:v>
                </c:pt>
                <c:pt idx="272">
                  <c:v>905.95498210630899</c:v>
                </c:pt>
                <c:pt idx="273">
                  <c:v>906.9048770781219</c:v>
                </c:pt>
                <c:pt idx="274">
                  <c:v>907.90978407880402</c:v>
                </c:pt>
                <c:pt idx="275">
                  <c:v>908.87091347592445</c:v>
                </c:pt>
                <c:pt idx="276">
                  <c:v>909.86665569506113</c:v>
                </c:pt>
                <c:pt idx="277">
                  <c:v>910.82880545149169</c:v>
                </c:pt>
                <c:pt idx="278">
                  <c:v>911.8255969550803</c:v>
                </c:pt>
                <c:pt idx="279">
                  <c:v>912.78876707082088</c:v>
                </c:pt>
                <c:pt idx="280">
                  <c:v>913.79686581128044</c:v>
                </c:pt>
                <c:pt idx="281">
                  <c:v>914.7507983339118</c:v>
                </c:pt>
                <c:pt idx="282">
                  <c:v>915.75995882655684</c:v>
                </c:pt>
                <c:pt idx="283">
                  <c:v>916.76966390980158</c:v>
                </c:pt>
                <c:pt idx="284">
                  <c:v>917.72512148559531</c:v>
                </c:pt>
                <c:pt idx="285">
                  <c:v>918.15700277681356</c:v>
                </c:pt>
                <c:pt idx="286">
                  <c:v>919.1680419075434</c:v>
                </c:pt>
                <c:pt idx="287">
                  <c:v>920.12475872442121</c:v>
                </c:pt>
                <c:pt idx="288">
                  <c:v>921.13685960733631</c:v>
                </c:pt>
                <c:pt idx="289">
                  <c:v>922.10489213914389</c:v>
                </c:pt>
                <c:pt idx="290">
                  <c:v>923.10774695089128</c:v>
                </c:pt>
                <c:pt idx="291">
                  <c:v>924.07679984200888</c:v>
                </c:pt>
                <c:pt idx="292">
                  <c:v>925.09103071251616</c:v>
                </c:pt>
                <c:pt idx="293">
                  <c:v>926.05077718863583</c:v>
                </c:pt>
                <c:pt idx="294">
                  <c:v>927.06606981132848</c:v>
                </c:pt>
                <c:pt idx="295">
                  <c:v>927.4899787350339</c:v>
                </c:pt>
                <c:pt idx="296">
                  <c:v>928.46132369427914</c:v>
                </c:pt>
                <c:pt idx="297">
                  <c:v>929.47795036445689</c:v>
                </c:pt>
                <c:pt idx="298">
                  <c:v>930.4847634322374</c:v>
                </c:pt>
                <c:pt idx="299">
                  <c:v>931.45765239560023</c:v>
                </c:pt>
                <c:pt idx="300">
                  <c:v>932.47588540856259</c:v>
                </c:pt>
                <c:pt idx="301">
                  <c:v>933.43942407050554</c:v>
                </c:pt>
                <c:pt idx="302">
                  <c:v>933.87524317067425</c:v>
                </c:pt>
                <c:pt idx="303">
                  <c:v>934.89481023112194</c:v>
                </c:pt>
                <c:pt idx="304">
                  <c:v>935.85960813414874</c:v>
                </c:pt>
                <c:pt idx="305">
                  <c:v>936.88023694678191</c:v>
                </c:pt>
                <c:pt idx="306">
                  <c:v>937.31685198705748</c:v>
                </c:pt>
                <c:pt idx="307">
                  <c:v>938.28290913116848</c:v>
                </c:pt>
                <c:pt idx="308">
                  <c:v>939.30487199128663</c:v>
                </c:pt>
                <c:pt idx="309">
                  <c:v>940.27193702697411</c:v>
                </c:pt>
                <c:pt idx="310">
                  <c:v>941.29496163927763</c:v>
                </c:pt>
                <c:pt idx="311">
                  <c:v>941.73262396916778</c:v>
                </c:pt>
                <c:pt idx="312">
                  <c:v>942.74603845248498</c:v>
                </c:pt>
                <c:pt idx="313">
                  <c:v>943.72530690572796</c:v>
                </c:pt>
                <c:pt idx="314">
                  <c:v>944.75021015611605</c:v>
                </c:pt>
                <c:pt idx="315">
                  <c:v>945.17822894349422</c:v>
                </c:pt>
                <c:pt idx="316">
                  <c:v>946.15876910555494</c:v>
                </c:pt>
                <c:pt idx="317">
                  <c:v>947.18500640342791</c:v>
                </c:pt>
                <c:pt idx="318">
                  <c:v>948.15611497444604</c:v>
                </c:pt>
                <c:pt idx="319">
                  <c:v>948.59534823875811</c:v>
                </c:pt>
                <c:pt idx="320">
                  <c:v>949.6229195841164</c:v>
                </c:pt>
                <c:pt idx="321">
                  <c:v>950.59528739621862</c:v>
                </c:pt>
                <c:pt idx="322">
                  <c:v>951.03504430533781</c:v>
                </c:pt>
                <c:pt idx="323">
                  <c:v>952.06394969818109</c:v>
                </c:pt>
                <c:pt idx="324">
                  <c:v>953.03757675136751</c:v>
                </c:pt>
                <c:pt idx="325">
                  <c:v>954.06754389639616</c:v>
                </c:pt>
                <c:pt idx="326">
                  <c:v>954.49760739206954</c:v>
                </c:pt>
                <c:pt idx="327">
                  <c:v>955.48298303989293</c:v>
                </c:pt>
                <c:pt idx="328">
                  <c:v>956.51428423240645</c:v>
                </c:pt>
                <c:pt idx="329">
                  <c:v>956.94485890515352</c:v>
                </c:pt>
                <c:pt idx="330">
                  <c:v>957.97697050034515</c:v>
                </c:pt>
                <c:pt idx="331">
                  <c:v>958.96414150179339</c:v>
                </c:pt>
                <c:pt idx="332">
                  <c:v>959.98680056015053</c:v>
                </c:pt>
                <c:pt idx="333">
                  <c:v>960.42867299429065</c:v>
                </c:pt>
                <c:pt idx="334">
                  <c:v>961.41711570455664</c:v>
                </c:pt>
                <c:pt idx="335">
                  <c:v>961.84871273145109</c:v>
                </c:pt>
                <c:pt idx="336">
                  <c:v>962.8834924216128</c:v>
                </c:pt>
                <c:pt idx="337">
                  <c:v>963.31535526058565</c:v>
                </c:pt>
                <c:pt idx="338">
                  <c:v>964.30531504466444</c:v>
                </c:pt>
                <c:pt idx="339">
                  <c:v>965.34142878231125</c:v>
                </c:pt>
                <c:pt idx="340">
                  <c:v>965.77380279835791</c:v>
                </c:pt>
                <c:pt idx="341">
                  <c:v>966.76503429125444</c:v>
                </c:pt>
                <c:pt idx="342">
                  <c:v>967.20820536451674</c:v>
                </c:pt>
                <c:pt idx="343">
                  <c:v>968.2353672695067</c:v>
                </c:pt>
                <c:pt idx="344">
                  <c:v>969.22787047122063</c:v>
                </c:pt>
                <c:pt idx="345">
                  <c:v>969.67156518929016</c:v>
                </c:pt>
                <c:pt idx="346">
                  <c:v>970.70004867403168</c:v>
                </c:pt>
                <c:pt idx="347">
                  <c:v>971.14401568740118</c:v>
                </c:pt>
                <c:pt idx="348">
                  <c:v>972.12746531975267</c:v>
                </c:pt>
                <c:pt idx="349">
                  <c:v>973.16784701193308</c:v>
                </c:pt>
                <c:pt idx="350">
                  <c:v>973.61233767010981</c:v>
                </c:pt>
                <c:pt idx="351">
                  <c:v>974.64294665405941</c:v>
                </c:pt>
                <c:pt idx="352">
                  <c:v>975.08770960753588</c:v>
                </c:pt>
                <c:pt idx="353">
                  <c:v>976.08377658619497</c:v>
                </c:pt>
                <c:pt idx="354">
                  <c:v>977.11570714989625</c:v>
                </c:pt>
                <c:pt idx="355">
                  <c:v>977.56099374817984</c:v>
                </c:pt>
                <c:pt idx="356">
                  <c:v>978.00628034646354</c:v>
                </c:pt>
                <c:pt idx="357">
                  <c:v>978.99326233707177</c:v>
                </c:pt>
                <c:pt idx="358">
                  <c:v>979.43880028486296</c:v>
                </c:pt>
                <c:pt idx="359">
                  <c:v>980.48320506529114</c:v>
                </c:pt>
                <c:pt idx="360">
                  <c:v>980.91840077878453</c:v>
                </c:pt>
                <c:pt idx="361">
                  <c:v>981.91750788958188</c:v>
                </c:pt>
                <c:pt idx="362">
                  <c:v>982.96324671749539</c:v>
                </c:pt>
                <c:pt idx="363">
                  <c:v>983.39895360806247</c:v>
                </c:pt>
                <c:pt idx="364">
                  <c:v>984.39933242767722</c:v>
                </c:pt>
                <c:pt idx="365">
                  <c:v>984.83528468323993</c:v>
                </c:pt>
                <c:pt idx="366">
                  <c:v>985.88262337071671</c:v>
                </c:pt>
                <c:pt idx="367">
                  <c:v>986.32948090342211</c:v>
                </c:pt>
                <c:pt idx="368">
                  <c:v>987.32073733178538</c:v>
                </c:pt>
                <c:pt idx="369">
                  <c:v>987.76784621399827</c:v>
                </c:pt>
                <c:pt idx="370">
                  <c:v>988.81679124426</c:v>
                </c:pt>
                <c:pt idx="371">
                  <c:v>989.25352048897457</c:v>
                </c:pt>
                <c:pt idx="372">
                  <c:v>989.70090166648731</c:v>
                </c:pt>
                <c:pt idx="373">
                  <c:v>990.75092939472665</c:v>
                </c:pt>
                <c:pt idx="374">
                  <c:v>991.18792445151962</c:v>
                </c:pt>
                <c:pt idx="375">
                  <c:v>992.19236376258254</c:v>
                </c:pt>
                <c:pt idx="376">
                  <c:v>992.6402685849024</c:v>
                </c:pt>
                <c:pt idx="377">
                  <c:v>993.68123177217365</c:v>
                </c:pt>
                <c:pt idx="378">
                  <c:v>994.12940888979335</c:v>
                </c:pt>
                <c:pt idx="379">
                  <c:v>995.13537125918128</c:v>
                </c:pt>
                <c:pt idx="380">
                  <c:v>995.57312285804358</c:v>
                </c:pt>
                <c:pt idx="381">
                  <c:v>996.62635678863103</c:v>
                </c:pt>
                <c:pt idx="382">
                  <c:v>997.06437419957149</c:v>
                </c:pt>
                <c:pt idx="383">
                  <c:v>997.51307496199843</c:v>
                </c:pt>
                <c:pt idx="384">
                  <c:v>998.520805754707</c:v>
                </c:pt>
                <c:pt idx="385">
                  <c:v>998.95906853064287</c:v>
                </c:pt>
                <c:pt idx="386">
                  <c:v>1000.0141746160936</c:v>
                </c:pt>
                <c:pt idx="387">
                  <c:v>1000.4633990233277</c:v>
                </c:pt>
                <c:pt idx="388">
                  <c:v>1000.9019276113419</c:v>
                </c:pt>
                <c:pt idx="389">
                  <c:v>1001.911426827371</c:v>
                </c:pt>
                <c:pt idx="390">
                  <c:v>1002.3609025841124</c:v>
                </c:pt>
                <c:pt idx="391">
                  <c:v>1003.4071790206946</c:v>
                </c:pt>
                <c:pt idx="392">
                  <c:v>1003.8569270727359</c:v>
                </c:pt>
                <c:pt idx="393">
                  <c:v>1004.8572350756243</c:v>
                </c:pt>
                <c:pt idx="394">
                  <c:v>1005.3072344771732</c:v>
                </c:pt>
                <c:pt idx="395">
                  <c:v>1005.7572338787221</c:v>
                </c:pt>
                <c:pt idx="396">
                  <c:v>1006.8053700024338</c:v>
                </c:pt>
                <c:pt idx="397">
                  <c:v>1007.2556416992823</c:v>
                </c:pt>
                <c:pt idx="398">
                  <c:v>1007.7059133961309</c:v>
                </c:pt>
                <c:pt idx="399">
                  <c:v>1008.7082287041138</c:v>
                </c:pt>
                <c:pt idx="400">
                  <c:v>1009.1587517504699</c:v>
                </c:pt>
                <c:pt idx="401">
                  <c:v>1009.6092747968258</c:v>
                </c:pt>
                <c:pt idx="402">
                  <c:v>1010.6595429029672</c:v>
                </c:pt>
                <c:pt idx="403">
                  <c:v>1011.110338244623</c:v>
                </c:pt>
                <c:pt idx="404">
                  <c:v>1012.1614102702206</c:v>
                </c:pt>
                <c:pt idx="405">
                  <c:v>1012.6124779071762</c:v>
                </c:pt>
                <c:pt idx="406">
                  <c:v>1013.0635455441319</c:v>
                </c:pt>
                <c:pt idx="407">
                  <c:v>1014.0686306837904</c:v>
                </c:pt>
                <c:pt idx="408">
                  <c:v>1014.5199496702534</c:v>
                </c:pt>
                <c:pt idx="409">
                  <c:v>1014.9712686567165</c:v>
                </c:pt>
                <c:pt idx="410">
                  <c:v>1015.4118419530256</c:v>
                </c:pt>
                <c:pt idx="411">
                  <c:v>1016.4760639465065</c:v>
                </c:pt>
                <c:pt idx="412">
                  <c:v>1016.9276552282691</c:v>
                </c:pt>
                <c:pt idx="413">
                  <c:v>1017.3684943366568</c:v>
                </c:pt>
                <c:pt idx="414">
                  <c:v>1018.3865903042926</c:v>
                </c:pt>
                <c:pt idx="415">
                  <c:v>1018.8384329355629</c:v>
                </c:pt>
                <c:pt idx="416">
                  <c:v>1019.2795174089457</c:v>
                </c:pt>
                <c:pt idx="417">
                  <c:v>1020.3458838525896</c:v>
                </c:pt>
                <c:pt idx="418">
                  <c:v>1020.7979987791596</c:v>
                </c:pt>
                <c:pt idx="419">
                  <c:v>1021.2393490646207</c:v>
                </c:pt>
                <c:pt idx="420">
                  <c:v>1021.6914639911909</c:v>
                </c:pt>
                <c:pt idx="421">
                  <c:v>1022.7010604555411</c:v>
                </c:pt>
                <c:pt idx="422">
                  <c:v>1023.1534267316187</c:v>
                </c:pt>
                <c:pt idx="423">
                  <c:v>1023.6057930076961</c:v>
                </c:pt>
                <c:pt idx="424">
                  <c:v>1024.0473886581528</c:v>
                </c:pt>
                <c:pt idx="425">
                  <c:v>1025.1164376593376</c:v>
                </c:pt>
                <c:pt idx="426">
                  <c:v>1025.5690762307149</c:v>
                </c:pt>
                <c:pt idx="427">
                  <c:v>1026.0109376932498</c:v>
                </c:pt>
                <c:pt idx="428">
                  <c:v>1026.4635762646271</c:v>
                </c:pt>
                <c:pt idx="429">
                  <c:v>1026.9162148360044</c:v>
                </c:pt>
                <c:pt idx="430">
                  <c:v>1027.9285666694593</c:v>
                </c:pt>
                <c:pt idx="431">
                  <c:v>1028.3814565903442</c:v>
                </c:pt>
                <c:pt idx="432">
                  <c:v>1028.8235634178745</c:v>
                </c:pt>
                <c:pt idx="433">
                  <c:v>1029.2764533387594</c:v>
                </c:pt>
                <c:pt idx="434">
                  <c:v>1030.348457192785</c:v>
                </c:pt>
                <c:pt idx="435">
                  <c:v>1030.7908298323939</c:v>
                </c:pt>
                <c:pt idx="436">
                  <c:v>1031.2439920485783</c:v>
                </c:pt>
                <c:pt idx="437">
                  <c:v>1031.6971542647627</c:v>
                </c:pt>
                <c:pt idx="438">
                  <c:v>1032.1395269043715</c:v>
                </c:pt>
                <c:pt idx="439">
                  <c:v>1033.1654236835072</c:v>
                </c:pt>
                <c:pt idx="440">
                  <c:v>1033.618837249199</c:v>
                </c:pt>
                <c:pt idx="441">
                  <c:v>1033.488223976349</c:v>
                </c:pt>
                <c:pt idx="442">
                  <c:v>1034.5148688194952</c:v>
                </c:pt>
                <c:pt idx="443">
                  <c:v>1034.9682823851872</c:v>
                </c:pt>
                <c:pt idx="444">
                  <c:v>1035.4109003897913</c:v>
                </c:pt>
              </c:numCache>
            </c:numRef>
          </c:yVal>
          <c:smooth val="1"/>
        </c:ser>
        <c:axId val="130485248"/>
        <c:axId val="130495616"/>
      </c:scatterChart>
      <c:valAx>
        <c:axId val="13048524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Deformação verdadeira</a:t>
                </a:r>
              </a:p>
            </c:rich>
          </c:tx>
          <c:layout/>
        </c:title>
        <c:numFmt formatCode="#,##0.00" sourceLinked="0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30495616"/>
        <c:crosses val="autoZero"/>
        <c:crossBetween val="midCat"/>
        <c:majorUnit val="2.0000000000000011E-2"/>
      </c:valAx>
      <c:valAx>
        <c:axId val="13049561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Tensão verdadeira (MPa)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3048524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442136040063612"/>
          <c:y val="0.61247365233192064"/>
          <c:w val="0.1422000081738162"/>
          <c:h val="0.15134091216725207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096935804319868"/>
          <c:y val="6.6200762388818293E-2"/>
          <c:w val="0.83271283152988373"/>
          <c:h val="0.77378011929694168"/>
        </c:manualLayout>
      </c:layout>
      <c:scatterChart>
        <c:scatterStyle val="smoothMarker"/>
        <c:ser>
          <c:idx val="3"/>
          <c:order val="0"/>
          <c:tx>
            <c:v>  0° - CP1</c:v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'0°'!$E$4:$E$626</c:f>
              <c:numCache>
                <c:formatCode>0.0000</c:formatCode>
                <c:ptCount val="623"/>
                <c:pt idx="0">
                  <c:v>0</c:v>
                </c:pt>
                <c:pt idx="1">
                  <c:v>1.7878749999997723E-2</c:v>
                </c:pt>
                <c:pt idx="2">
                  <c:v>2.9053749999992107E-2</c:v>
                </c:pt>
                <c:pt idx="3">
                  <c:v>3.575874999999229E-2</c:v>
                </c:pt>
                <c:pt idx="4">
                  <c:v>4.5816250000001446E-2</c:v>
                </c:pt>
                <c:pt idx="5">
                  <c:v>5.6989999999998986E-2</c:v>
                </c:pt>
                <c:pt idx="6">
                  <c:v>6.481250000000216E-2</c:v>
                </c:pt>
                <c:pt idx="7">
                  <c:v>7.5987499999996544E-2</c:v>
                </c:pt>
                <c:pt idx="8">
                  <c:v>8.7162500000008691E-2</c:v>
                </c:pt>
                <c:pt idx="9">
                  <c:v>0.10168874999999743</c:v>
                </c:pt>
                <c:pt idx="10">
                  <c:v>0.12515000000000498</c:v>
                </c:pt>
                <c:pt idx="11">
                  <c:v>0.1463874999999959</c:v>
                </c:pt>
                <c:pt idx="12">
                  <c:v>0.17208749999999995</c:v>
                </c:pt>
                <c:pt idx="13">
                  <c:v>0.20337500000000122</c:v>
                </c:pt>
                <c:pt idx="14">
                  <c:v>0.23690000000000214</c:v>
                </c:pt>
                <c:pt idx="15">
                  <c:v>0.27490000000000236</c:v>
                </c:pt>
                <c:pt idx="16">
                  <c:v>0.29724999999999113</c:v>
                </c:pt>
                <c:pt idx="17">
                  <c:v>0.3125</c:v>
                </c:pt>
                <c:pt idx="18">
                  <c:v>0.32925000000000537</c:v>
                </c:pt>
                <c:pt idx="19">
                  <c:v>0.34587500000000659</c:v>
                </c:pt>
                <c:pt idx="20">
                  <c:v>0.36250000000000782</c:v>
                </c:pt>
                <c:pt idx="21">
                  <c:v>0.37924999999999542</c:v>
                </c:pt>
                <c:pt idx="22">
                  <c:v>0.39687499999999426</c:v>
                </c:pt>
                <c:pt idx="23">
                  <c:v>0.41462499999999736</c:v>
                </c:pt>
                <c:pt idx="24">
                  <c:v>0.4323750000000004</c:v>
                </c:pt>
                <c:pt idx="25">
                  <c:v>0.45012500000000349</c:v>
                </c:pt>
                <c:pt idx="26">
                  <c:v>0.46775000000000239</c:v>
                </c:pt>
                <c:pt idx="27">
                  <c:v>0.48537500000000128</c:v>
                </c:pt>
                <c:pt idx="28">
                  <c:v>0.50325000000000841</c:v>
                </c:pt>
                <c:pt idx="29">
                  <c:v>0.52187500000000497</c:v>
                </c:pt>
                <c:pt idx="30">
                  <c:v>0.54062500000000568</c:v>
                </c:pt>
                <c:pt idx="31">
                  <c:v>0.55925000000000225</c:v>
                </c:pt>
                <c:pt idx="32">
                  <c:v>0.57812500000000711</c:v>
                </c:pt>
                <c:pt idx="33">
                  <c:v>0.59687500000000782</c:v>
                </c:pt>
                <c:pt idx="34">
                  <c:v>0.61562500000000853</c:v>
                </c:pt>
                <c:pt idx="35">
                  <c:v>0.63425000000000509</c:v>
                </c:pt>
                <c:pt idx="36">
                  <c:v>0.6530000000000058</c:v>
                </c:pt>
                <c:pt idx="37">
                  <c:v>0.67275000000000418</c:v>
                </c:pt>
                <c:pt idx="38">
                  <c:v>0.69262500000000671</c:v>
                </c:pt>
                <c:pt idx="39">
                  <c:v>0.71237500000000509</c:v>
                </c:pt>
                <c:pt idx="40">
                  <c:v>0.73212500000000347</c:v>
                </c:pt>
                <c:pt idx="41">
                  <c:v>0.75187500000000185</c:v>
                </c:pt>
                <c:pt idx="42">
                  <c:v>0.77175000000000438</c:v>
                </c:pt>
                <c:pt idx="43">
                  <c:v>0.79250000000000054</c:v>
                </c:pt>
                <c:pt idx="44">
                  <c:v>0.81337500000000051</c:v>
                </c:pt>
                <c:pt idx="45">
                  <c:v>0.83425000000000082</c:v>
                </c:pt>
                <c:pt idx="46">
                  <c:v>0.85499999999999687</c:v>
                </c:pt>
                <c:pt idx="47">
                  <c:v>0.87587499999999718</c:v>
                </c:pt>
                <c:pt idx="48">
                  <c:v>0.89662499999999312</c:v>
                </c:pt>
                <c:pt idx="49">
                  <c:v>0.91749999999999332</c:v>
                </c:pt>
                <c:pt idx="50">
                  <c:v>0.9392500000000048</c:v>
                </c:pt>
                <c:pt idx="51">
                  <c:v>0.96112500000000256</c:v>
                </c:pt>
                <c:pt idx="52">
                  <c:v>0.98312500000000469</c:v>
                </c:pt>
                <c:pt idx="53">
                  <c:v>1.0048749999999984</c:v>
                </c:pt>
                <c:pt idx="54">
                  <c:v>1.0267499999999963</c:v>
                </c:pt>
                <c:pt idx="55">
                  <c:v>1.0486249999999941</c:v>
                </c:pt>
                <c:pt idx="56">
                  <c:v>1.0715000000000074</c:v>
                </c:pt>
                <c:pt idx="57">
                  <c:v>1.0945000000000071</c:v>
                </c:pt>
                <c:pt idx="58">
                  <c:v>1.1173750000000027</c:v>
                </c:pt>
                <c:pt idx="59">
                  <c:v>1.1402499999999982</c:v>
                </c:pt>
                <c:pt idx="60">
                  <c:v>1.1631249999999937</c:v>
                </c:pt>
                <c:pt idx="61">
                  <c:v>1.1871250000000089</c:v>
                </c:pt>
                <c:pt idx="62">
                  <c:v>1.2110000000000021</c:v>
                </c:pt>
                <c:pt idx="63">
                  <c:v>1.2349999999999994</c:v>
                </c:pt>
                <c:pt idx="64">
                  <c:v>1.2589999999999968</c:v>
                </c:pt>
                <c:pt idx="65">
                  <c:v>1.2828750000000078</c:v>
                </c:pt>
                <c:pt idx="66">
                  <c:v>1.3068750000000051</c:v>
                </c:pt>
                <c:pt idx="67">
                  <c:v>1.331749999999996</c:v>
                </c:pt>
                <c:pt idx="68">
                  <c:v>1.3567500000000088</c:v>
                </c:pt>
                <c:pt idx="69">
                  <c:v>1.381875000000008</c:v>
                </c:pt>
                <c:pt idx="70">
                  <c:v>1.4067499999999988</c:v>
                </c:pt>
                <c:pt idx="71">
                  <c:v>1.4317499999999939</c:v>
                </c:pt>
                <c:pt idx="72">
                  <c:v>1.4577500000000043</c:v>
                </c:pt>
                <c:pt idx="73">
                  <c:v>1.483749999999997</c:v>
                </c:pt>
                <c:pt idx="74">
                  <c:v>1.5097500000000075</c:v>
                </c:pt>
                <c:pt idx="75">
                  <c:v>1.5358750000000043</c:v>
                </c:pt>
                <c:pt idx="76">
                  <c:v>1.561874999999997</c:v>
                </c:pt>
                <c:pt idx="77">
                  <c:v>1.5889999999999915</c:v>
                </c:pt>
                <c:pt idx="78">
                  <c:v>1.6159999999999997</c:v>
                </c:pt>
                <c:pt idx="79">
                  <c:v>1.6431249999999942</c:v>
                </c:pt>
                <c:pt idx="80">
                  <c:v>1.6701250000000021</c:v>
                </c:pt>
                <c:pt idx="81">
                  <c:v>1.6972499999999966</c:v>
                </c:pt>
                <c:pt idx="82">
                  <c:v>1.7252500000000024</c:v>
                </c:pt>
                <c:pt idx="83">
                  <c:v>1.7533749999999948</c:v>
                </c:pt>
                <c:pt idx="84">
                  <c:v>1.7815000000000045</c:v>
                </c:pt>
                <c:pt idx="85">
                  <c:v>1.8097500000000009</c:v>
                </c:pt>
                <c:pt idx="86">
                  <c:v>1.8377500000000067</c:v>
                </c:pt>
                <c:pt idx="87">
                  <c:v>1.8668749999999967</c:v>
                </c:pt>
                <c:pt idx="88">
                  <c:v>1.8961250000000085</c:v>
                </c:pt>
                <c:pt idx="89">
                  <c:v>1.9252499999999986</c:v>
                </c:pt>
                <c:pt idx="90">
                  <c:v>1.9543750000000062</c:v>
                </c:pt>
                <c:pt idx="91">
                  <c:v>1.9834999999999956</c:v>
                </c:pt>
                <c:pt idx="92">
                  <c:v>2.0137500000000053</c:v>
                </c:pt>
                <c:pt idx="93">
                  <c:v>2.0439999999999969</c:v>
                </c:pt>
                <c:pt idx="94">
                  <c:v>2.0741250000000022</c:v>
                </c:pt>
                <c:pt idx="95">
                  <c:v>2.1042500000000075</c:v>
                </c:pt>
                <c:pt idx="96">
                  <c:v>2.1353749999999927</c:v>
                </c:pt>
                <c:pt idx="97">
                  <c:v>2.1668750000000081</c:v>
                </c:pt>
                <c:pt idx="98">
                  <c:v>2.1979999999999933</c:v>
                </c:pt>
                <c:pt idx="99">
                  <c:v>2.2292500000000004</c:v>
                </c:pt>
                <c:pt idx="100">
                  <c:v>2.2615000000000052</c:v>
                </c:pt>
                <c:pt idx="101">
                  <c:v>2.2937499999999922</c:v>
                </c:pt>
                <c:pt idx="102">
                  <c:v>2.325999999999997</c:v>
                </c:pt>
                <c:pt idx="103">
                  <c:v>2.3583750000000059</c:v>
                </c:pt>
                <c:pt idx="104">
                  <c:v>2.3906249999999929</c:v>
                </c:pt>
                <c:pt idx="105">
                  <c:v>2.4238749999999953</c:v>
                </c:pt>
                <c:pt idx="106">
                  <c:v>2.4571249999999978</c:v>
                </c:pt>
                <c:pt idx="107">
                  <c:v>2.4905000000000044</c:v>
                </c:pt>
                <c:pt idx="108">
                  <c:v>2.5238749999999932</c:v>
                </c:pt>
                <c:pt idx="109">
                  <c:v>2.5582499999999975</c:v>
                </c:pt>
                <c:pt idx="110">
                  <c:v>2.5924999999999976</c:v>
                </c:pt>
                <c:pt idx="111">
                  <c:v>2.627000000000006</c:v>
                </c:pt>
                <c:pt idx="112">
                  <c:v>2.6623750000000079</c:v>
                </c:pt>
                <c:pt idx="113">
                  <c:v>2.6977499999999921</c:v>
                </c:pt>
                <c:pt idx="114">
                  <c:v>2.733124999999994</c:v>
                </c:pt>
                <c:pt idx="115">
                  <c:v>2.768499999999996</c:v>
                </c:pt>
                <c:pt idx="116">
                  <c:v>2.8048749999999956</c:v>
                </c:pt>
                <c:pt idx="117">
                  <c:v>2.8413749999999993</c:v>
                </c:pt>
                <c:pt idx="118">
                  <c:v>2.8777499999999989</c:v>
                </c:pt>
                <c:pt idx="119">
                  <c:v>2.9142500000000027</c:v>
                </c:pt>
                <c:pt idx="120">
                  <c:v>2.9517500000000041</c:v>
                </c:pt>
                <c:pt idx="121">
                  <c:v>2.9892500000000055</c:v>
                </c:pt>
                <c:pt idx="122">
                  <c:v>3.0267500000000069</c:v>
                </c:pt>
                <c:pt idx="123">
                  <c:v>3.065250000000006</c:v>
                </c:pt>
                <c:pt idx="124">
                  <c:v>3.1037500000000051</c:v>
                </c:pt>
                <c:pt idx="125">
                  <c:v>3.1422500000000042</c:v>
                </c:pt>
                <c:pt idx="126">
                  <c:v>3.1806249999999996</c:v>
                </c:pt>
                <c:pt idx="127">
                  <c:v>3.2203750000000047</c:v>
                </c:pt>
                <c:pt idx="128">
                  <c:v>3.2600000000000051</c:v>
                </c:pt>
                <c:pt idx="129">
                  <c:v>3.2995000000000019</c:v>
                </c:pt>
                <c:pt idx="130">
                  <c:v>3.3401250000000009</c:v>
                </c:pt>
                <c:pt idx="131">
                  <c:v>3.3806249999999949</c:v>
                </c:pt>
                <c:pt idx="132">
                  <c:v>3.4213749999999972</c:v>
                </c:pt>
                <c:pt idx="133">
                  <c:v>3.461874999999992</c:v>
                </c:pt>
                <c:pt idx="134">
                  <c:v>3.5035000000000061</c:v>
                </c:pt>
                <c:pt idx="135">
                  <c:v>3.5452500000000069</c:v>
                </c:pt>
                <c:pt idx="136">
                  <c:v>3.5867499999999981</c:v>
                </c:pt>
                <c:pt idx="137">
                  <c:v>3.6294999999999966</c:v>
                </c:pt>
                <c:pt idx="138">
                  <c:v>3.6721250000000079</c:v>
                </c:pt>
                <c:pt idx="139">
                  <c:v>3.7147500000000022</c:v>
                </c:pt>
                <c:pt idx="140">
                  <c:v>3.7586250000000021</c:v>
                </c:pt>
                <c:pt idx="141">
                  <c:v>3.8022499999999937</c:v>
                </c:pt>
                <c:pt idx="142">
                  <c:v>3.8460000000000072</c:v>
                </c:pt>
                <c:pt idx="143">
                  <c:v>3.8907500000000006</c:v>
                </c:pt>
                <c:pt idx="144">
                  <c:v>3.935499999999994</c:v>
                </c:pt>
                <c:pt idx="145">
                  <c:v>3.9802500000000052</c:v>
                </c:pt>
                <c:pt idx="146">
                  <c:v>4.0261250000000004</c:v>
                </c:pt>
                <c:pt idx="147">
                  <c:v>4.0718749999999915</c:v>
                </c:pt>
                <c:pt idx="148">
                  <c:v>4.1177500000000045</c:v>
                </c:pt>
                <c:pt idx="149">
                  <c:v>4.1646249999999974</c:v>
                </c:pt>
                <c:pt idx="150">
                  <c:v>4.2113750000000039</c:v>
                </c:pt>
                <c:pt idx="151">
                  <c:v>4.2582499999999968</c:v>
                </c:pt>
                <c:pt idx="152">
                  <c:v>4.3062499999999915</c:v>
                </c:pt>
                <c:pt idx="153">
                  <c:v>4.3541249999999998</c:v>
                </c:pt>
                <c:pt idx="154">
                  <c:v>4.4030000000000058</c:v>
                </c:pt>
                <c:pt idx="155">
                  <c:v>4.451874999999994</c:v>
                </c:pt>
                <c:pt idx="156">
                  <c:v>4.5008750000000042</c:v>
                </c:pt>
                <c:pt idx="157">
                  <c:v>4.5498749999999966</c:v>
                </c:pt>
                <c:pt idx="158">
                  <c:v>4.5997500000000002</c:v>
                </c:pt>
                <c:pt idx="159">
                  <c:v>4.649750000000008</c:v>
                </c:pt>
                <c:pt idx="160">
                  <c:v>4.7006250000000094</c:v>
                </c:pt>
                <c:pt idx="161">
                  <c:v>4.7517500000000013</c:v>
                </c:pt>
                <c:pt idx="162">
                  <c:v>4.8027500000000067</c:v>
                </c:pt>
                <c:pt idx="163">
                  <c:v>4.8548749999999963</c:v>
                </c:pt>
                <c:pt idx="164">
                  <c:v>4.9067499999999953</c:v>
                </c:pt>
                <c:pt idx="165">
                  <c:v>4.9588750000000026</c:v>
                </c:pt>
                <c:pt idx="166">
                  <c:v>5.0109999999999921</c:v>
                </c:pt>
                <c:pt idx="167">
                  <c:v>5.0631249999999994</c:v>
                </c:pt>
                <c:pt idx="168">
                  <c:v>5.1151250000000026</c:v>
                </c:pt>
                <c:pt idx="169">
                  <c:v>5.1671250000000057</c:v>
                </c:pt>
                <c:pt idx="170">
                  <c:v>5.2191249999999911</c:v>
                </c:pt>
                <c:pt idx="171">
                  <c:v>5.2712499999999984</c:v>
                </c:pt>
                <c:pt idx="172">
                  <c:v>5.3232500000000016</c:v>
                </c:pt>
                <c:pt idx="173">
                  <c:v>5.3752500000000047</c:v>
                </c:pt>
                <c:pt idx="174">
                  <c:v>5.4273749999999943</c:v>
                </c:pt>
                <c:pt idx="175">
                  <c:v>5.4793749999999974</c:v>
                </c:pt>
                <c:pt idx="176">
                  <c:v>5.5315000000000047</c:v>
                </c:pt>
                <c:pt idx="177">
                  <c:v>5.5835000000000079</c:v>
                </c:pt>
                <c:pt idx="178">
                  <c:v>5.6356249999999974</c:v>
                </c:pt>
                <c:pt idx="179">
                  <c:v>5.6877500000000047</c:v>
                </c:pt>
                <c:pt idx="180">
                  <c:v>5.7397500000000079</c:v>
                </c:pt>
                <c:pt idx="181">
                  <c:v>5.7917499999999933</c:v>
                </c:pt>
                <c:pt idx="182">
                  <c:v>5.8438750000000006</c:v>
                </c:pt>
                <c:pt idx="183">
                  <c:v>5.8960000000000079</c:v>
                </c:pt>
                <c:pt idx="184">
                  <c:v>5.9479999999999933</c:v>
                </c:pt>
                <c:pt idx="185">
                  <c:v>6.0001250000000006</c:v>
                </c:pt>
                <c:pt idx="186">
                  <c:v>6.0521250000000038</c:v>
                </c:pt>
                <c:pt idx="187">
                  <c:v>6.1041250000000069</c:v>
                </c:pt>
                <c:pt idx="188">
                  <c:v>6.1561249999999923</c:v>
                </c:pt>
                <c:pt idx="189">
                  <c:v>6.2081249999999955</c:v>
                </c:pt>
                <c:pt idx="190">
                  <c:v>6.2601249999999986</c:v>
                </c:pt>
                <c:pt idx="191">
                  <c:v>6.312250000000005</c:v>
                </c:pt>
                <c:pt idx="192">
                  <c:v>6.3642499999999904</c:v>
                </c:pt>
                <c:pt idx="193">
                  <c:v>6.4162499999999945</c:v>
                </c:pt>
                <c:pt idx="194">
                  <c:v>6.4683750000000009</c:v>
                </c:pt>
                <c:pt idx="195">
                  <c:v>6.5204999999999913</c:v>
                </c:pt>
                <c:pt idx="196">
                  <c:v>6.5724999999999953</c:v>
                </c:pt>
                <c:pt idx="197">
                  <c:v>6.6246250000000018</c:v>
                </c:pt>
                <c:pt idx="198">
                  <c:v>6.6766250000000058</c:v>
                </c:pt>
                <c:pt idx="199">
                  <c:v>6.7287499999999945</c:v>
                </c:pt>
                <c:pt idx="200">
                  <c:v>6.7807499999999976</c:v>
                </c:pt>
                <c:pt idx="201">
                  <c:v>6.8328750000000049</c:v>
                </c:pt>
                <c:pt idx="202">
                  <c:v>6.8848750000000081</c:v>
                </c:pt>
                <c:pt idx="203">
                  <c:v>6.9369999999999976</c:v>
                </c:pt>
                <c:pt idx="204">
                  <c:v>6.9890000000000008</c:v>
                </c:pt>
                <c:pt idx="205">
                  <c:v>7.0411250000000081</c:v>
                </c:pt>
                <c:pt idx="206">
                  <c:v>7.0931249999999935</c:v>
                </c:pt>
                <c:pt idx="207">
                  <c:v>7.1451249999999966</c:v>
                </c:pt>
                <c:pt idx="208">
                  <c:v>7.1971249999999998</c:v>
                </c:pt>
                <c:pt idx="209">
                  <c:v>7.2492500000000071</c:v>
                </c:pt>
                <c:pt idx="210">
                  <c:v>7.3012499999999925</c:v>
                </c:pt>
                <c:pt idx="211">
                  <c:v>7.3533749999999998</c:v>
                </c:pt>
                <c:pt idx="212">
                  <c:v>7.4055000000000062</c:v>
                </c:pt>
                <c:pt idx="213">
                  <c:v>7.4574999999999916</c:v>
                </c:pt>
                <c:pt idx="214">
                  <c:v>7.5096250000000007</c:v>
                </c:pt>
                <c:pt idx="215">
                  <c:v>7.561625000000002</c:v>
                </c:pt>
                <c:pt idx="216">
                  <c:v>7.6137499999999925</c:v>
                </c:pt>
                <c:pt idx="217">
                  <c:v>7.6657499999999965</c:v>
                </c:pt>
                <c:pt idx="218">
                  <c:v>7.7177499999999979</c:v>
                </c:pt>
                <c:pt idx="219">
                  <c:v>7.7697500000000019</c:v>
                </c:pt>
                <c:pt idx="220">
                  <c:v>7.8218749999999924</c:v>
                </c:pt>
                <c:pt idx="221">
                  <c:v>7.8738749999999937</c:v>
                </c:pt>
                <c:pt idx="222">
                  <c:v>7.9258749999999978</c:v>
                </c:pt>
                <c:pt idx="223">
                  <c:v>7.9780000000000042</c:v>
                </c:pt>
                <c:pt idx="224">
                  <c:v>8.0301249999999946</c:v>
                </c:pt>
                <c:pt idx="225">
                  <c:v>8.0821249999999978</c:v>
                </c:pt>
                <c:pt idx="226">
                  <c:v>8.1342500000000051</c:v>
                </c:pt>
                <c:pt idx="227">
                  <c:v>8.1862500000000082</c:v>
                </c:pt>
                <c:pt idx="228">
                  <c:v>8.2382499999999936</c:v>
                </c:pt>
                <c:pt idx="229">
                  <c:v>8.2902499999999968</c:v>
                </c:pt>
                <c:pt idx="230">
                  <c:v>8.3423750000000041</c:v>
                </c:pt>
                <c:pt idx="231">
                  <c:v>8.3943750000000072</c:v>
                </c:pt>
                <c:pt idx="232">
                  <c:v>8.4464999999999968</c:v>
                </c:pt>
                <c:pt idx="233">
                  <c:v>8.4984999999999999</c:v>
                </c:pt>
                <c:pt idx="234">
                  <c:v>8.5506250000000072</c:v>
                </c:pt>
                <c:pt idx="235">
                  <c:v>8.6027499999999968</c:v>
                </c:pt>
                <c:pt idx="236">
                  <c:v>8.6547499999999999</c:v>
                </c:pt>
                <c:pt idx="237">
                  <c:v>8.7067500000000031</c:v>
                </c:pt>
                <c:pt idx="238">
                  <c:v>8.7588749999999926</c:v>
                </c:pt>
                <c:pt idx="239">
                  <c:v>8.8108749999999958</c:v>
                </c:pt>
                <c:pt idx="240">
                  <c:v>8.8630000000000031</c:v>
                </c:pt>
                <c:pt idx="241">
                  <c:v>8.9150000000000063</c:v>
                </c:pt>
                <c:pt idx="242">
                  <c:v>8.9671249999999958</c:v>
                </c:pt>
                <c:pt idx="243">
                  <c:v>9.0192500000000031</c:v>
                </c:pt>
                <c:pt idx="244">
                  <c:v>9.0711250000000021</c:v>
                </c:pt>
                <c:pt idx="245">
                  <c:v>9.1232499999999916</c:v>
                </c:pt>
                <c:pt idx="246">
                  <c:v>9.1752499999999948</c:v>
                </c:pt>
                <c:pt idx="247">
                  <c:v>9.227249999999998</c:v>
                </c:pt>
                <c:pt idx="248">
                  <c:v>9.2792500000000011</c:v>
                </c:pt>
                <c:pt idx="249">
                  <c:v>9.3313750000000084</c:v>
                </c:pt>
                <c:pt idx="250">
                  <c:v>9.3833749999999938</c:v>
                </c:pt>
                <c:pt idx="251">
                  <c:v>9.435374999999997</c:v>
                </c:pt>
                <c:pt idx="252">
                  <c:v>9.4876250000000084</c:v>
                </c:pt>
                <c:pt idx="253">
                  <c:v>9.5396249999999938</c:v>
                </c:pt>
                <c:pt idx="254">
                  <c:v>9.591624999999997</c:v>
                </c:pt>
                <c:pt idx="255">
                  <c:v>9.6437500000000043</c:v>
                </c:pt>
                <c:pt idx="256">
                  <c:v>9.6957500000000074</c:v>
                </c:pt>
                <c:pt idx="257">
                  <c:v>9.747874999999997</c:v>
                </c:pt>
                <c:pt idx="258">
                  <c:v>9.7998750000000001</c:v>
                </c:pt>
                <c:pt idx="259">
                  <c:v>9.8520000000000074</c:v>
                </c:pt>
                <c:pt idx="260">
                  <c:v>9.9039999999999928</c:v>
                </c:pt>
                <c:pt idx="261">
                  <c:v>9.9561250000000001</c:v>
                </c:pt>
                <c:pt idx="262">
                  <c:v>10.008125000000003</c:v>
                </c:pt>
                <c:pt idx="263">
                  <c:v>10.060249999999993</c:v>
                </c:pt>
                <c:pt idx="264">
                  <c:v>10.112249999999996</c:v>
                </c:pt>
                <c:pt idx="265">
                  <c:v>10.164249999999999</c:v>
                </c:pt>
                <c:pt idx="266">
                  <c:v>10.216250000000002</c:v>
                </c:pt>
                <c:pt idx="267">
                  <c:v>10.268374999999992</c:v>
                </c:pt>
                <c:pt idx="268">
                  <c:v>10.320374999999995</c:v>
                </c:pt>
                <c:pt idx="269">
                  <c:v>10.372500000000002</c:v>
                </c:pt>
                <c:pt idx="270">
                  <c:v>10.424500000000005</c:v>
                </c:pt>
                <c:pt idx="271">
                  <c:v>10.476624999999995</c:v>
                </c:pt>
                <c:pt idx="272">
                  <c:v>10.528624999999998</c:v>
                </c:pt>
                <c:pt idx="273">
                  <c:v>10.580625000000001</c:v>
                </c:pt>
                <c:pt idx="274">
                  <c:v>10.632750000000009</c:v>
                </c:pt>
                <c:pt idx="275">
                  <c:v>10.684749999999994</c:v>
                </c:pt>
                <c:pt idx="276">
                  <c:v>10.737000000000005</c:v>
                </c:pt>
                <c:pt idx="277">
                  <c:v>10.788250000000001</c:v>
                </c:pt>
                <c:pt idx="278">
                  <c:v>10.840750000000003</c:v>
                </c:pt>
                <c:pt idx="279">
                  <c:v>10.893250000000005</c:v>
                </c:pt>
                <c:pt idx="280">
                  <c:v>10.944500000000001</c:v>
                </c:pt>
                <c:pt idx="281">
                  <c:v>10.997000000000003</c:v>
                </c:pt>
                <c:pt idx="282">
                  <c:v>11.049500000000005</c:v>
                </c:pt>
                <c:pt idx="283">
                  <c:v>11.100750000000001</c:v>
                </c:pt>
                <c:pt idx="284">
                  <c:v>11.153250000000003</c:v>
                </c:pt>
                <c:pt idx="285">
                  <c:v>11.205750000000005</c:v>
                </c:pt>
                <c:pt idx="286">
                  <c:v>11.257000000000001</c:v>
                </c:pt>
                <c:pt idx="287">
                  <c:v>11.309500000000003</c:v>
                </c:pt>
                <c:pt idx="288">
                  <c:v>11.362000000000005</c:v>
                </c:pt>
                <c:pt idx="289">
                  <c:v>11.413250000000001</c:v>
                </c:pt>
                <c:pt idx="290">
                  <c:v>11.465750000000003</c:v>
                </c:pt>
                <c:pt idx="291">
                  <c:v>11.518250000000005</c:v>
                </c:pt>
                <c:pt idx="292">
                  <c:v>11.569500000000001</c:v>
                </c:pt>
                <c:pt idx="293">
                  <c:v>11.622000000000003</c:v>
                </c:pt>
                <c:pt idx="294">
                  <c:v>11.673249999999999</c:v>
                </c:pt>
                <c:pt idx="295">
                  <c:v>11.725750000000001</c:v>
                </c:pt>
                <c:pt idx="296">
                  <c:v>11.778250000000003</c:v>
                </c:pt>
                <c:pt idx="297">
                  <c:v>11.829499999999999</c:v>
                </c:pt>
                <c:pt idx="298">
                  <c:v>11.882000000000001</c:v>
                </c:pt>
                <c:pt idx="299">
                  <c:v>11.934500000000003</c:v>
                </c:pt>
                <c:pt idx="300">
                  <c:v>11.985749999999999</c:v>
                </c:pt>
                <c:pt idx="301">
                  <c:v>12.038250000000001</c:v>
                </c:pt>
                <c:pt idx="302">
                  <c:v>12.090750000000003</c:v>
                </c:pt>
                <c:pt idx="303">
                  <c:v>12.141999999999999</c:v>
                </c:pt>
                <c:pt idx="304">
                  <c:v>12.194500000000001</c:v>
                </c:pt>
                <c:pt idx="305">
                  <c:v>12.247000000000003</c:v>
                </c:pt>
                <c:pt idx="306">
                  <c:v>12.298249999999999</c:v>
                </c:pt>
                <c:pt idx="307">
                  <c:v>12.350750000000001</c:v>
                </c:pt>
                <c:pt idx="308">
                  <c:v>12.401999999999997</c:v>
                </c:pt>
                <c:pt idx="309">
                  <c:v>12.454499999999999</c:v>
                </c:pt>
                <c:pt idx="310">
                  <c:v>12.507000000000001</c:v>
                </c:pt>
                <c:pt idx="311">
                  <c:v>12.558249999999999</c:v>
                </c:pt>
                <c:pt idx="312">
                  <c:v>12.610749999999998</c:v>
                </c:pt>
                <c:pt idx="313">
                  <c:v>12.663250000000001</c:v>
                </c:pt>
                <c:pt idx="314">
                  <c:v>12.714499999999997</c:v>
                </c:pt>
                <c:pt idx="315">
                  <c:v>12.767000000000001</c:v>
                </c:pt>
                <c:pt idx="316">
                  <c:v>12.8195</c:v>
                </c:pt>
                <c:pt idx="317">
                  <c:v>12.870749999999997</c:v>
                </c:pt>
                <c:pt idx="318">
                  <c:v>12.923249999999999</c:v>
                </c:pt>
                <c:pt idx="319">
                  <c:v>12.975750000000003</c:v>
                </c:pt>
                <c:pt idx="320">
                  <c:v>13.026999999999997</c:v>
                </c:pt>
                <c:pt idx="321">
                  <c:v>13.079499999999999</c:v>
                </c:pt>
                <c:pt idx="322">
                  <c:v>13.130749999999997</c:v>
                </c:pt>
                <c:pt idx="323">
                  <c:v>13.183249999999996</c:v>
                </c:pt>
                <c:pt idx="324">
                  <c:v>13.235749999999999</c:v>
                </c:pt>
                <c:pt idx="325">
                  <c:v>13.286999999999995</c:v>
                </c:pt>
                <c:pt idx="326">
                  <c:v>13.339499999999999</c:v>
                </c:pt>
                <c:pt idx="327">
                  <c:v>13.391999999999998</c:v>
                </c:pt>
                <c:pt idx="328">
                  <c:v>13.443249999999995</c:v>
                </c:pt>
                <c:pt idx="329">
                  <c:v>13.495749999999997</c:v>
                </c:pt>
                <c:pt idx="330">
                  <c:v>13.548250000000001</c:v>
                </c:pt>
                <c:pt idx="331">
                  <c:v>13.599499999999995</c:v>
                </c:pt>
                <c:pt idx="332">
                  <c:v>13.651999999999997</c:v>
                </c:pt>
                <c:pt idx="333">
                  <c:v>13.704499999999999</c:v>
                </c:pt>
                <c:pt idx="334">
                  <c:v>13.755749999999994</c:v>
                </c:pt>
                <c:pt idx="335">
                  <c:v>13.808249999999997</c:v>
                </c:pt>
                <c:pt idx="336">
                  <c:v>13.859499999999993</c:v>
                </c:pt>
                <c:pt idx="337">
                  <c:v>13.911999999999997</c:v>
                </c:pt>
                <c:pt idx="338">
                  <c:v>13.964499999999996</c:v>
                </c:pt>
                <c:pt idx="339">
                  <c:v>14.015749999999993</c:v>
                </c:pt>
                <c:pt idx="340">
                  <c:v>14.068249999999995</c:v>
                </c:pt>
                <c:pt idx="341">
                  <c:v>14.120749999999999</c:v>
                </c:pt>
                <c:pt idx="342">
                  <c:v>14.171999999999993</c:v>
                </c:pt>
                <c:pt idx="343">
                  <c:v>14.224499999999995</c:v>
                </c:pt>
                <c:pt idx="344">
                  <c:v>14.276999999999997</c:v>
                </c:pt>
                <c:pt idx="345">
                  <c:v>14.328249999999992</c:v>
                </c:pt>
                <c:pt idx="346">
                  <c:v>14.380749999999995</c:v>
                </c:pt>
                <c:pt idx="347">
                  <c:v>14.433249999999997</c:v>
                </c:pt>
                <c:pt idx="348">
                  <c:v>14.484499999999995</c:v>
                </c:pt>
                <c:pt idx="349">
                  <c:v>14.536999999999994</c:v>
                </c:pt>
                <c:pt idx="350">
                  <c:v>14.589499999999997</c:v>
                </c:pt>
                <c:pt idx="351">
                  <c:v>14.640749999999993</c:v>
                </c:pt>
                <c:pt idx="352">
                  <c:v>14.693249999999997</c:v>
                </c:pt>
                <c:pt idx="353">
                  <c:v>14.744500000000011</c:v>
                </c:pt>
                <c:pt idx="354">
                  <c:v>14.796999999999993</c:v>
                </c:pt>
                <c:pt idx="355">
                  <c:v>14.849499999999995</c:v>
                </c:pt>
                <c:pt idx="356">
                  <c:v>14.900750000000009</c:v>
                </c:pt>
                <c:pt idx="357">
                  <c:v>14.953249999999993</c:v>
                </c:pt>
                <c:pt idx="358">
                  <c:v>15.005749999999995</c:v>
                </c:pt>
                <c:pt idx="359">
                  <c:v>15.057000000000009</c:v>
                </c:pt>
                <c:pt idx="360">
                  <c:v>15.109499999999992</c:v>
                </c:pt>
                <c:pt idx="361">
                  <c:v>15.161999999999995</c:v>
                </c:pt>
                <c:pt idx="362">
                  <c:v>15.213250000000009</c:v>
                </c:pt>
                <c:pt idx="363">
                  <c:v>15.265749999999995</c:v>
                </c:pt>
                <c:pt idx="364">
                  <c:v>15.317000000000009</c:v>
                </c:pt>
                <c:pt idx="365">
                  <c:v>15.369500000000007</c:v>
                </c:pt>
                <c:pt idx="366">
                  <c:v>15.421999999999993</c:v>
                </c:pt>
                <c:pt idx="367">
                  <c:v>15.473250000000007</c:v>
                </c:pt>
                <c:pt idx="368">
                  <c:v>15.525750000000011</c:v>
                </c:pt>
                <c:pt idx="369">
                  <c:v>15.578249999999993</c:v>
                </c:pt>
                <c:pt idx="370">
                  <c:v>15.629500000000007</c:v>
                </c:pt>
                <c:pt idx="371">
                  <c:v>15.682000000000009</c:v>
                </c:pt>
                <c:pt idx="372">
                  <c:v>15.734499999999993</c:v>
                </c:pt>
                <c:pt idx="373">
                  <c:v>15.785750000000007</c:v>
                </c:pt>
                <c:pt idx="374">
                  <c:v>15.838250000000009</c:v>
                </c:pt>
                <c:pt idx="375">
                  <c:v>15.889500000000007</c:v>
                </c:pt>
                <c:pt idx="376">
                  <c:v>15.942000000000005</c:v>
                </c:pt>
                <c:pt idx="377">
                  <c:v>15.994500000000009</c:v>
                </c:pt>
                <c:pt idx="378">
                  <c:v>16.045750000000005</c:v>
                </c:pt>
                <c:pt idx="379">
                  <c:v>16.098250000000007</c:v>
                </c:pt>
                <c:pt idx="380">
                  <c:v>16.150750000000009</c:v>
                </c:pt>
                <c:pt idx="381">
                  <c:v>16.202000000000005</c:v>
                </c:pt>
                <c:pt idx="382">
                  <c:v>16.254500000000007</c:v>
                </c:pt>
                <c:pt idx="383">
                  <c:v>16.307000000000009</c:v>
                </c:pt>
                <c:pt idx="384">
                  <c:v>16.358250000000005</c:v>
                </c:pt>
                <c:pt idx="385">
                  <c:v>16.410750000000007</c:v>
                </c:pt>
                <c:pt idx="386">
                  <c:v>16.463250000000009</c:v>
                </c:pt>
                <c:pt idx="387">
                  <c:v>16.514500000000005</c:v>
                </c:pt>
                <c:pt idx="388">
                  <c:v>16.567000000000007</c:v>
                </c:pt>
                <c:pt idx="389">
                  <c:v>16.619500000000009</c:v>
                </c:pt>
                <c:pt idx="390">
                  <c:v>16.670750000000005</c:v>
                </c:pt>
                <c:pt idx="391">
                  <c:v>16.723250000000007</c:v>
                </c:pt>
                <c:pt idx="392">
                  <c:v>16.774500000000003</c:v>
                </c:pt>
                <c:pt idx="393">
                  <c:v>16.827000000000005</c:v>
                </c:pt>
                <c:pt idx="394">
                  <c:v>16.879500000000007</c:v>
                </c:pt>
                <c:pt idx="395">
                  <c:v>16.930750000000003</c:v>
                </c:pt>
                <c:pt idx="396">
                  <c:v>16.983250000000005</c:v>
                </c:pt>
                <c:pt idx="397">
                  <c:v>17.035750000000007</c:v>
                </c:pt>
                <c:pt idx="398">
                  <c:v>17.087000000000003</c:v>
                </c:pt>
                <c:pt idx="399">
                  <c:v>17.139500000000005</c:v>
                </c:pt>
                <c:pt idx="400">
                  <c:v>17.192000000000007</c:v>
                </c:pt>
                <c:pt idx="401">
                  <c:v>17.243250000000003</c:v>
                </c:pt>
                <c:pt idx="402">
                  <c:v>17.295750000000005</c:v>
                </c:pt>
                <c:pt idx="403">
                  <c:v>17.348250000000007</c:v>
                </c:pt>
                <c:pt idx="404">
                  <c:v>17.399500000000003</c:v>
                </c:pt>
                <c:pt idx="405">
                  <c:v>17.452000000000005</c:v>
                </c:pt>
                <c:pt idx="406">
                  <c:v>17.503250000000001</c:v>
                </c:pt>
                <c:pt idx="407">
                  <c:v>17.555750000000003</c:v>
                </c:pt>
                <c:pt idx="408">
                  <c:v>17.608250000000005</c:v>
                </c:pt>
                <c:pt idx="409">
                  <c:v>17.659500000000001</c:v>
                </c:pt>
                <c:pt idx="410">
                  <c:v>17.712000000000003</c:v>
                </c:pt>
                <c:pt idx="411">
                  <c:v>17.764500000000005</c:v>
                </c:pt>
                <c:pt idx="412">
                  <c:v>17.815750000000001</c:v>
                </c:pt>
                <c:pt idx="413">
                  <c:v>17.868250000000003</c:v>
                </c:pt>
                <c:pt idx="414">
                  <c:v>17.920750000000005</c:v>
                </c:pt>
                <c:pt idx="415">
                  <c:v>17.972000000000001</c:v>
                </c:pt>
                <c:pt idx="416">
                  <c:v>18.024500000000003</c:v>
                </c:pt>
                <c:pt idx="417">
                  <c:v>18.075749999999999</c:v>
                </c:pt>
                <c:pt idx="418">
                  <c:v>18.128250000000001</c:v>
                </c:pt>
                <c:pt idx="419">
                  <c:v>18.180750000000003</c:v>
                </c:pt>
                <c:pt idx="420">
                  <c:v>18.231999999999999</c:v>
                </c:pt>
                <c:pt idx="421">
                  <c:v>18.284500000000001</c:v>
                </c:pt>
                <c:pt idx="422">
                  <c:v>18.337000000000003</c:v>
                </c:pt>
                <c:pt idx="423">
                  <c:v>18.388249999999999</c:v>
                </c:pt>
                <c:pt idx="424">
                  <c:v>18.440750000000001</c:v>
                </c:pt>
                <c:pt idx="425">
                  <c:v>18.493250000000003</c:v>
                </c:pt>
                <c:pt idx="426">
                  <c:v>18.544499999999999</c:v>
                </c:pt>
                <c:pt idx="427">
                  <c:v>18.597000000000001</c:v>
                </c:pt>
                <c:pt idx="428">
                  <c:v>18.649500000000003</c:v>
                </c:pt>
                <c:pt idx="429">
                  <c:v>18.700749999999999</c:v>
                </c:pt>
                <c:pt idx="430">
                  <c:v>18.753250000000001</c:v>
                </c:pt>
                <c:pt idx="431">
                  <c:v>18.805750000000003</c:v>
                </c:pt>
                <c:pt idx="432">
                  <c:v>18.856999999999999</c:v>
                </c:pt>
                <c:pt idx="433">
                  <c:v>18.909500000000001</c:v>
                </c:pt>
                <c:pt idx="434">
                  <c:v>18.960749999999997</c:v>
                </c:pt>
                <c:pt idx="435">
                  <c:v>19.013249999999999</c:v>
                </c:pt>
                <c:pt idx="436">
                  <c:v>19.065750000000001</c:v>
                </c:pt>
                <c:pt idx="437">
                  <c:v>19.116999999999997</c:v>
                </c:pt>
                <c:pt idx="438">
                  <c:v>19.169499999999999</c:v>
                </c:pt>
                <c:pt idx="439">
                  <c:v>19.222000000000001</c:v>
                </c:pt>
                <c:pt idx="440">
                  <c:v>19.273249999999997</c:v>
                </c:pt>
                <c:pt idx="441">
                  <c:v>19.325749999999999</c:v>
                </c:pt>
                <c:pt idx="442">
                  <c:v>19.378250000000001</c:v>
                </c:pt>
                <c:pt idx="443">
                  <c:v>19.429499999999997</c:v>
                </c:pt>
                <c:pt idx="444">
                  <c:v>19.481999999999999</c:v>
                </c:pt>
                <c:pt idx="445">
                  <c:v>19.534500000000001</c:v>
                </c:pt>
                <c:pt idx="446">
                  <c:v>19.585749999999997</c:v>
                </c:pt>
                <c:pt idx="447">
                  <c:v>19.638249999999999</c:v>
                </c:pt>
                <c:pt idx="448">
                  <c:v>19.690750000000001</c:v>
                </c:pt>
                <c:pt idx="449">
                  <c:v>19.741999999999997</c:v>
                </c:pt>
                <c:pt idx="450">
                  <c:v>19.794499999999999</c:v>
                </c:pt>
                <c:pt idx="451">
                  <c:v>19.845749999999995</c:v>
                </c:pt>
                <c:pt idx="452">
                  <c:v>19.898249999999997</c:v>
                </c:pt>
                <c:pt idx="453">
                  <c:v>19.950749999999999</c:v>
                </c:pt>
                <c:pt idx="454">
                  <c:v>20.001999999999995</c:v>
                </c:pt>
                <c:pt idx="455">
                  <c:v>20.054499999999997</c:v>
                </c:pt>
                <c:pt idx="456">
                  <c:v>20.106999999999999</c:v>
                </c:pt>
                <c:pt idx="457">
                  <c:v>20.158249999999995</c:v>
                </c:pt>
                <c:pt idx="458">
                  <c:v>20.210749999999997</c:v>
                </c:pt>
                <c:pt idx="459">
                  <c:v>20.263249999999999</c:v>
                </c:pt>
                <c:pt idx="460">
                  <c:v>20.314499999999995</c:v>
                </c:pt>
                <c:pt idx="461">
                  <c:v>20.366999999999997</c:v>
                </c:pt>
                <c:pt idx="462">
                  <c:v>20.418249999999993</c:v>
                </c:pt>
                <c:pt idx="463">
                  <c:v>20.470749999999995</c:v>
                </c:pt>
                <c:pt idx="464">
                  <c:v>20.523249999999997</c:v>
                </c:pt>
                <c:pt idx="465">
                  <c:v>20.574499999999993</c:v>
                </c:pt>
                <c:pt idx="466">
                  <c:v>20.626999999999995</c:v>
                </c:pt>
                <c:pt idx="467">
                  <c:v>20.679499999999997</c:v>
                </c:pt>
                <c:pt idx="468">
                  <c:v>20.730749999999993</c:v>
                </c:pt>
                <c:pt idx="469">
                  <c:v>20.783249999999995</c:v>
                </c:pt>
                <c:pt idx="470">
                  <c:v>20.835749999999997</c:v>
                </c:pt>
                <c:pt idx="471">
                  <c:v>20.886999999999993</c:v>
                </c:pt>
                <c:pt idx="472">
                  <c:v>20.939499999999995</c:v>
                </c:pt>
                <c:pt idx="473">
                  <c:v>20.991999999999997</c:v>
                </c:pt>
                <c:pt idx="474">
                  <c:v>21.043249999999993</c:v>
                </c:pt>
                <c:pt idx="475">
                  <c:v>21.095749999999995</c:v>
                </c:pt>
                <c:pt idx="476">
                  <c:v>21.146999999999991</c:v>
                </c:pt>
                <c:pt idx="477">
                  <c:v>21.199499999999993</c:v>
                </c:pt>
                <c:pt idx="478">
                  <c:v>21.251999999999995</c:v>
                </c:pt>
                <c:pt idx="479">
                  <c:v>21.303249999999991</c:v>
                </c:pt>
                <c:pt idx="480">
                  <c:v>21.355749999999993</c:v>
                </c:pt>
                <c:pt idx="481">
                  <c:v>21.408249999999995</c:v>
                </c:pt>
                <c:pt idx="482">
                  <c:v>21.459499999999991</c:v>
                </c:pt>
                <c:pt idx="483">
                  <c:v>21.511999999999993</c:v>
                </c:pt>
                <c:pt idx="484">
                  <c:v>21.564499999999995</c:v>
                </c:pt>
                <c:pt idx="485">
                  <c:v>21.615749999999991</c:v>
                </c:pt>
                <c:pt idx="486">
                  <c:v>21.668249999999993</c:v>
                </c:pt>
                <c:pt idx="487">
                  <c:v>21.720749999999995</c:v>
                </c:pt>
                <c:pt idx="488">
                  <c:v>21.771999999999991</c:v>
                </c:pt>
                <c:pt idx="489">
                  <c:v>21.824499999999993</c:v>
                </c:pt>
                <c:pt idx="490">
                  <c:v>21.875749999999989</c:v>
                </c:pt>
                <c:pt idx="491">
                  <c:v>21.928249999999991</c:v>
                </c:pt>
                <c:pt idx="492">
                  <c:v>21.980749999999993</c:v>
                </c:pt>
                <c:pt idx="493">
                  <c:v>22.031999999999989</c:v>
                </c:pt>
                <c:pt idx="494">
                  <c:v>22.084499999999991</c:v>
                </c:pt>
                <c:pt idx="495">
                  <c:v>22.136999999999993</c:v>
                </c:pt>
                <c:pt idx="496">
                  <c:v>22.188249999999989</c:v>
                </c:pt>
                <c:pt idx="497">
                  <c:v>22.240749999999991</c:v>
                </c:pt>
                <c:pt idx="498">
                  <c:v>22.293249999999993</c:v>
                </c:pt>
                <c:pt idx="499">
                  <c:v>22.344499999999989</c:v>
                </c:pt>
                <c:pt idx="500">
                  <c:v>22.396999999999991</c:v>
                </c:pt>
                <c:pt idx="501">
                  <c:v>22.449499999999993</c:v>
                </c:pt>
                <c:pt idx="502">
                  <c:v>22.500749999999989</c:v>
                </c:pt>
                <c:pt idx="503">
                  <c:v>22.553249999999991</c:v>
                </c:pt>
                <c:pt idx="504">
                  <c:v>22.605749999999993</c:v>
                </c:pt>
                <c:pt idx="505">
                  <c:v>22.656999999999989</c:v>
                </c:pt>
                <c:pt idx="506">
                  <c:v>22.709499999999991</c:v>
                </c:pt>
                <c:pt idx="507">
                  <c:v>22.760750000000005</c:v>
                </c:pt>
                <c:pt idx="508">
                  <c:v>22.813249999999989</c:v>
                </c:pt>
                <c:pt idx="509">
                  <c:v>22.865749999999991</c:v>
                </c:pt>
                <c:pt idx="510">
                  <c:v>22.917000000000005</c:v>
                </c:pt>
                <c:pt idx="511">
                  <c:v>22.969499999999989</c:v>
                </c:pt>
                <c:pt idx="512">
                  <c:v>23.021999999999991</c:v>
                </c:pt>
                <c:pt idx="513">
                  <c:v>23.073250000000005</c:v>
                </c:pt>
                <c:pt idx="514">
                  <c:v>23.125749999999989</c:v>
                </c:pt>
                <c:pt idx="515">
                  <c:v>23.178249999999991</c:v>
                </c:pt>
                <c:pt idx="516">
                  <c:v>23.229500000000005</c:v>
                </c:pt>
                <c:pt idx="517">
                  <c:v>23.281999999999989</c:v>
                </c:pt>
                <c:pt idx="518">
                  <c:v>23.333250000000003</c:v>
                </c:pt>
                <c:pt idx="519">
                  <c:v>23.385750000000005</c:v>
                </c:pt>
                <c:pt idx="520">
                  <c:v>23.438249999999989</c:v>
                </c:pt>
                <c:pt idx="521">
                  <c:v>23.489500000000003</c:v>
                </c:pt>
                <c:pt idx="522">
                  <c:v>23.542000000000005</c:v>
                </c:pt>
                <c:pt idx="523">
                  <c:v>23.594499999999989</c:v>
                </c:pt>
                <c:pt idx="524">
                  <c:v>23.645750000000003</c:v>
                </c:pt>
                <c:pt idx="525">
                  <c:v>23.698250000000005</c:v>
                </c:pt>
                <c:pt idx="526">
                  <c:v>23.750749999999989</c:v>
                </c:pt>
                <c:pt idx="527">
                  <c:v>23.802000000000003</c:v>
                </c:pt>
                <c:pt idx="528">
                  <c:v>23.854500000000005</c:v>
                </c:pt>
                <c:pt idx="529">
                  <c:v>23.906999999999989</c:v>
                </c:pt>
                <c:pt idx="530">
                  <c:v>23.958250000000003</c:v>
                </c:pt>
                <c:pt idx="531">
                  <c:v>24.010750000000005</c:v>
                </c:pt>
                <c:pt idx="532">
                  <c:v>24.062000000000001</c:v>
                </c:pt>
                <c:pt idx="533">
                  <c:v>24.114500000000003</c:v>
                </c:pt>
                <c:pt idx="534">
                  <c:v>24.167000000000005</c:v>
                </c:pt>
                <c:pt idx="535">
                  <c:v>24.218250000000001</c:v>
                </c:pt>
                <c:pt idx="536">
                  <c:v>24.270750000000003</c:v>
                </c:pt>
                <c:pt idx="537">
                  <c:v>24.323250000000005</c:v>
                </c:pt>
                <c:pt idx="538">
                  <c:v>24.374500000000001</c:v>
                </c:pt>
                <c:pt idx="539">
                  <c:v>24.427000000000003</c:v>
                </c:pt>
                <c:pt idx="540">
                  <c:v>24.479500000000005</c:v>
                </c:pt>
                <c:pt idx="541">
                  <c:v>24.530750000000001</c:v>
                </c:pt>
                <c:pt idx="542">
                  <c:v>24.583250000000003</c:v>
                </c:pt>
                <c:pt idx="543">
                  <c:v>24.635750000000005</c:v>
                </c:pt>
                <c:pt idx="544">
                  <c:v>24.687000000000001</c:v>
                </c:pt>
                <c:pt idx="545">
                  <c:v>24.739500000000003</c:v>
                </c:pt>
                <c:pt idx="546">
                  <c:v>24.790749999999999</c:v>
                </c:pt>
                <c:pt idx="547">
                  <c:v>24.843250000000001</c:v>
                </c:pt>
                <c:pt idx="548">
                  <c:v>24.895750000000003</c:v>
                </c:pt>
                <c:pt idx="549">
                  <c:v>24.946999999999999</c:v>
                </c:pt>
                <c:pt idx="550">
                  <c:v>24.999500000000001</c:v>
                </c:pt>
                <c:pt idx="551">
                  <c:v>25.052000000000003</c:v>
                </c:pt>
                <c:pt idx="552">
                  <c:v>25.103249999999999</c:v>
                </c:pt>
                <c:pt idx="553">
                  <c:v>25.155749999999998</c:v>
                </c:pt>
                <c:pt idx="554">
                  <c:v>25.208250000000003</c:v>
                </c:pt>
                <c:pt idx="555">
                  <c:v>25.259500000000003</c:v>
                </c:pt>
                <c:pt idx="556">
                  <c:v>25.312000000000001</c:v>
                </c:pt>
                <c:pt idx="557">
                  <c:v>25.3645</c:v>
                </c:pt>
                <c:pt idx="558">
                  <c:v>25.415749999999999</c:v>
                </c:pt>
                <c:pt idx="559">
                  <c:v>25.468250000000005</c:v>
                </c:pt>
                <c:pt idx="560">
                  <c:v>25.520750000000003</c:v>
                </c:pt>
                <c:pt idx="561">
                  <c:v>25.571999999999999</c:v>
                </c:pt>
                <c:pt idx="562">
                  <c:v>25.624500000000001</c:v>
                </c:pt>
                <c:pt idx="563">
                  <c:v>25.675749999999997</c:v>
                </c:pt>
                <c:pt idx="564">
                  <c:v>25.728249999999996</c:v>
                </c:pt>
                <c:pt idx="565">
                  <c:v>25.780750000000001</c:v>
                </c:pt>
                <c:pt idx="566">
                  <c:v>25.832000000000001</c:v>
                </c:pt>
                <c:pt idx="567">
                  <c:v>25.884499999999999</c:v>
                </c:pt>
                <c:pt idx="568">
                  <c:v>25.936999999999998</c:v>
                </c:pt>
                <c:pt idx="569">
                  <c:v>25.988249999999997</c:v>
                </c:pt>
                <c:pt idx="570">
                  <c:v>26.040750000000003</c:v>
                </c:pt>
                <c:pt idx="571">
                  <c:v>26.093250000000001</c:v>
                </c:pt>
                <c:pt idx="572">
                  <c:v>26.144499999999997</c:v>
                </c:pt>
                <c:pt idx="573">
                  <c:v>26.196999999999999</c:v>
                </c:pt>
                <c:pt idx="574">
                  <c:v>26.248249999999995</c:v>
                </c:pt>
                <c:pt idx="575">
                  <c:v>26.300749999999994</c:v>
                </c:pt>
                <c:pt idx="576">
                  <c:v>26.353249999999999</c:v>
                </c:pt>
                <c:pt idx="577">
                  <c:v>26.404499999999999</c:v>
                </c:pt>
                <c:pt idx="578">
                  <c:v>26.456999999999997</c:v>
                </c:pt>
                <c:pt idx="579">
                  <c:v>26.509499999999996</c:v>
                </c:pt>
                <c:pt idx="580">
                  <c:v>26.560749999999995</c:v>
                </c:pt>
                <c:pt idx="581">
                  <c:v>26.613250000000001</c:v>
                </c:pt>
                <c:pt idx="582">
                  <c:v>26.665749999999999</c:v>
                </c:pt>
                <c:pt idx="583">
                  <c:v>26.716999999999995</c:v>
                </c:pt>
                <c:pt idx="584">
                  <c:v>26.769499999999997</c:v>
                </c:pt>
                <c:pt idx="585">
                  <c:v>26.822000000000003</c:v>
                </c:pt>
                <c:pt idx="586">
                  <c:v>26.873249999999992</c:v>
                </c:pt>
                <c:pt idx="587">
                  <c:v>26.925749999999997</c:v>
                </c:pt>
                <c:pt idx="588">
                  <c:v>26.977000000000011</c:v>
                </c:pt>
                <c:pt idx="589">
                  <c:v>27.029499999999995</c:v>
                </c:pt>
                <c:pt idx="590">
                  <c:v>27.081999999999994</c:v>
                </c:pt>
                <c:pt idx="591">
                  <c:v>27.133250000000007</c:v>
                </c:pt>
                <c:pt idx="592">
                  <c:v>27.185749999999999</c:v>
                </c:pt>
                <c:pt idx="593">
                  <c:v>27.238249999999997</c:v>
                </c:pt>
                <c:pt idx="594">
                  <c:v>27.289500000000011</c:v>
                </c:pt>
                <c:pt idx="595">
                  <c:v>27.341999999999995</c:v>
                </c:pt>
                <c:pt idx="596">
                  <c:v>27.394500000000001</c:v>
                </c:pt>
                <c:pt idx="597">
                  <c:v>27.445750000000015</c:v>
                </c:pt>
                <c:pt idx="598">
                  <c:v>27.498249999999995</c:v>
                </c:pt>
                <c:pt idx="599">
                  <c:v>27.550749999999997</c:v>
                </c:pt>
                <c:pt idx="600">
                  <c:v>27.602000000000011</c:v>
                </c:pt>
                <c:pt idx="601">
                  <c:v>27.654499999999992</c:v>
                </c:pt>
                <c:pt idx="602">
                  <c:v>27.705750000000005</c:v>
                </c:pt>
                <c:pt idx="603">
                  <c:v>27.758250000000011</c:v>
                </c:pt>
                <c:pt idx="604">
                  <c:v>27.810749999999995</c:v>
                </c:pt>
                <c:pt idx="605">
                  <c:v>27.862000000000009</c:v>
                </c:pt>
                <c:pt idx="606">
                  <c:v>27.914500000000007</c:v>
                </c:pt>
                <c:pt idx="607">
                  <c:v>27.966999999999999</c:v>
                </c:pt>
                <c:pt idx="608">
                  <c:v>28.018250000000013</c:v>
                </c:pt>
                <c:pt idx="609">
                  <c:v>28.070750000000011</c:v>
                </c:pt>
                <c:pt idx="610">
                  <c:v>28.123249999999995</c:v>
                </c:pt>
                <c:pt idx="611">
                  <c:v>28.174500000000009</c:v>
                </c:pt>
                <c:pt idx="612">
                  <c:v>28.227000000000015</c:v>
                </c:pt>
                <c:pt idx="613">
                  <c:v>28.279499999999995</c:v>
                </c:pt>
                <c:pt idx="614">
                  <c:v>28.330750000000009</c:v>
                </c:pt>
                <c:pt idx="615">
                  <c:v>28.383250000000011</c:v>
                </c:pt>
                <c:pt idx="616">
                  <c:v>28.434500000000007</c:v>
                </c:pt>
                <c:pt idx="617">
                  <c:v>28.476999999999997</c:v>
                </c:pt>
                <c:pt idx="618">
                  <c:v>28.500750000000004</c:v>
                </c:pt>
                <c:pt idx="619">
                  <c:v>28.518250000000002</c:v>
                </c:pt>
                <c:pt idx="620">
                  <c:v>28.529499999999995</c:v>
                </c:pt>
              </c:numCache>
            </c:numRef>
          </c:xVal>
          <c:yVal>
            <c:numRef>
              <c:f>'0°'!$H$4:$H$625</c:f>
              <c:numCache>
                <c:formatCode>0.00</c:formatCode>
                <c:ptCount val="622"/>
                <c:pt idx="0">
                  <c:v>0</c:v>
                </c:pt>
                <c:pt idx="1">
                  <c:v>53.981725888324874</c:v>
                </c:pt>
                <c:pt idx="2">
                  <c:v>88.609137055837564</c:v>
                </c:pt>
                <c:pt idx="3">
                  <c:v>109.23451776649746</c:v>
                </c:pt>
                <c:pt idx="4">
                  <c:v>136.73096446700507</c:v>
                </c:pt>
                <c:pt idx="5">
                  <c:v>169.57969543147206</c:v>
                </c:pt>
                <c:pt idx="6">
                  <c:v>189.94923857868019</c:v>
                </c:pt>
                <c:pt idx="7">
                  <c:v>222.28629441624366</c:v>
                </c:pt>
                <c:pt idx="8">
                  <c:v>251.56548223350254</c:v>
                </c:pt>
                <c:pt idx="9">
                  <c:v>285.17766497461929</c:v>
                </c:pt>
                <c:pt idx="10">
                  <c:v>338.64771573604065</c:v>
                </c:pt>
                <c:pt idx="11">
                  <c:v>378.87918781725887</c:v>
                </c:pt>
                <c:pt idx="12">
                  <c:v>416.56852791878174</c:v>
                </c:pt>
                <c:pt idx="13">
                  <c:v>450.68020304568529</c:v>
                </c:pt>
                <c:pt idx="14">
                  <c:v>475.61421319796955</c:v>
                </c:pt>
                <c:pt idx="15">
                  <c:v>493.96954314720813</c:v>
                </c:pt>
                <c:pt idx="16">
                  <c:v>502.61928934010155</c:v>
                </c:pt>
                <c:pt idx="17">
                  <c:v>507.73604060913704</c:v>
                </c:pt>
                <c:pt idx="18">
                  <c:v>510.7817258883249</c:v>
                </c:pt>
                <c:pt idx="19">
                  <c:v>513.82741116751265</c:v>
                </c:pt>
                <c:pt idx="20">
                  <c:v>516.87309644670052</c:v>
                </c:pt>
                <c:pt idx="21">
                  <c:v>519.91878172588838</c:v>
                </c:pt>
                <c:pt idx="22">
                  <c:v>523.005076142132</c:v>
                </c:pt>
                <c:pt idx="23">
                  <c:v>525.52284263959393</c:v>
                </c:pt>
                <c:pt idx="24">
                  <c:v>528.60913705583755</c:v>
                </c:pt>
                <c:pt idx="25">
                  <c:v>531.12690355329948</c:v>
                </c:pt>
                <c:pt idx="26">
                  <c:v>533.68527918781729</c:v>
                </c:pt>
                <c:pt idx="27">
                  <c:v>536.24365482233497</c:v>
                </c:pt>
                <c:pt idx="28">
                  <c:v>538.76142131979691</c:v>
                </c:pt>
                <c:pt idx="29">
                  <c:v>541.31979695431471</c:v>
                </c:pt>
                <c:pt idx="30">
                  <c:v>543.87817258883251</c:v>
                </c:pt>
                <c:pt idx="31">
                  <c:v>545.90862944162438</c:v>
                </c:pt>
                <c:pt idx="32">
                  <c:v>548.46700507614219</c:v>
                </c:pt>
                <c:pt idx="33">
                  <c:v>550.49746192893406</c:v>
                </c:pt>
                <c:pt idx="34">
                  <c:v>552.52791878172593</c:v>
                </c:pt>
                <c:pt idx="35">
                  <c:v>554.5583756345178</c:v>
                </c:pt>
                <c:pt idx="36">
                  <c:v>556.10152284263961</c:v>
                </c:pt>
                <c:pt idx="37">
                  <c:v>558.13197969543148</c:v>
                </c:pt>
                <c:pt idx="38">
                  <c:v>559.67512690355329</c:v>
                </c:pt>
                <c:pt idx="39">
                  <c:v>561.17766497461923</c:v>
                </c:pt>
                <c:pt idx="40">
                  <c:v>562.72081218274116</c:v>
                </c:pt>
                <c:pt idx="41">
                  <c:v>564.2233502538071</c:v>
                </c:pt>
                <c:pt idx="42">
                  <c:v>565.76649746192891</c:v>
                </c:pt>
                <c:pt idx="43">
                  <c:v>566.7817258883249</c:v>
                </c:pt>
                <c:pt idx="44">
                  <c:v>568.32487309644671</c:v>
                </c:pt>
                <c:pt idx="45">
                  <c:v>569.82741116751265</c:v>
                </c:pt>
                <c:pt idx="46">
                  <c:v>570.84263959390864</c:v>
                </c:pt>
                <c:pt idx="47">
                  <c:v>571.89847715736039</c:v>
                </c:pt>
                <c:pt idx="48">
                  <c:v>572.91370558375638</c:v>
                </c:pt>
                <c:pt idx="49">
                  <c:v>573.92893401015226</c:v>
                </c:pt>
                <c:pt idx="50">
                  <c:v>574.94416243654825</c:v>
                </c:pt>
                <c:pt idx="51">
                  <c:v>575.95939086294413</c:v>
                </c:pt>
                <c:pt idx="52">
                  <c:v>576.97461928934013</c:v>
                </c:pt>
                <c:pt idx="53">
                  <c:v>577.989847715736</c:v>
                </c:pt>
                <c:pt idx="54">
                  <c:v>579.005076142132</c:v>
                </c:pt>
                <c:pt idx="55">
                  <c:v>579.53299492385781</c:v>
                </c:pt>
                <c:pt idx="56">
                  <c:v>580.54822335025381</c:v>
                </c:pt>
                <c:pt idx="57">
                  <c:v>581.5634517766498</c:v>
                </c:pt>
                <c:pt idx="58">
                  <c:v>582.05076142131975</c:v>
                </c:pt>
                <c:pt idx="59">
                  <c:v>583.06598984771574</c:v>
                </c:pt>
                <c:pt idx="60">
                  <c:v>584.12182741116749</c:v>
                </c:pt>
                <c:pt idx="61">
                  <c:v>585.13705583756348</c:v>
                </c:pt>
                <c:pt idx="62">
                  <c:v>585.62436548223354</c:v>
                </c:pt>
                <c:pt idx="63">
                  <c:v>586.63959390862942</c:v>
                </c:pt>
                <c:pt idx="64">
                  <c:v>587.65482233502541</c:v>
                </c:pt>
                <c:pt idx="65">
                  <c:v>588.18274111675123</c:v>
                </c:pt>
                <c:pt idx="66">
                  <c:v>589.19796954314722</c:v>
                </c:pt>
                <c:pt idx="67">
                  <c:v>590.2131979695431</c:v>
                </c:pt>
                <c:pt idx="68">
                  <c:v>590.74111675126903</c:v>
                </c:pt>
                <c:pt idx="69">
                  <c:v>591.75634517766503</c:v>
                </c:pt>
                <c:pt idx="70">
                  <c:v>592.7715736040609</c:v>
                </c:pt>
                <c:pt idx="71">
                  <c:v>593.7868020304569</c:v>
                </c:pt>
                <c:pt idx="72">
                  <c:v>594.27411167512696</c:v>
                </c:pt>
                <c:pt idx="73">
                  <c:v>595.28934010152284</c:v>
                </c:pt>
                <c:pt idx="74">
                  <c:v>596.30456852791883</c:v>
                </c:pt>
                <c:pt idx="75">
                  <c:v>597.36040609137058</c:v>
                </c:pt>
                <c:pt idx="76">
                  <c:v>597.84771573604064</c:v>
                </c:pt>
                <c:pt idx="77">
                  <c:v>598.86294416243652</c:v>
                </c:pt>
                <c:pt idx="78">
                  <c:v>599.87817258883251</c:v>
                </c:pt>
                <c:pt idx="79">
                  <c:v>600.89340101522839</c:v>
                </c:pt>
                <c:pt idx="80">
                  <c:v>601.42131979695432</c:v>
                </c:pt>
                <c:pt idx="81">
                  <c:v>602.4365482233502</c:v>
                </c:pt>
                <c:pt idx="82">
                  <c:v>603.45177664974619</c:v>
                </c:pt>
                <c:pt idx="83">
                  <c:v>604.46700507614219</c:v>
                </c:pt>
                <c:pt idx="84">
                  <c:v>605.48223350253807</c:v>
                </c:pt>
                <c:pt idx="85">
                  <c:v>606.49746192893406</c:v>
                </c:pt>
                <c:pt idx="86">
                  <c:v>607.02538071065987</c:v>
                </c:pt>
                <c:pt idx="87">
                  <c:v>608.04060913705587</c:v>
                </c:pt>
                <c:pt idx="88">
                  <c:v>609.05583756345175</c:v>
                </c:pt>
                <c:pt idx="89">
                  <c:v>610.07106598984774</c:v>
                </c:pt>
                <c:pt idx="90">
                  <c:v>611.08629441624362</c:v>
                </c:pt>
                <c:pt idx="91">
                  <c:v>612.10152284263961</c:v>
                </c:pt>
                <c:pt idx="92">
                  <c:v>613.11675126903549</c:v>
                </c:pt>
                <c:pt idx="93">
                  <c:v>614.13197969543148</c:v>
                </c:pt>
                <c:pt idx="94">
                  <c:v>615.14720812182736</c:v>
                </c:pt>
                <c:pt idx="95">
                  <c:v>616.20304568527922</c:v>
                </c:pt>
                <c:pt idx="96">
                  <c:v>617.2182741116751</c:v>
                </c:pt>
                <c:pt idx="97">
                  <c:v>618.23350253807109</c:v>
                </c:pt>
                <c:pt idx="98">
                  <c:v>619.24873096446697</c:v>
                </c:pt>
                <c:pt idx="99">
                  <c:v>620.26395939086296</c:v>
                </c:pt>
                <c:pt idx="100">
                  <c:v>621.27918781725884</c:v>
                </c:pt>
                <c:pt idx="101">
                  <c:v>622.29441624365484</c:v>
                </c:pt>
                <c:pt idx="102">
                  <c:v>623.30964467005072</c:v>
                </c:pt>
                <c:pt idx="103">
                  <c:v>624.32487309644671</c:v>
                </c:pt>
                <c:pt idx="104">
                  <c:v>625.34010152284259</c:v>
                </c:pt>
                <c:pt idx="105">
                  <c:v>626.35532994923858</c:v>
                </c:pt>
                <c:pt idx="106">
                  <c:v>627.37055837563457</c:v>
                </c:pt>
                <c:pt idx="107">
                  <c:v>628.42639593908632</c:v>
                </c:pt>
                <c:pt idx="108">
                  <c:v>629.92893401015226</c:v>
                </c:pt>
                <c:pt idx="109">
                  <c:v>630.94416243654825</c:v>
                </c:pt>
                <c:pt idx="110">
                  <c:v>631.95939086294413</c:v>
                </c:pt>
                <c:pt idx="111">
                  <c:v>632.97461928934013</c:v>
                </c:pt>
                <c:pt idx="112">
                  <c:v>633.989847715736</c:v>
                </c:pt>
                <c:pt idx="113">
                  <c:v>635.04568527918786</c:v>
                </c:pt>
                <c:pt idx="114">
                  <c:v>636.06091370558374</c:v>
                </c:pt>
                <c:pt idx="115">
                  <c:v>637.07614213197974</c:v>
                </c:pt>
                <c:pt idx="116">
                  <c:v>638.57868020304568</c:v>
                </c:pt>
                <c:pt idx="117">
                  <c:v>639.59390862944167</c:v>
                </c:pt>
                <c:pt idx="118">
                  <c:v>640.60913705583755</c:v>
                </c:pt>
                <c:pt idx="119">
                  <c:v>641.6649746192893</c:v>
                </c:pt>
                <c:pt idx="120">
                  <c:v>642.68020304568529</c:v>
                </c:pt>
                <c:pt idx="121">
                  <c:v>644.18274111675123</c:v>
                </c:pt>
                <c:pt idx="122">
                  <c:v>645.19796954314722</c:v>
                </c:pt>
                <c:pt idx="123">
                  <c:v>646.2131979695431</c:v>
                </c:pt>
                <c:pt idx="124">
                  <c:v>647.2284263959391</c:v>
                </c:pt>
                <c:pt idx="125">
                  <c:v>648.28426395939084</c:v>
                </c:pt>
                <c:pt idx="126">
                  <c:v>649.29949238578683</c:v>
                </c:pt>
                <c:pt idx="127">
                  <c:v>650.80203045685278</c:v>
                </c:pt>
                <c:pt idx="128">
                  <c:v>651.81725888324877</c:v>
                </c:pt>
                <c:pt idx="129">
                  <c:v>652.83248730964465</c:v>
                </c:pt>
                <c:pt idx="130">
                  <c:v>654.37563451776646</c:v>
                </c:pt>
                <c:pt idx="131">
                  <c:v>655.39086294416245</c:v>
                </c:pt>
                <c:pt idx="132">
                  <c:v>656.40609137055833</c:v>
                </c:pt>
                <c:pt idx="133">
                  <c:v>657.42131979695432</c:v>
                </c:pt>
                <c:pt idx="134">
                  <c:v>658.4365482233502</c:v>
                </c:pt>
                <c:pt idx="135">
                  <c:v>659.45177664974619</c:v>
                </c:pt>
                <c:pt idx="136">
                  <c:v>660.994923857868</c:v>
                </c:pt>
                <c:pt idx="137">
                  <c:v>662.010152284264</c:v>
                </c:pt>
                <c:pt idx="138">
                  <c:v>663.02538071065987</c:v>
                </c:pt>
                <c:pt idx="139">
                  <c:v>664.56852791878168</c:v>
                </c:pt>
                <c:pt idx="140">
                  <c:v>665.58375634517768</c:v>
                </c:pt>
                <c:pt idx="141">
                  <c:v>666.59898477157356</c:v>
                </c:pt>
                <c:pt idx="142">
                  <c:v>667.61421319796955</c:v>
                </c:pt>
                <c:pt idx="143">
                  <c:v>669.15736040609136</c:v>
                </c:pt>
                <c:pt idx="144">
                  <c:v>670.17258883248735</c:v>
                </c:pt>
                <c:pt idx="145">
                  <c:v>671.67512690355329</c:v>
                </c:pt>
                <c:pt idx="146">
                  <c:v>672.73096446700504</c:v>
                </c:pt>
                <c:pt idx="147">
                  <c:v>673.74619289340103</c:v>
                </c:pt>
                <c:pt idx="148">
                  <c:v>675.24873096446697</c:v>
                </c:pt>
                <c:pt idx="149">
                  <c:v>676.26395939086296</c:v>
                </c:pt>
                <c:pt idx="150">
                  <c:v>677.27918781725884</c:v>
                </c:pt>
                <c:pt idx="151">
                  <c:v>678.29441624365484</c:v>
                </c:pt>
                <c:pt idx="152">
                  <c:v>679.83756345177665</c:v>
                </c:pt>
                <c:pt idx="153">
                  <c:v>680.85279187817264</c:v>
                </c:pt>
                <c:pt idx="154">
                  <c:v>681.86802030456852</c:v>
                </c:pt>
                <c:pt idx="155">
                  <c:v>683.41116751269033</c:v>
                </c:pt>
                <c:pt idx="156">
                  <c:v>684.42639593908632</c:v>
                </c:pt>
                <c:pt idx="157">
                  <c:v>685.4416243654822</c:v>
                </c:pt>
                <c:pt idx="158">
                  <c:v>686.45685279187819</c:v>
                </c:pt>
                <c:pt idx="159">
                  <c:v>688</c:v>
                </c:pt>
                <c:pt idx="160">
                  <c:v>689.50253807106594</c:v>
                </c:pt>
                <c:pt idx="161">
                  <c:v>690.51776649746193</c:v>
                </c:pt>
                <c:pt idx="162">
                  <c:v>691.53299492385781</c:v>
                </c:pt>
                <c:pt idx="163">
                  <c:v>693.07614213197974</c:v>
                </c:pt>
                <c:pt idx="164">
                  <c:v>694.09137055837562</c:v>
                </c:pt>
                <c:pt idx="165">
                  <c:v>695.10659898477161</c:v>
                </c:pt>
                <c:pt idx="166">
                  <c:v>696.12182741116749</c:v>
                </c:pt>
                <c:pt idx="167">
                  <c:v>697.6649746192893</c:v>
                </c:pt>
                <c:pt idx="168">
                  <c:v>698.68020304568529</c:v>
                </c:pt>
                <c:pt idx="169">
                  <c:v>699.69543147208117</c:v>
                </c:pt>
                <c:pt idx="170">
                  <c:v>700.71065989847716</c:v>
                </c:pt>
                <c:pt idx="171">
                  <c:v>702.25380710659897</c:v>
                </c:pt>
                <c:pt idx="172">
                  <c:v>703.26903553299496</c:v>
                </c:pt>
                <c:pt idx="173">
                  <c:v>704.28426395939084</c:v>
                </c:pt>
                <c:pt idx="174">
                  <c:v>705.29949238578683</c:v>
                </c:pt>
                <c:pt idx="175">
                  <c:v>706.31472081218271</c:v>
                </c:pt>
                <c:pt idx="176">
                  <c:v>707.32994923857871</c:v>
                </c:pt>
                <c:pt idx="177">
                  <c:v>708.87309644670052</c:v>
                </c:pt>
                <c:pt idx="178">
                  <c:v>709.88832487309639</c:v>
                </c:pt>
                <c:pt idx="179">
                  <c:v>710.90355329949239</c:v>
                </c:pt>
                <c:pt idx="180">
                  <c:v>711.91878172588838</c:v>
                </c:pt>
                <c:pt idx="181">
                  <c:v>712.93401015228426</c:v>
                </c:pt>
                <c:pt idx="182">
                  <c:v>713.94923857868025</c:v>
                </c:pt>
                <c:pt idx="183">
                  <c:v>714.96446700507613</c:v>
                </c:pt>
                <c:pt idx="184">
                  <c:v>715.97969543147212</c:v>
                </c:pt>
                <c:pt idx="185">
                  <c:v>716.994923857868</c:v>
                </c:pt>
                <c:pt idx="186">
                  <c:v>718.05076142131975</c:v>
                </c:pt>
                <c:pt idx="187">
                  <c:v>719.06598984771574</c:v>
                </c:pt>
                <c:pt idx="188">
                  <c:v>720.08121827411162</c:v>
                </c:pt>
                <c:pt idx="189">
                  <c:v>721.09644670050761</c:v>
                </c:pt>
                <c:pt idx="190">
                  <c:v>722.11167512690361</c:v>
                </c:pt>
                <c:pt idx="191">
                  <c:v>723.12690355329948</c:v>
                </c:pt>
                <c:pt idx="192">
                  <c:v>724.14213197969548</c:v>
                </c:pt>
                <c:pt idx="193">
                  <c:v>725.15736040609136</c:v>
                </c:pt>
                <c:pt idx="194">
                  <c:v>726.17258883248735</c:v>
                </c:pt>
                <c:pt idx="195">
                  <c:v>726.70050761421317</c:v>
                </c:pt>
                <c:pt idx="196">
                  <c:v>727.71573604060916</c:v>
                </c:pt>
                <c:pt idx="197">
                  <c:v>728.73096446700504</c:v>
                </c:pt>
                <c:pt idx="198">
                  <c:v>729.74619289340103</c:v>
                </c:pt>
                <c:pt idx="199">
                  <c:v>730.76142131979691</c:v>
                </c:pt>
                <c:pt idx="200">
                  <c:v>731.7766497461929</c:v>
                </c:pt>
                <c:pt idx="201">
                  <c:v>732.30456852791883</c:v>
                </c:pt>
                <c:pt idx="202">
                  <c:v>733.31979695431471</c:v>
                </c:pt>
                <c:pt idx="203">
                  <c:v>734.3350253807107</c:v>
                </c:pt>
                <c:pt idx="204">
                  <c:v>735.35025380710658</c:v>
                </c:pt>
                <c:pt idx="205">
                  <c:v>736.36548223350258</c:v>
                </c:pt>
                <c:pt idx="206">
                  <c:v>736.89340101522839</c:v>
                </c:pt>
                <c:pt idx="207">
                  <c:v>737.90862944162438</c:v>
                </c:pt>
                <c:pt idx="208">
                  <c:v>738.92385786802026</c:v>
                </c:pt>
                <c:pt idx="209">
                  <c:v>739.41116751269033</c:v>
                </c:pt>
                <c:pt idx="210">
                  <c:v>740.42639593908632</c:v>
                </c:pt>
                <c:pt idx="211">
                  <c:v>741.4416243654822</c:v>
                </c:pt>
                <c:pt idx="212">
                  <c:v>741.96954314720813</c:v>
                </c:pt>
                <c:pt idx="213">
                  <c:v>742.98477157360401</c:v>
                </c:pt>
                <c:pt idx="214">
                  <c:v>744</c:v>
                </c:pt>
                <c:pt idx="215">
                  <c:v>744.52791878172593</c:v>
                </c:pt>
                <c:pt idx="216">
                  <c:v>745.54314720812181</c:v>
                </c:pt>
                <c:pt idx="217">
                  <c:v>746.03045685279187</c:v>
                </c:pt>
                <c:pt idx="218">
                  <c:v>747.04568527918786</c:v>
                </c:pt>
                <c:pt idx="219">
                  <c:v>747.57360406091368</c:v>
                </c:pt>
                <c:pt idx="220">
                  <c:v>748.58883248730967</c:v>
                </c:pt>
                <c:pt idx="221">
                  <c:v>749.60406091370555</c:v>
                </c:pt>
                <c:pt idx="222">
                  <c:v>750.61928934010155</c:v>
                </c:pt>
                <c:pt idx="223">
                  <c:v>751.14720812182736</c:v>
                </c:pt>
                <c:pt idx="224">
                  <c:v>751.63451776649742</c:v>
                </c:pt>
                <c:pt idx="225">
                  <c:v>752.64974619289342</c:v>
                </c:pt>
                <c:pt idx="226">
                  <c:v>753.17766497461923</c:v>
                </c:pt>
                <c:pt idx="227">
                  <c:v>754.19289340101523</c:v>
                </c:pt>
                <c:pt idx="228">
                  <c:v>754.68020304568529</c:v>
                </c:pt>
                <c:pt idx="229">
                  <c:v>755.73604060913704</c:v>
                </c:pt>
                <c:pt idx="230">
                  <c:v>756.2233502538071</c:v>
                </c:pt>
                <c:pt idx="231">
                  <c:v>757.23857868020309</c:v>
                </c:pt>
                <c:pt idx="232">
                  <c:v>757.76649746192891</c:v>
                </c:pt>
                <c:pt idx="233">
                  <c:v>758.7817258883249</c:v>
                </c:pt>
                <c:pt idx="234">
                  <c:v>759.26903553299496</c:v>
                </c:pt>
                <c:pt idx="235">
                  <c:v>760.28426395939084</c:v>
                </c:pt>
                <c:pt idx="236">
                  <c:v>760.81218274111677</c:v>
                </c:pt>
                <c:pt idx="237">
                  <c:v>761.29949238578683</c:v>
                </c:pt>
                <c:pt idx="238">
                  <c:v>762.35532994923858</c:v>
                </c:pt>
                <c:pt idx="239">
                  <c:v>762.84263959390864</c:v>
                </c:pt>
                <c:pt idx="240">
                  <c:v>763.85786802030452</c:v>
                </c:pt>
                <c:pt idx="241">
                  <c:v>764.38578680203045</c:v>
                </c:pt>
                <c:pt idx="242">
                  <c:v>764.87309644670052</c:v>
                </c:pt>
                <c:pt idx="243">
                  <c:v>765.88832487309639</c:v>
                </c:pt>
                <c:pt idx="244">
                  <c:v>766.41624365482232</c:v>
                </c:pt>
                <c:pt idx="245">
                  <c:v>766.90355329949239</c:v>
                </c:pt>
                <c:pt idx="246">
                  <c:v>767.95939086294413</c:v>
                </c:pt>
                <c:pt idx="247">
                  <c:v>768.4467005076142</c:v>
                </c:pt>
                <c:pt idx="248">
                  <c:v>769.46192893401019</c:v>
                </c:pt>
                <c:pt idx="249">
                  <c:v>769.989847715736</c:v>
                </c:pt>
                <c:pt idx="250">
                  <c:v>770.47715736040607</c:v>
                </c:pt>
                <c:pt idx="251">
                  <c:v>771.49238578680206</c:v>
                </c:pt>
                <c:pt idx="252">
                  <c:v>772.02030456852788</c:v>
                </c:pt>
                <c:pt idx="253">
                  <c:v>772.50761421319794</c:v>
                </c:pt>
                <c:pt idx="254">
                  <c:v>773.03553299492387</c:v>
                </c:pt>
                <c:pt idx="255">
                  <c:v>773.52284263959393</c:v>
                </c:pt>
                <c:pt idx="256">
                  <c:v>774.05076142131975</c:v>
                </c:pt>
                <c:pt idx="257">
                  <c:v>775.06598984771574</c:v>
                </c:pt>
                <c:pt idx="258">
                  <c:v>775.59390862944167</c:v>
                </c:pt>
                <c:pt idx="259">
                  <c:v>776.08121827411162</c:v>
                </c:pt>
                <c:pt idx="260">
                  <c:v>776.60913705583755</c:v>
                </c:pt>
                <c:pt idx="261">
                  <c:v>777.62436548223354</c:v>
                </c:pt>
                <c:pt idx="262">
                  <c:v>778.11167512690361</c:v>
                </c:pt>
                <c:pt idx="263">
                  <c:v>778.63959390862942</c:v>
                </c:pt>
                <c:pt idx="264">
                  <c:v>779.12690355329948</c:v>
                </c:pt>
                <c:pt idx="265">
                  <c:v>780.14213197969548</c:v>
                </c:pt>
                <c:pt idx="266">
                  <c:v>780.67005076142129</c:v>
                </c:pt>
                <c:pt idx="267">
                  <c:v>781.19796954314722</c:v>
                </c:pt>
                <c:pt idx="268">
                  <c:v>781.68527918781729</c:v>
                </c:pt>
                <c:pt idx="269">
                  <c:v>782.2131979695431</c:v>
                </c:pt>
                <c:pt idx="270">
                  <c:v>782.70050761421317</c:v>
                </c:pt>
                <c:pt idx="271">
                  <c:v>783.2284263959391</c:v>
                </c:pt>
                <c:pt idx="272">
                  <c:v>784.24365482233497</c:v>
                </c:pt>
                <c:pt idx="273">
                  <c:v>784.73096446700504</c:v>
                </c:pt>
                <c:pt idx="274">
                  <c:v>785.25888324873097</c:v>
                </c:pt>
                <c:pt idx="275">
                  <c:v>785.74619289340103</c:v>
                </c:pt>
                <c:pt idx="276">
                  <c:v>786.27411167512696</c:v>
                </c:pt>
                <c:pt idx="277">
                  <c:v>786.76142131979691</c:v>
                </c:pt>
                <c:pt idx="278">
                  <c:v>787.28934010152284</c:v>
                </c:pt>
                <c:pt idx="279">
                  <c:v>787.81725888324877</c:v>
                </c:pt>
                <c:pt idx="280">
                  <c:v>788.30456852791883</c:v>
                </c:pt>
                <c:pt idx="281">
                  <c:v>788.83248730964465</c:v>
                </c:pt>
                <c:pt idx="282">
                  <c:v>789.31979695431471</c:v>
                </c:pt>
                <c:pt idx="283">
                  <c:v>789.84771573604064</c:v>
                </c:pt>
                <c:pt idx="284">
                  <c:v>790.86294416243652</c:v>
                </c:pt>
                <c:pt idx="285">
                  <c:v>791.35025380710658</c:v>
                </c:pt>
                <c:pt idx="286">
                  <c:v>791.87817258883251</c:v>
                </c:pt>
                <c:pt idx="287">
                  <c:v>792.36548223350258</c:v>
                </c:pt>
                <c:pt idx="288">
                  <c:v>792.89340101522839</c:v>
                </c:pt>
                <c:pt idx="289">
                  <c:v>793.42131979695432</c:v>
                </c:pt>
                <c:pt idx="290">
                  <c:v>793.90862944162438</c:v>
                </c:pt>
                <c:pt idx="291">
                  <c:v>794.4365482233502</c:v>
                </c:pt>
                <c:pt idx="292">
                  <c:v>794.92385786802026</c:v>
                </c:pt>
                <c:pt idx="293">
                  <c:v>795.45177664974619</c:v>
                </c:pt>
                <c:pt idx="294">
                  <c:v>795.93908629441626</c:v>
                </c:pt>
                <c:pt idx="295">
                  <c:v>796.46700507614219</c:v>
                </c:pt>
                <c:pt idx="296">
                  <c:v>796.95431472081214</c:v>
                </c:pt>
                <c:pt idx="297">
                  <c:v>797.48223350253807</c:v>
                </c:pt>
                <c:pt idx="298">
                  <c:v>797.96954314720813</c:v>
                </c:pt>
                <c:pt idx="299">
                  <c:v>798.49746192893406</c:v>
                </c:pt>
                <c:pt idx="300">
                  <c:v>798.49746192893406</c:v>
                </c:pt>
                <c:pt idx="301">
                  <c:v>798.98477157360401</c:v>
                </c:pt>
                <c:pt idx="302">
                  <c:v>799.51269035532994</c:v>
                </c:pt>
                <c:pt idx="303">
                  <c:v>800.04060913705587</c:v>
                </c:pt>
                <c:pt idx="304">
                  <c:v>800.52791878172593</c:v>
                </c:pt>
                <c:pt idx="305">
                  <c:v>801.05583756345175</c:v>
                </c:pt>
                <c:pt idx="306">
                  <c:v>801.54314720812181</c:v>
                </c:pt>
                <c:pt idx="307">
                  <c:v>802.07106598984774</c:v>
                </c:pt>
                <c:pt idx="308">
                  <c:v>802.5583756345178</c:v>
                </c:pt>
                <c:pt idx="309">
                  <c:v>803.08629441624362</c:v>
                </c:pt>
                <c:pt idx="310">
                  <c:v>803.57360406091368</c:v>
                </c:pt>
                <c:pt idx="311">
                  <c:v>804.10152284263961</c:v>
                </c:pt>
                <c:pt idx="312">
                  <c:v>804.10152284263961</c:v>
                </c:pt>
                <c:pt idx="313">
                  <c:v>804.58883248730967</c:v>
                </c:pt>
                <c:pt idx="314">
                  <c:v>805.11675126903549</c:v>
                </c:pt>
                <c:pt idx="315">
                  <c:v>805.60406091370555</c:v>
                </c:pt>
                <c:pt idx="316">
                  <c:v>806.13197969543148</c:v>
                </c:pt>
                <c:pt idx="317">
                  <c:v>806.65989847715741</c:v>
                </c:pt>
                <c:pt idx="318">
                  <c:v>807.14720812182736</c:v>
                </c:pt>
                <c:pt idx="319">
                  <c:v>807.14720812182736</c:v>
                </c:pt>
                <c:pt idx="320">
                  <c:v>807.67512690355329</c:v>
                </c:pt>
                <c:pt idx="321">
                  <c:v>808.16243654822335</c:v>
                </c:pt>
                <c:pt idx="322">
                  <c:v>808.69035532994928</c:v>
                </c:pt>
                <c:pt idx="323">
                  <c:v>809.17766497461923</c:v>
                </c:pt>
                <c:pt idx="324">
                  <c:v>809.70558375634516</c:v>
                </c:pt>
                <c:pt idx="325">
                  <c:v>809.70558375634516</c:v>
                </c:pt>
                <c:pt idx="326">
                  <c:v>810.72081218274116</c:v>
                </c:pt>
                <c:pt idx="327">
                  <c:v>810.72081218274116</c:v>
                </c:pt>
                <c:pt idx="328">
                  <c:v>811.20812182741122</c:v>
                </c:pt>
                <c:pt idx="329">
                  <c:v>811.73604060913704</c:v>
                </c:pt>
                <c:pt idx="330">
                  <c:v>812.2233502538071</c:v>
                </c:pt>
                <c:pt idx="331">
                  <c:v>812.2233502538071</c:v>
                </c:pt>
                <c:pt idx="332">
                  <c:v>812.75126903553303</c:v>
                </c:pt>
                <c:pt idx="333">
                  <c:v>813.27918781725884</c:v>
                </c:pt>
                <c:pt idx="334">
                  <c:v>813.76649746192891</c:v>
                </c:pt>
                <c:pt idx="335">
                  <c:v>813.76649746192891</c:v>
                </c:pt>
                <c:pt idx="336">
                  <c:v>814.29441624365484</c:v>
                </c:pt>
                <c:pt idx="337">
                  <c:v>814.7817258883249</c:v>
                </c:pt>
                <c:pt idx="338">
                  <c:v>815.30964467005072</c:v>
                </c:pt>
                <c:pt idx="339">
                  <c:v>815.79695431472078</c:v>
                </c:pt>
                <c:pt idx="340">
                  <c:v>815.79695431472078</c:v>
                </c:pt>
                <c:pt idx="341">
                  <c:v>816.32487309644671</c:v>
                </c:pt>
                <c:pt idx="342">
                  <c:v>816.81218274111677</c:v>
                </c:pt>
                <c:pt idx="343">
                  <c:v>816.81218274111677</c:v>
                </c:pt>
                <c:pt idx="344">
                  <c:v>817.34010152284259</c:v>
                </c:pt>
                <c:pt idx="345">
                  <c:v>817.82741116751265</c:v>
                </c:pt>
                <c:pt idx="346">
                  <c:v>818.35532994923858</c:v>
                </c:pt>
                <c:pt idx="347">
                  <c:v>818.35532994923858</c:v>
                </c:pt>
                <c:pt idx="348">
                  <c:v>818.88324873096451</c:v>
                </c:pt>
                <c:pt idx="349">
                  <c:v>819.37055837563457</c:v>
                </c:pt>
                <c:pt idx="350">
                  <c:v>819.89847715736039</c:v>
                </c:pt>
                <c:pt idx="351">
                  <c:v>819.89847715736039</c:v>
                </c:pt>
                <c:pt idx="352">
                  <c:v>820.38578680203045</c:v>
                </c:pt>
                <c:pt idx="353">
                  <c:v>820.38578680203045</c:v>
                </c:pt>
                <c:pt idx="354">
                  <c:v>820.91370558375638</c:v>
                </c:pt>
                <c:pt idx="355">
                  <c:v>821.40101522842644</c:v>
                </c:pt>
                <c:pt idx="356">
                  <c:v>821.92893401015226</c:v>
                </c:pt>
                <c:pt idx="357">
                  <c:v>821.92893401015226</c:v>
                </c:pt>
                <c:pt idx="358">
                  <c:v>822.41624365482232</c:v>
                </c:pt>
                <c:pt idx="359">
                  <c:v>822.41624365482232</c:v>
                </c:pt>
                <c:pt idx="360">
                  <c:v>822.94416243654825</c:v>
                </c:pt>
                <c:pt idx="361">
                  <c:v>823.43147208121832</c:v>
                </c:pt>
                <c:pt idx="362">
                  <c:v>823.95939086294413</c:v>
                </c:pt>
                <c:pt idx="363">
                  <c:v>823.95939086294413</c:v>
                </c:pt>
                <c:pt idx="364">
                  <c:v>824.4467005076142</c:v>
                </c:pt>
                <c:pt idx="365">
                  <c:v>824.97461928934013</c:v>
                </c:pt>
                <c:pt idx="366">
                  <c:v>824.97461928934013</c:v>
                </c:pt>
                <c:pt idx="367">
                  <c:v>825.50253807106594</c:v>
                </c:pt>
                <c:pt idx="368">
                  <c:v>825.50253807106594</c:v>
                </c:pt>
                <c:pt idx="369">
                  <c:v>825.989847715736</c:v>
                </c:pt>
                <c:pt idx="370">
                  <c:v>825.989847715736</c:v>
                </c:pt>
                <c:pt idx="371">
                  <c:v>826.51776649746193</c:v>
                </c:pt>
                <c:pt idx="372">
                  <c:v>827.005076142132</c:v>
                </c:pt>
                <c:pt idx="373">
                  <c:v>827.005076142132</c:v>
                </c:pt>
                <c:pt idx="374">
                  <c:v>827.53299492385781</c:v>
                </c:pt>
                <c:pt idx="375">
                  <c:v>828.02030456852788</c:v>
                </c:pt>
                <c:pt idx="376">
                  <c:v>828.02030456852788</c:v>
                </c:pt>
                <c:pt idx="377">
                  <c:v>828.54822335025381</c:v>
                </c:pt>
                <c:pt idx="378">
                  <c:v>829.03553299492387</c:v>
                </c:pt>
                <c:pt idx="379">
                  <c:v>829.03553299492387</c:v>
                </c:pt>
                <c:pt idx="380">
                  <c:v>829.5634517766498</c:v>
                </c:pt>
                <c:pt idx="381">
                  <c:v>829.5634517766498</c:v>
                </c:pt>
                <c:pt idx="382">
                  <c:v>830.05076142131975</c:v>
                </c:pt>
                <c:pt idx="383">
                  <c:v>830.05076142131975</c:v>
                </c:pt>
                <c:pt idx="384">
                  <c:v>830.57868020304568</c:v>
                </c:pt>
                <c:pt idx="385">
                  <c:v>830.57868020304568</c:v>
                </c:pt>
                <c:pt idx="386">
                  <c:v>831.06598984771574</c:v>
                </c:pt>
                <c:pt idx="387">
                  <c:v>831.59390862944167</c:v>
                </c:pt>
                <c:pt idx="388">
                  <c:v>831.59390862944167</c:v>
                </c:pt>
                <c:pt idx="389">
                  <c:v>832.12182741116749</c:v>
                </c:pt>
                <c:pt idx="390">
                  <c:v>832.12182741116749</c:v>
                </c:pt>
                <c:pt idx="391">
                  <c:v>832.60913705583755</c:v>
                </c:pt>
                <c:pt idx="392">
                  <c:v>832.60913705583755</c:v>
                </c:pt>
                <c:pt idx="393">
                  <c:v>833.13705583756348</c:v>
                </c:pt>
                <c:pt idx="394">
                  <c:v>833.62436548223354</c:v>
                </c:pt>
                <c:pt idx="395">
                  <c:v>833.62436548223354</c:v>
                </c:pt>
                <c:pt idx="396">
                  <c:v>834.15228426395936</c:v>
                </c:pt>
                <c:pt idx="397">
                  <c:v>834.15228426395936</c:v>
                </c:pt>
                <c:pt idx="398">
                  <c:v>834.63959390862942</c:v>
                </c:pt>
                <c:pt idx="399">
                  <c:v>834.63959390862942</c:v>
                </c:pt>
                <c:pt idx="400">
                  <c:v>835.16751269035535</c:v>
                </c:pt>
                <c:pt idx="401">
                  <c:v>835.16751269035535</c:v>
                </c:pt>
                <c:pt idx="402">
                  <c:v>835.65482233502541</c:v>
                </c:pt>
                <c:pt idx="403">
                  <c:v>835.65482233502541</c:v>
                </c:pt>
                <c:pt idx="404">
                  <c:v>836.18274111675123</c:v>
                </c:pt>
                <c:pt idx="405">
                  <c:v>836.18274111675123</c:v>
                </c:pt>
                <c:pt idx="406">
                  <c:v>836.18274111675123</c:v>
                </c:pt>
                <c:pt idx="407">
                  <c:v>836.67005076142129</c:v>
                </c:pt>
                <c:pt idx="408">
                  <c:v>836.67005076142129</c:v>
                </c:pt>
                <c:pt idx="409">
                  <c:v>837.19796954314722</c:v>
                </c:pt>
                <c:pt idx="410">
                  <c:v>837.19796954314722</c:v>
                </c:pt>
                <c:pt idx="411">
                  <c:v>837.72588832487304</c:v>
                </c:pt>
                <c:pt idx="412">
                  <c:v>837.72588832487304</c:v>
                </c:pt>
                <c:pt idx="413">
                  <c:v>838.2131979695431</c:v>
                </c:pt>
                <c:pt idx="414">
                  <c:v>838.2131979695431</c:v>
                </c:pt>
                <c:pt idx="415">
                  <c:v>838.74111675126903</c:v>
                </c:pt>
                <c:pt idx="416">
                  <c:v>838.74111675126903</c:v>
                </c:pt>
                <c:pt idx="417">
                  <c:v>839.2284263959391</c:v>
                </c:pt>
                <c:pt idx="418">
                  <c:v>839.2284263959391</c:v>
                </c:pt>
                <c:pt idx="419">
                  <c:v>839.75634517766503</c:v>
                </c:pt>
                <c:pt idx="420">
                  <c:v>839.75634517766503</c:v>
                </c:pt>
                <c:pt idx="421">
                  <c:v>840.24365482233497</c:v>
                </c:pt>
                <c:pt idx="422">
                  <c:v>840.24365482233497</c:v>
                </c:pt>
                <c:pt idx="423">
                  <c:v>840.24365482233497</c:v>
                </c:pt>
                <c:pt idx="424">
                  <c:v>840.7715736040609</c:v>
                </c:pt>
                <c:pt idx="425">
                  <c:v>840.7715736040609</c:v>
                </c:pt>
                <c:pt idx="426">
                  <c:v>841.25888324873097</c:v>
                </c:pt>
                <c:pt idx="427">
                  <c:v>841.25888324873097</c:v>
                </c:pt>
                <c:pt idx="428">
                  <c:v>841.25888324873097</c:v>
                </c:pt>
                <c:pt idx="429">
                  <c:v>841.7868020304569</c:v>
                </c:pt>
                <c:pt idx="430">
                  <c:v>841.7868020304569</c:v>
                </c:pt>
                <c:pt idx="431">
                  <c:v>842.27411167512696</c:v>
                </c:pt>
                <c:pt idx="432">
                  <c:v>842.27411167512696</c:v>
                </c:pt>
                <c:pt idx="433">
                  <c:v>842.27411167512696</c:v>
                </c:pt>
                <c:pt idx="434">
                  <c:v>842.80203045685278</c:v>
                </c:pt>
                <c:pt idx="435">
                  <c:v>842.80203045685278</c:v>
                </c:pt>
                <c:pt idx="436">
                  <c:v>842.80203045685278</c:v>
                </c:pt>
                <c:pt idx="437">
                  <c:v>843.28934010152284</c:v>
                </c:pt>
                <c:pt idx="438">
                  <c:v>843.28934010152284</c:v>
                </c:pt>
                <c:pt idx="439">
                  <c:v>843.81725888324877</c:v>
                </c:pt>
                <c:pt idx="440">
                  <c:v>843.81725888324877</c:v>
                </c:pt>
                <c:pt idx="441">
                  <c:v>844.34517766497459</c:v>
                </c:pt>
                <c:pt idx="442">
                  <c:v>844.34517766497459</c:v>
                </c:pt>
                <c:pt idx="443">
                  <c:v>844.34517766497459</c:v>
                </c:pt>
                <c:pt idx="444">
                  <c:v>844.83248730964465</c:v>
                </c:pt>
                <c:pt idx="445">
                  <c:v>844.83248730964465</c:v>
                </c:pt>
                <c:pt idx="446">
                  <c:v>844.83248730964465</c:v>
                </c:pt>
                <c:pt idx="447">
                  <c:v>844.83248730964465</c:v>
                </c:pt>
                <c:pt idx="448">
                  <c:v>845.36040609137058</c:v>
                </c:pt>
                <c:pt idx="449">
                  <c:v>845.36040609137058</c:v>
                </c:pt>
                <c:pt idx="450">
                  <c:v>845.84771573604064</c:v>
                </c:pt>
                <c:pt idx="451">
                  <c:v>845.84771573604064</c:v>
                </c:pt>
                <c:pt idx="452">
                  <c:v>845.84771573604064</c:v>
                </c:pt>
                <c:pt idx="453">
                  <c:v>845.84771573604064</c:v>
                </c:pt>
                <c:pt idx="454">
                  <c:v>846.37563451776646</c:v>
                </c:pt>
                <c:pt idx="455">
                  <c:v>846.37563451776646</c:v>
                </c:pt>
                <c:pt idx="456">
                  <c:v>846.86294416243652</c:v>
                </c:pt>
                <c:pt idx="457">
                  <c:v>846.86294416243652</c:v>
                </c:pt>
                <c:pt idx="458">
                  <c:v>846.86294416243652</c:v>
                </c:pt>
                <c:pt idx="459">
                  <c:v>847.39086294416245</c:v>
                </c:pt>
                <c:pt idx="460">
                  <c:v>847.39086294416245</c:v>
                </c:pt>
                <c:pt idx="461">
                  <c:v>847.39086294416245</c:v>
                </c:pt>
                <c:pt idx="462">
                  <c:v>847.39086294416245</c:v>
                </c:pt>
                <c:pt idx="463">
                  <c:v>847.87817258883251</c:v>
                </c:pt>
                <c:pt idx="464">
                  <c:v>847.87817258883251</c:v>
                </c:pt>
                <c:pt idx="465">
                  <c:v>847.87817258883251</c:v>
                </c:pt>
                <c:pt idx="466">
                  <c:v>848.40609137055833</c:v>
                </c:pt>
                <c:pt idx="467">
                  <c:v>848.40609137055833</c:v>
                </c:pt>
                <c:pt idx="468">
                  <c:v>848.40609137055833</c:v>
                </c:pt>
                <c:pt idx="469">
                  <c:v>848.40609137055833</c:v>
                </c:pt>
                <c:pt idx="470">
                  <c:v>848.89340101522839</c:v>
                </c:pt>
                <c:pt idx="471">
                  <c:v>848.89340101522839</c:v>
                </c:pt>
                <c:pt idx="472">
                  <c:v>848.89340101522839</c:v>
                </c:pt>
                <c:pt idx="473">
                  <c:v>849.42131979695432</c:v>
                </c:pt>
                <c:pt idx="474">
                  <c:v>849.42131979695432</c:v>
                </c:pt>
                <c:pt idx="475">
                  <c:v>849.42131979695432</c:v>
                </c:pt>
                <c:pt idx="476">
                  <c:v>849.90862944162438</c:v>
                </c:pt>
                <c:pt idx="477">
                  <c:v>849.90862944162438</c:v>
                </c:pt>
                <c:pt idx="478">
                  <c:v>849.90862944162438</c:v>
                </c:pt>
                <c:pt idx="479">
                  <c:v>849.90862944162438</c:v>
                </c:pt>
                <c:pt idx="480">
                  <c:v>849.90862944162438</c:v>
                </c:pt>
                <c:pt idx="481">
                  <c:v>850.4365482233502</c:v>
                </c:pt>
                <c:pt idx="482">
                  <c:v>850.4365482233502</c:v>
                </c:pt>
                <c:pt idx="483">
                  <c:v>850.4365482233502</c:v>
                </c:pt>
                <c:pt idx="484">
                  <c:v>850.96446700507613</c:v>
                </c:pt>
                <c:pt idx="485">
                  <c:v>850.96446700507613</c:v>
                </c:pt>
                <c:pt idx="486">
                  <c:v>850.96446700507613</c:v>
                </c:pt>
                <c:pt idx="487">
                  <c:v>850.96446700507613</c:v>
                </c:pt>
                <c:pt idx="488">
                  <c:v>851.45177664974619</c:v>
                </c:pt>
                <c:pt idx="489">
                  <c:v>851.45177664974619</c:v>
                </c:pt>
                <c:pt idx="490">
                  <c:v>851.45177664974619</c:v>
                </c:pt>
                <c:pt idx="491">
                  <c:v>851.45177664974619</c:v>
                </c:pt>
                <c:pt idx="492">
                  <c:v>851.45177664974619</c:v>
                </c:pt>
                <c:pt idx="493">
                  <c:v>851.97969543147212</c:v>
                </c:pt>
                <c:pt idx="494">
                  <c:v>851.97969543147212</c:v>
                </c:pt>
                <c:pt idx="495">
                  <c:v>851.97969543147212</c:v>
                </c:pt>
                <c:pt idx="496">
                  <c:v>851.97969543147212</c:v>
                </c:pt>
                <c:pt idx="497">
                  <c:v>851.97969543147212</c:v>
                </c:pt>
                <c:pt idx="498">
                  <c:v>852.46700507614219</c:v>
                </c:pt>
                <c:pt idx="499">
                  <c:v>852.46700507614219</c:v>
                </c:pt>
                <c:pt idx="500">
                  <c:v>852.46700507614219</c:v>
                </c:pt>
                <c:pt idx="501">
                  <c:v>852.46700507614219</c:v>
                </c:pt>
                <c:pt idx="502">
                  <c:v>852.46700507614219</c:v>
                </c:pt>
                <c:pt idx="503">
                  <c:v>852.46700507614219</c:v>
                </c:pt>
                <c:pt idx="504">
                  <c:v>852.994923857868</c:v>
                </c:pt>
                <c:pt idx="505">
                  <c:v>852.994923857868</c:v>
                </c:pt>
                <c:pt idx="506">
                  <c:v>852.994923857868</c:v>
                </c:pt>
                <c:pt idx="507" formatCode="0.000">
                  <c:v>852.994923857868</c:v>
                </c:pt>
                <c:pt idx="508" formatCode="0.000">
                  <c:v>852.994923857868</c:v>
                </c:pt>
                <c:pt idx="509" formatCode="0.000">
                  <c:v>852.994923857868</c:v>
                </c:pt>
                <c:pt idx="510" formatCode="0.000">
                  <c:v>853.48223350253807</c:v>
                </c:pt>
                <c:pt idx="511" formatCode="0.000">
                  <c:v>853.48223350253807</c:v>
                </c:pt>
                <c:pt idx="512" formatCode="0.000">
                  <c:v>853.48223350253807</c:v>
                </c:pt>
                <c:pt idx="513" formatCode="0.000">
                  <c:v>853.48223350253807</c:v>
                </c:pt>
                <c:pt idx="514" formatCode="0.000">
                  <c:v>853.48223350253807</c:v>
                </c:pt>
                <c:pt idx="515" formatCode="0.000">
                  <c:v>853.48223350253807</c:v>
                </c:pt>
                <c:pt idx="516" formatCode="0.000">
                  <c:v>853.48223350253807</c:v>
                </c:pt>
                <c:pt idx="517" formatCode="0.000">
                  <c:v>853.48223350253807</c:v>
                </c:pt>
                <c:pt idx="518" formatCode="0.000">
                  <c:v>854.010152284264</c:v>
                </c:pt>
                <c:pt idx="519" formatCode="0.000">
                  <c:v>854.010152284264</c:v>
                </c:pt>
                <c:pt idx="520" formatCode="0.000">
                  <c:v>854.010152284264</c:v>
                </c:pt>
                <c:pt idx="521" formatCode="0.000">
                  <c:v>854.010152284264</c:v>
                </c:pt>
                <c:pt idx="522" formatCode="0.000">
                  <c:v>854.010152284264</c:v>
                </c:pt>
                <c:pt idx="523" formatCode="0.000">
                  <c:v>854.010152284264</c:v>
                </c:pt>
                <c:pt idx="524" formatCode="0.000">
                  <c:v>854.010152284264</c:v>
                </c:pt>
                <c:pt idx="525" formatCode="0.000">
                  <c:v>854.010152284264</c:v>
                </c:pt>
                <c:pt idx="526" formatCode="0.000">
                  <c:v>854.010152284264</c:v>
                </c:pt>
                <c:pt idx="527" formatCode="0.000">
                  <c:v>854.010152284264</c:v>
                </c:pt>
                <c:pt idx="528" formatCode="0.000">
                  <c:v>854.49746192893406</c:v>
                </c:pt>
                <c:pt idx="529" formatCode="0.000">
                  <c:v>854.49746192893406</c:v>
                </c:pt>
                <c:pt idx="530" formatCode="0.000">
                  <c:v>854.49746192893406</c:v>
                </c:pt>
                <c:pt idx="531" formatCode="0.000">
                  <c:v>854.49746192893406</c:v>
                </c:pt>
                <c:pt idx="532" formatCode="0.000">
                  <c:v>854.49746192893406</c:v>
                </c:pt>
                <c:pt idx="533" formatCode="0.000">
                  <c:v>854.49746192893406</c:v>
                </c:pt>
                <c:pt idx="534" formatCode="0.000">
                  <c:v>854.49746192893406</c:v>
                </c:pt>
                <c:pt idx="535" formatCode="0.000">
                  <c:v>854.49746192893406</c:v>
                </c:pt>
                <c:pt idx="536" formatCode="0.000">
                  <c:v>854.49746192893406</c:v>
                </c:pt>
                <c:pt idx="537" formatCode="0.000">
                  <c:v>854.49746192893406</c:v>
                </c:pt>
                <c:pt idx="538" formatCode="0.000">
                  <c:v>854.49746192893406</c:v>
                </c:pt>
                <c:pt idx="539" formatCode="0.000">
                  <c:v>854.49746192893406</c:v>
                </c:pt>
                <c:pt idx="540" formatCode="0.000">
                  <c:v>854.49746192893406</c:v>
                </c:pt>
                <c:pt idx="541" formatCode="0.000">
                  <c:v>854.49746192893406</c:v>
                </c:pt>
                <c:pt idx="542" formatCode="0.000">
                  <c:v>854.49746192893406</c:v>
                </c:pt>
                <c:pt idx="543" formatCode="0.000">
                  <c:v>854.49746192893406</c:v>
                </c:pt>
                <c:pt idx="544" formatCode="0.000">
                  <c:v>854.49746192893406</c:v>
                </c:pt>
                <c:pt idx="545" formatCode="0.000">
                  <c:v>854.49746192893406</c:v>
                </c:pt>
                <c:pt idx="546" formatCode="0.000">
                  <c:v>854.49746192893406</c:v>
                </c:pt>
                <c:pt idx="547" formatCode="0.000">
                  <c:v>854.49746192893406</c:v>
                </c:pt>
                <c:pt idx="548" formatCode="0.000">
                  <c:v>854.49746192893406</c:v>
                </c:pt>
                <c:pt idx="549" formatCode="0.000">
                  <c:v>854.49746192893406</c:v>
                </c:pt>
                <c:pt idx="550" formatCode="0.000">
                  <c:v>854.49746192893406</c:v>
                </c:pt>
                <c:pt idx="551" formatCode="0.000">
                  <c:v>854.49746192893406</c:v>
                </c:pt>
                <c:pt idx="552">
                  <c:v>854.49746192893406</c:v>
                </c:pt>
                <c:pt idx="553">
                  <c:v>854.49746192893406</c:v>
                </c:pt>
                <c:pt idx="554">
                  <c:v>854.49746192893406</c:v>
                </c:pt>
                <c:pt idx="555">
                  <c:v>854.49746192893406</c:v>
                </c:pt>
                <c:pt idx="556">
                  <c:v>854.010152284264</c:v>
                </c:pt>
                <c:pt idx="557">
                  <c:v>854.010152284264</c:v>
                </c:pt>
                <c:pt idx="558">
                  <c:v>854.010152284264</c:v>
                </c:pt>
                <c:pt idx="559">
                  <c:v>854.010152284264</c:v>
                </c:pt>
                <c:pt idx="560">
                  <c:v>854.010152284264</c:v>
                </c:pt>
                <c:pt idx="561">
                  <c:v>854.010152284264</c:v>
                </c:pt>
                <c:pt idx="562">
                  <c:v>853.48223350253807</c:v>
                </c:pt>
                <c:pt idx="563">
                  <c:v>853.48223350253807</c:v>
                </c:pt>
                <c:pt idx="564">
                  <c:v>853.48223350253807</c:v>
                </c:pt>
                <c:pt idx="565">
                  <c:v>853.48223350253807</c:v>
                </c:pt>
                <c:pt idx="566">
                  <c:v>853.48223350253807</c:v>
                </c:pt>
                <c:pt idx="567">
                  <c:v>852.994923857868</c:v>
                </c:pt>
                <c:pt idx="568">
                  <c:v>852.994923857868</c:v>
                </c:pt>
                <c:pt idx="569">
                  <c:v>852.994923857868</c:v>
                </c:pt>
                <c:pt idx="570">
                  <c:v>852.46700507614219</c:v>
                </c:pt>
                <c:pt idx="571">
                  <c:v>852.46700507614219</c:v>
                </c:pt>
                <c:pt idx="572">
                  <c:v>852.46700507614219</c:v>
                </c:pt>
                <c:pt idx="573">
                  <c:v>851.97969543147212</c:v>
                </c:pt>
                <c:pt idx="574">
                  <c:v>851.97969543147212</c:v>
                </c:pt>
                <c:pt idx="575">
                  <c:v>851.45177664974619</c:v>
                </c:pt>
                <c:pt idx="576">
                  <c:v>851.45177664974619</c:v>
                </c:pt>
                <c:pt idx="577">
                  <c:v>850.96446700507613</c:v>
                </c:pt>
                <c:pt idx="578">
                  <c:v>850.4365482233502</c:v>
                </c:pt>
                <c:pt idx="579">
                  <c:v>850.4365482233502</c:v>
                </c:pt>
                <c:pt idx="580">
                  <c:v>849.90862944162438</c:v>
                </c:pt>
                <c:pt idx="581">
                  <c:v>849.42131979695432</c:v>
                </c:pt>
                <c:pt idx="582">
                  <c:v>848.89340101522839</c:v>
                </c:pt>
                <c:pt idx="583">
                  <c:v>848.40609137055833</c:v>
                </c:pt>
                <c:pt idx="584">
                  <c:v>848.40609137055833</c:v>
                </c:pt>
                <c:pt idx="585">
                  <c:v>847.39086294416245</c:v>
                </c:pt>
                <c:pt idx="586">
                  <c:v>846.86294416243652</c:v>
                </c:pt>
                <c:pt idx="587">
                  <c:v>846.37563451776646</c:v>
                </c:pt>
                <c:pt idx="588">
                  <c:v>845.84771573604064</c:v>
                </c:pt>
                <c:pt idx="589">
                  <c:v>845.36040609137058</c:v>
                </c:pt>
                <c:pt idx="590">
                  <c:v>844.34517766497459</c:v>
                </c:pt>
                <c:pt idx="591">
                  <c:v>843.81725888324877</c:v>
                </c:pt>
                <c:pt idx="592">
                  <c:v>842.80203045685278</c:v>
                </c:pt>
                <c:pt idx="593">
                  <c:v>842.27411167512696</c:v>
                </c:pt>
                <c:pt idx="594">
                  <c:v>841.25888324873097</c:v>
                </c:pt>
                <c:pt idx="595">
                  <c:v>840.24365482233497</c:v>
                </c:pt>
                <c:pt idx="596">
                  <c:v>839.75634517766503</c:v>
                </c:pt>
                <c:pt idx="597">
                  <c:v>838.74111675126903</c:v>
                </c:pt>
                <c:pt idx="598">
                  <c:v>837.19796954314722</c:v>
                </c:pt>
                <c:pt idx="599">
                  <c:v>836.18274111675123</c:v>
                </c:pt>
                <c:pt idx="600">
                  <c:v>835.16751269035535</c:v>
                </c:pt>
                <c:pt idx="601">
                  <c:v>834.15228426395936</c:v>
                </c:pt>
                <c:pt idx="602">
                  <c:v>832.60913705583755</c:v>
                </c:pt>
                <c:pt idx="603">
                  <c:v>831.59390862944167</c:v>
                </c:pt>
                <c:pt idx="604">
                  <c:v>830.05076142131975</c:v>
                </c:pt>
                <c:pt idx="605">
                  <c:v>828.02030456852788</c:v>
                </c:pt>
                <c:pt idx="606">
                  <c:v>826.51776649746193</c:v>
                </c:pt>
                <c:pt idx="607">
                  <c:v>824.4467005076142</c:v>
                </c:pt>
                <c:pt idx="608">
                  <c:v>822.94416243654825</c:v>
                </c:pt>
                <c:pt idx="609">
                  <c:v>820.91370558375638</c:v>
                </c:pt>
                <c:pt idx="610">
                  <c:v>818.88324873096451</c:v>
                </c:pt>
                <c:pt idx="611">
                  <c:v>816.32487309644671</c:v>
                </c:pt>
                <c:pt idx="612">
                  <c:v>814.29441624365484</c:v>
                </c:pt>
                <c:pt idx="613">
                  <c:v>811.73604060913704</c:v>
                </c:pt>
                <c:pt idx="614">
                  <c:v>808.69035532994928</c:v>
                </c:pt>
                <c:pt idx="615">
                  <c:v>805.60406091370555</c:v>
                </c:pt>
                <c:pt idx="616">
                  <c:v>801.05583756345175</c:v>
                </c:pt>
                <c:pt idx="617">
                  <c:v>794.4365482233502</c:v>
                </c:pt>
                <c:pt idx="618">
                  <c:v>787.81725888324877</c:v>
                </c:pt>
                <c:pt idx="619">
                  <c:v>781.19796954314722</c:v>
                </c:pt>
                <c:pt idx="620">
                  <c:v>774.57868020304568</c:v>
                </c:pt>
              </c:numCache>
            </c:numRef>
          </c:yVal>
          <c:smooth val="1"/>
        </c:ser>
        <c:ser>
          <c:idx val="1"/>
          <c:order val="1"/>
          <c:tx>
            <c:v>  45° - CP1</c:v>
          </c:tx>
          <c:spPr>
            <a:ln w="3492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'45°'!$E$4:$E$532</c:f>
              <c:numCache>
                <c:formatCode>0.000</c:formatCode>
                <c:ptCount val="529"/>
                <c:pt idx="0">
                  <c:v>0</c:v>
                </c:pt>
                <c:pt idx="1">
                  <c:v>1.7878749999997723E-2</c:v>
                </c:pt>
                <c:pt idx="2">
                  <c:v>2.9053749999992107E-2</c:v>
                </c:pt>
                <c:pt idx="3">
                  <c:v>4.8051250000007428E-2</c:v>
                </c:pt>
                <c:pt idx="4">
                  <c:v>6.9282499999996361E-2</c:v>
                </c:pt>
                <c:pt idx="5">
                  <c:v>8.3809999999999718E-2</c:v>
                </c:pt>
                <c:pt idx="6">
                  <c:v>0.1050412500000064</c:v>
                </c:pt>
                <c:pt idx="7">
                  <c:v>0.120686249999995</c:v>
                </c:pt>
                <c:pt idx="8">
                  <c:v>0.1407999999999987</c:v>
                </c:pt>
                <c:pt idx="9">
                  <c:v>0.16203750000000738</c:v>
                </c:pt>
                <c:pt idx="10">
                  <c:v>0.19220000000000681</c:v>
                </c:pt>
                <c:pt idx="11">
                  <c:v>0.23578750000000426</c:v>
                </c:pt>
                <c:pt idx="12">
                  <c:v>0.26931250000000517</c:v>
                </c:pt>
                <c:pt idx="13">
                  <c:v>0.30283750000000609</c:v>
                </c:pt>
                <c:pt idx="14">
                  <c:v>0.3125</c:v>
                </c:pt>
                <c:pt idx="15">
                  <c:v>0.33112499999999656</c:v>
                </c:pt>
                <c:pt idx="16">
                  <c:v>0.35000000000000142</c:v>
                </c:pt>
                <c:pt idx="17">
                  <c:v>0.3697499999999998</c:v>
                </c:pt>
                <c:pt idx="18">
                  <c:v>0.38949999999999818</c:v>
                </c:pt>
                <c:pt idx="19">
                  <c:v>0.40912499999999241</c:v>
                </c:pt>
                <c:pt idx="20">
                  <c:v>0.42899999999999494</c:v>
                </c:pt>
                <c:pt idx="21">
                  <c:v>0.44887499999999747</c:v>
                </c:pt>
                <c:pt idx="22">
                  <c:v>0.46862499999999585</c:v>
                </c:pt>
                <c:pt idx="23">
                  <c:v>0.48949999999999599</c:v>
                </c:pt>
                <c:pt idx="24">
                  <c:v>0.5102499999999921</c:v>
                </c:pt>
                <c:pt idx="25">
                  <c:v>0.5311249999999923</c:v>
                </c:pt>
                <c:pt idx="26">
                  <c:v>0.55187500000000611</c:v>
                </c:pt>
                <c:pt idx="27">
                  <c:v>0.57275000000000631</c:v>
                </c:pt>
                <c:pt idx="28">
                  <c:v>0.59362500000000651</c:v>
                </c:pt>
                <c:pt idx="29">
                  <c:v>0.61537500000000023</c:v>
                </c:pt>
                <c:pt idx="30">
                  <c:v>0.6372499999999981</c:v>
                </c:pt>
                <c:pt idx="31">
                  <c:v>0.65899999999999181</c:v>
                </c:pt>
                <c:pt idx="32">
                  <c:v>0.68099999999999383</c:v>
                </c:pt>
                <c:pt idx="33">
                  <c:v>0.70275000000000531</c:v>
                </c:pt>
                <c:pt idx="34">
                  <c:v>0.72462500000000318</c:v>
                </c:pt>
                <c:pt idx="35">
                  <c:v>0.74650000000000105</c:v>
                </c:pt>
                <c:pt idx="36">
                  <c:v>0.76950000000000074</c:v>
                </c:pt>
                <c:pt idx="37">
                  <c:v>0.79237499999999617</c:v>
                </c:pt>
                <c:pt idx="38">
                  <c:v>0.81524999999999181</c:v>
                </c:pt>
                <c:pt idx="39">
                  <c:v>0.83812500000000523</c:v>
                </c:pt>
                <c:pt idx="40">
                  <c:v>0.86100000000000065</c:v>
                </c:pt>
                <c:pt idx="41">
                  <c:v>0.88387499999999608</c:v>
                </c:pt>
                <c:pt idx="42">
                  <c:v>0.9079999999999977</c:v>
                </c:pt>
                <c:pt idx="43">
                  <c:v>0.93187499999999091</c:v>
                </c:pt>
                <c:pt idx="44">
                  <c:v>0.95587500000000603</c:v>
                </c:pt>
                <c:pt idx="45">
                  <c:v>0.97974999999999923</c:v>
                </c:pt>
                <c:pt idx="46">
                  <c:v>1.0037499999999966</c:v>
                </c:pt>
                <c:pt idx="47">
                  <c:v>1.0286250000000052</c:v>
                </c:pt>
                <c:pt idx="48">
                  <c:v>1.0537500000000044</c:v>
                </c:pt>
                <c:pt idx="49">
                  <c:v>1.0786249999999953</c:v>
                </c:pt>
                <c:pt idx="50">
                  <c:v>1.1036250000000081</c:v>
                </c:pt>
                <c:pt idx="51">
                  <c:v>1.1286250000000031</c:v>
                </c:pt>
                <c:pt idx="52">
                  <c:v>1.1536249999999981</c:v>
                </c:pt>
                <c:pt idx="53">
                  <c:v>1.179749999999995</c:v>
                </c:pt>
                <c:pt idx="54">
                  <c:v>1.2056250000000013</c:v>
                </c:pt>
                <c:pt idx="55">
                  <c:v>1.2317499999999981</c:v>
                </c:pt>
                <c:pt idx="56">
                  <c:v>1.2577500000000086</c:v>
                </c:pt>
                <c:pt idx="57">
                  <c:v>1.2838750000000054</c:v>
                </c:pt>
                <c:pt idx="58">
                  <c:v>1.3108749999999958</c:v>
                </c:pt>
                <c:pt idx="59">
                  <c:v>1.3378750000000039</c:v>
                </c:pt>
                <c:pt idx="60">
                  <c:v>1.3649999999999984</c:v>
                </c:pt>
                <c:pt idx="61">
                  <c:v>1.3920000000000066</c:v>
                </c:pt>
                <c:pt idx="62">
                  <c:v>1.4191250000000011</c:v>
                </c:pt>
                <c:pt idx="63">
                  <c:v>1.4471250000000069</c:v>
                </c:pt>
                <c:pt idx="64">
                  <c:v>1.4753750000000032</c:v>
                </c:pt>
                <c:pt idx="65">
                  <c:v>1.5034999999999954</c:v>
                </c:pt>
                <c:pt idx="66">
                  <c:v>1.531374999999997</c:v>
                </c:pt>
                <c:pt idx="67">
                  <c:v>1.5597499999999975</c:v>
                </c:pt>
                <c:pt idx="68">
                  <c:v>1.588750000000001</c:v>
                </c:pt>
                <c:pt idx="69">
                  <c:v>1.6179999999999952</c:v>
                </c:pt>
                <c:pt idx="70">
                  <c:v>1.6471250000000028</c:v>
                </c:pt>
                <c:pt idx="71">
                  <c:v>1.6762499999999922</c:v>
                </c:pt>
                <c:pt idx="72">
                  <c:v>1.7055000000000042</c:v>
                </c:pt>
                <c:pt idx="73">
                  <c:v>1.7355000000000054</c:v>
                </c:pt>
                <c:pt idx="74">
                  <c:v>1.7657499999999973</c:v>
                </c:pt>
                <c:pt idx="75">
                  <c:v>1.7960000000000067</c:v>
                </c:pt>
                <c:pt idx="76">
                  <c:v>1.826124999999994</c:v>
                </c:pt>
                <c:pt idx="77">
                  <c:v>1.8573750000000011</c:v>
                </c:pt>
                <c:pt idx="78">
                  <c:v>1.8886250000000084</c:v>
                </c:pt>
                <c:pt idx="79">
                  <c:v>1.9198749999999976</c:v>
                </c:pt>
                <c:pt idx="80">
                  <c:v>1.9511250000000047</c:v>
                </c:pt>
                <c:pt idx="81">
                  <c:v>1.9833749999999917</c:v>
                </c:pt>
                <c:pt idx="82">
                  <c:v>2.0156249999999964</c:v>
                </c:pt>
                <c:pt idx="83">
                  <c:v>2.0478750000000012</c:v>
                </c:pt>
                <c:pt idx="84">
                  <c:v>2.080125000000006</c:v>
                </c:pt>
                <c:pt idx="85">
                  <c:v>2.1124999999999972</c:v>
                </c:pt>
                <c:pt idx="86">
                  <c:v>2.1457499999999996</c:v>
                </c:pt>
                <c:pt idx="87">
                  <c:v>2.1791250000000062</c:v>
                </c:pt>
                <c:pt idx="88">
                  <c:v>2.2122500000000045</c:v>
                </c:pt>
                <c:pt idx="89">
                  <c:v>2.2457499999999975</c:v>
                </c:pt>
                <c:pt idx="90">
                  <c:v>2.2799999999999976</c:v>
                </c:pt>
                <c:pt idx="91">
                  <c:v>2.314500000000006</c:v>
                </c:pt>
                <c:pt idx="92">
                  <c:v>2.3487500000000061</c:v>
                </c:pt>
                <c:pt idx="93">
                  <c:v>2.384125000000008</c:v>
                </c:pt>
                <c:pt idx="94">
                  <c:v>2.4194999999999922</c:v>
                </c:pt>
                <c:pt idx="95">
                  <c:v>2.4549999999999983</c:v>
                </c:pt>
                <c:pt idx="96">
                  <c:v>2.4905000000000044</c:v>
                </c:pt>
                <c:pt idx="97">
                  <c:v>2.5267499999999998</c:v>
                </c:pt>
                <c:pt idx="98">
                  <c:v>2.5632500000000036</c:v>
                </c:pt>
                <c:pt idx="99">
                  <c:v>2.5996250000000032</c:v>
                </c:pt>
                <c:pt idx="100">
                  <c:v>2.6362499999999933</c:v>
                </c:pt>
                <c:pt idx="101">
                  <c:v>2.6736250000000084</c:v>
                </c:pt>
                <c:pt idx="102">
                  <c:v>2.711124999999992</c:v>
                </c:pt>
                <c:pt idx="103">
                  <c:v>2.748500000000007</c:v>
                </c:pt>
                <c:pt idx="104">
                  <c:v>2.7871249999999925</c:v>
                </c:pt>
                <c:pt idx="105">
                  <c:v>2.8255000000000052</c:v>
                </c:pt>
                <c:pt idx="106">
                  <c:v>2.8641250000000085</c:v>
                </c:pt>
                <c:pt idx="107">
                  <c:v>2.9026250000000076</c:v>
                </c:pt>
                <c:pt idx="108">
                  <c:v>2.9421250000000043</c:v>
                </c:pt>
                <c:pt idx="109">
                  <c:v>2.9817500000000052</c:v>
                </c:pt>
                <c:pt idx="110">
                  <c:v>3.021250000000002</c:v>
                </c:pt>
                <c:pt idx="111">
                  <c:v>3.0618750000000006</c:v>
                </c:pt>
                <c:pt idx="112">
                  <c:v>3.1024999999999991</c:v>
                </c:pt>
                <c:pt idx="113">
                  <c:v>3.1429999999999936</c:v>
                </c:pt>
                <c:pt idx="114">
                  <c:v>3.1837499999999963</c:v>
                </c:pt>
                <c:pt idx="115">
                  <c:v>3.225374999999993</c:v>
                </c:pt>
                <c:pt idx="116">
                  <c:v>3.2668750000000024</c:v>
                </c:pt>
                <c:pt idx="117">
                  <c:v>3.3086250000000024</c:v>
                </c:pt>
                <c:pt idx="118">
                  <c:v>3.3512499999999967</c:v>
                </c:pt>
                <c:pt idx="119">
                  <c:v>3.3939999999999948</c:v>
                </c:pt>
                <c:pt idx="120">
                  <c:v>3.4367499999999924</c:v>
                </c:pt>
                <c:pt idx="121">
                  <c:v>3.4803750000000022</c:v>
                </c:pt>
                <c:pt idx="122">
                  <c:v>3.524124999999998</c:v>
                </c:pt>
                <c:pt idx="123">
                  <c:v>3.5678749999999941</c:v>
                </c:pt>
                <c:pt idx="124">
                  <c:v>3.6126250000000049</c:v>
                </c:pt>
                <c:pt idx="125">
                  <c:v>3.6575000000000024</c:v>
                </c:pt>
                <c:pt idx="126">
                  <c:v>3.7022499999999958</c:v>
                </c:pt>
                <c:pt idx="127">
                  <c:v>3.7480000000000047</c:v>
                </c:pt>
                <c:pt idx="128">
                  <c:v>3.7938749999999999</c:v>
                </c:pt>
                <c:pt idx="129">
                  <c:v>3.8396250000000092</c:v>
                </c:pt>
                <c:pt idx="130">
                  <c:v>3.8863749999999975</c:v>
                </c:pt>
                <c:pt idx="131">
                  <c:v>3.9333749999999945</c:v>
                </c:pt>
                <c:pt idx="132">
                  <c:v>3.980125000000001</c:v>
                </c:pt>
                <c:pt idx="133">
                  <c:v>4.0279999999999916</c:v>
                </c:pt>
                <c:pt idx="134">
                  <c:v>4.0760000000000041</c:v>
                </c:pt>
                <c:pt idx="135">
                  <c:v>4.1248749999999923</c:v>
                </c:pt>
                <c:pt idx="136">
                  <c:v>4.1737499999999983</c:v>
                </c:pt>
                <c:pt idx="137">
                  <c:v>4.2226250000000043</c:v>
                </c:pt>
                <c:pt idx="138">
                  <c:v>4.2727499999999985</c:v>
                </c:pt>
                <c:pt idx="139">
                  <c:v>4.3226250000000022</c:v>
                </c:pt>
                <c:pt idx="140">
                  <c:v>4.3725000000000058</c:v>
                </c:pt>
                <c:pt idx="141">
                  <c:v>4.4236249999999977</c:v>
                </c:pt>
                <c:pt idx="142">
                  <c:v>4.4746250000000032</c:v>
                </c:pt>
                <c:pt idx="143">
                  <c:v>4.5267499999999927</c:v>
                </c:pt>
                <c:pt idx="144">
                  <c:v>4.5787499999999959</c:v>
                </c:pt>
                <c:pt idx="145">
                  <c:v>4.6308750000000032</c:v>
                </c:pt>
                <c:pt idx="146">
                  <c:v>4.6828750000000063</c:v>
                </c:pt>
                <c:pt idx="147">
                  <c:v>4.7348749999999917</c:v>
                </c:pt>
                <c:pt idx="148">
                  <c:v>4.7868749999999949</c:v>
                </c:pt>
                <c:pt idx="149">
                  <c:v>4.8390000000000022</c:v>
                </c:pt>
                <c:pt idx="150">
                  <c:v>4.8911249999999917</c:v>
                </c:pt>
                <c:pt idx="151">
                  <c:v>4.9431249999999949</c:v>
                </c:pt>
                <c:pt idx="152">
                  <c:v>4.995124999999998</c:v>
                </c:pt>
                <c:pt idx="153">
                  <c:v>5.0471250000000012</c:v>
                </c:pt>
                <c:pt idx="154">
                  <c:v>5.0992499999999907</c:v>
                </c:pt>
                <c:pt idx="155">
                  <c:v>5.151374999999998</c:v>
                </c:pt>
                <c:pt idx="156">
                  <c:v>5.2033750000000012</c:v>
                </c:pt>
                <c:pt idx="157">
                  <c:v>5.2553750000000043</c:v>
                </c:pt>
                <c:pt idx="158">
                  <c:v>5.3074999999999939</c:v>
                </c:pt>
                <c:pt idx="159">
                  <c:v>5.359499999999997</c:v>
                </c:pt>
                <c:pt idx="160">
                  <c:v>5.4116250000000043</c:v>
                </c:pt>
                <c:pt idx="161">
                  <c:v>5.4637499999999939</c:v>
                </c:pt>
                <c:pt idx="162">
                  <c:v>5.515749999999997</c:v>
                </c:pt>
                <c:pt idx="163">
                  <c:v>5.5678750000000043</c:v>
                </c:pt>
                <c:pt idx="164">
                  <c:v>5.6198750000000075</c:v>
                </c:pt>
                <c:pt idx="165">
                  <c:v>5.6718749999999929</c:v>
                </c:pt>
                <c:pt idx="166">
                  <c:v>5.7240000000000002</c:v>
                </c:pt>
                <c:pt idx="167">
                  <c:v>5.7760000000000034</c:v>
                </c:pt>
                <c:pt idx="168">
                  <c:v>5.8280000000000065</c:v>
                </c:pt>
                <c:pt idx="169">
                  <c:v>5.8800000000000097</c:v>
                </c:pt>
                <c:pt idx="170">
                  <c:v>5.9321249999999992</c:v>
                </c:pt>
                <c:pt idx="171">
                  <c:v>5.9841250000000024</c:v>
                </c:pt>
                <c:pt idx="172">
                  <c:v>6.0362500000000097</c:v>
                </c:pt>
                <c:pt idx="173">
                  <c:v>6.0882499999999951</c:v>
                </c:pt>
                <c:pt idx="174">
                  <c:v>6.1403750000000024</c:v>
                </c:pt>
                <c:pt idx="175">
                  <c:v>6.1925000000000097</c:v>
                </c:pt>
                <c:pt idx="176">
                  <c:v>6.2444999999999951</c:v>
                </c:pt>
                <c:pt idx="177">
                  <c:v>6.2964999999999982</c:v>
                </c:pt>
                <c:pt idx="178">
                  <c:v>6.3486250000000046</c:v>
                </c:pt>
                <c:pt idx="179">
                  <c:v>6.40062499999999</c:v>
                </c:pt>
                <c:pt idx="180">
                  <c:v>6.4527499999999991</c:v>
                </c:pt>
                <c:pt idx="181">
                  <c:v>6.5047500000000005</c:v>
                </c:pt>
                <c:pt idx="182">
                  <c:v>6.5567500000000045</c:v>
                </c:pt>
                <c:pt idx="183">
                  <c:v>6.6088749999999949</c:v>
                </c:pt>
                <c:pt idx="184">
                  <c:v>6.6610000000000014</c:v>
                </c:pt>
                <c:pt idx="185">
                  <c:v>6.7128750000000004</c:v>
                </c:pt>
                <c:pt idx="186">
                  <c:v>6.7650000000000068</c:v>
                </c:pt>
                <c:pt idx="187">
                  <c:v>6.8169999999999922</c:v>
                </c:pt>
                <c:pt idx="188">
                  <c:v>6.8691250000000013</c:v>
                </c:pt>
                <c:pt idx="189">
                  <c:v>6.9211250000000026</c:v>
                </c:pt>
                <c:pt idx="190">
                  <c:v>6.9732499999999931</c:v>
                </c:pt>
                <c:pt idx="191">
                  <c:v>7.0252499999999971</c:v>
                </c:pt>
                <c:pt idx="192">
                  <c:v>7.0773750000000035</c:v>
                </c:pt>
                <c:pt idx="193">
                  <c:v>7.1293750000000076</c:v>
                </c:pt>
                <c:pt idx="194">
                  <c:v>7.1814999999999962</c:v>
                </c:pt>
                <c:pt idx="195">
                  <c:v>7.2334999999999994</c:v>
                </c:pt>
                <c:pt idx="196">
                  <c:v>7.2855000000000034</c:v>
                </c:pt>
                <c:pt idx="197">
                  <c:v>7.3375000000000048</c:v>
                </c:pt>
                <c:pt idx="198">
                  <c:v>7.3896249999999952</c:v>
                </c:pt>
                <c:pt idx="199">
                  <c:v>7.4417500000000025</c:v>
                </c:pt>
                <c:pt idx="200">
                  <c:v>7.4937500000000057</c:v>
                </c:pt>
                <c:pt idx="201">
                  <c:v>7.5458749999999952</c:v>
                </c:pt>
                <c:pt idx="202">
                  <c:v>7.5978749999999984</c:v>
                </c:pt>
                <c:pt idx="203">
                  <c:v>7.6500000000000057</c:v>
                </c:pt>
                <c:pt idx="204">
                  <c:v>7.7019999999999911</c:v>
                </c:pt>
                <c:pt idx="205">
                  <c:v>7.7539999999999942</c:v>
                </c:pt>
                <c:pt idx="206">
                  <c:v>7.8061250000000015</c:v>
                </c:pt>
                <c:pt idx="207">
                  <c:v>7.8581250000000047</c:v>
                </c:pt>
                <c:pt idx="208">
                  <c:v>7.9101250000000078</c:v>
                </c:pt>
                <c:pt idx="209">
                  <c:v>7.9621249999999932</c:v>
                </c:pt>
                <c:pt idx="210">
                  <c:v>8.0141249999999964</c:v>
                </c:pt>
                <c:pt idx="211">
                  <c:v>8.0662500000000037</c:v>
                </c:pt>
                <c:pt idx="212">
                  <c:v>8.1183749999999932</c:v>
                </c:pt>
                <c:pt idx="213">
                  <c:v>8.1703749999999964</c:v>
                </c:pt>
                <c:pt idx="214">
                  <c:v>8.2223749999999995</c:v>
                </c:pt>
                <c:pt idx="215">
                  <c:v>8.2745000000000068</c:v>
                </c:pt>
                <c:pt idx="216">
                  <c:v>8.3266249999999964</c:v>
                </c:pt>
                <c:pt idx="217">
                  <c:v>8.3786249999999995</c:v>
                </c:pt>
                <c:pt idx="218">
                  <c:v>8.4307500000000068</c:v>
                </c:pt>
                <c:pt idx="219">
                  <c:v>8.4827499999999922</c:v>
                </c:pt>
                <c:pt idx="220">
                  <c:v>8.5348749999999995</c:v>
                </c:pt>
                <c:pt idx="221">
                  <c:v>8.5868750000000027</c:v>
                </c:pt>
                <c:pt idx="222">
                  <c:v>8.6388750000000059</c:v>
                </c:pt>
                <c:pt idx="223">
                  <c:v>8.6909999999999954</c:v>
                </c:pt>
                <c:pt idx="224">
                  <c:v>8.7431250000000027</c:v>
                </c:pt>
                <c:pt idx="225">
                  <c:v>8.7951250000000059</c:v>
                </c:pt>
                <c:pt idx="226">
                  <c:v>8.8471249999999912</c:v>
                </c:pt>
                <c:pt idx="227">
                  <c:v>8.8991249999999944</c:v>
                </c:pt>
                <c:pt idx="228">
                  <c:v>8.9512500000000017</c:v>
                </c:pt>
                <c:pt idx="229">
                  <c:v>9.0032500000000049</c:v>
                </c:pt>
                <c:pt idx="230">
                  <c:v>9.0553749999999944</c:v>
                </c:pt>
                <c:pt idx="231">
                  <c:v>9.1073749999999976</c:v>
                </c:pt>
                <c:pt idx="232">
                  <c:v>9.1595000000000049</c:v>
                </c:pt>
                <c:pt idx="233">
                  <c:v>9.211500000000008</c:v>
                </c:pt>
                <c:pt idx="234">
                  <c:v>9.2636249999999976</c:v>
                </c:pt>
                <c:pt idx="235">
                  <c:v>9.3157500000000049</c:v>
                </c:pt>
                <c:pt idx="236">
                  <c:v>9.367750000000008</c:v>
                </c:pt>
                <c:pt idx="237">
                  <c:v>9.4197499999999934</c:v>
                </c:pt>
                <c:pt idx="238">
                  <c:v>9.4717499999999966</c:v>
                </c:pt>
                <c:pt idx="239">
                  <c:v>9.5238750000000039</c:v>
                </c:pt>
                <c:pt idx="240">
                  <c:v>9.575875000000007</c:v>
                </c:pt>
                <c:pt idx="241">
                  <c:v>9.6279999999999966</c:v>
                </c:pt>
                <c:pt idx="242">
                  <c:v>9.68</c:v>
                </c:pt>
                <c:pt idx="243">
                  <c:v>9.7320000000000029</c:v>
                </c:pt>
                <c:pt idx="244">
                  <c:v>9.7841249999999924</c:v>
                </c:pt>
                <c:pt idx="245">
                  <c:v>9.8361249999999956</c:v>
                </c:pt>
                <c:pt idx="246">
                  <c:v>9.8881249999999987</c:v>
                </c:pt>
                <c:pt idx="247">
                  <c:v>9.940250000000006</c:v>
                </c:pt>
                <c:pt idx="248">
                  <c:v>9.9922499999999914</c:v>
                </c:pt>
                <c:pt idx="249">
                  <c:v>10.044374999999999</c:v>
                </c:pt>
                <c:pt idx="250">
                  <c:v>10.096375000000002</c:v>
                </c:pt>
                <c:pt idx="251">
                  <c:v>10.148375000000005</c:v>
                </c:pt>
                <c:pt idx="252">
                  <c:v>10.200499999999995</c:v>
                </c:pt>
                <c:pt idx="253">
                  <c:v>10.252625000000002</c:v>
                </c:pt>
                <c:pt idx="254">
                  <c:v>10.304625000000005</c:v>
                </c:pt>
                <c:pt idx="255">
                  <c:v>10.356625000000008</c:v>
                </c:pt>
                <c:pt idx="256">
                  <c:v>10.408749999999998</c:v>
                </c:pt>
                <c:pt idx="257">
                  <c:v>10.460875000000005</c:v>
                </c:pt>
                <c:pt idx="258">
                  <c:v>10.513375000000007</c:v>
                </c:pt>
                <c:pt idx="259">
                  <c:v>10.564625000000003</c:v>
                </c:pt>
                <c:pt idx="260">
                  <c:v>10.617125000000005</c:v>
                </c:pt>
                <c:pt idx="261">
                  <c:v>10.669625000000007</c:v>
                </c:pt>
                <c:pt idx="262">
                  <c:v>10.720875000000003</c:v>
                </c:pt>
                <c:pt idx="263">
                  <c:v>10.773375000000005</c:v>
                </c:pt>
                <c:pt idx="264">
                  <c:v>10.824625000000001</c:v>
                </c:pt>
                <c:pt idx="265">
                  <c:v>10.877125000000003</c:v>
                </c:pt>
                <c:pt idx="266">
                  <c:v>10.929625000000005</c:v>
                </c:pt>
                <c:pt idx="267">
                  <c:v>10.980875000000001</c:v>
                </c:pt>
                <c:pt idx="268">
                  <c:v>11.033375000000003</c:v>
                </c:pt>
                <c:pt idx="269">
                  <c:v>11.085875000000005</c:v>
                </c:pt>
                <c:pt idx="270">
                  <c:v>11.137125000000001</c:v>
                </c:pt>
                <c:pt idx="271">
                  <c:v>11.189625000000003</c:v>
                </c:pt>
                <c:pt idx="272">
                  <c:v>11.242125000000005</c:v>
                </c:pt>
                <c:pt idx="273">
                  <c:v>11.293375000000001</c:v>
                </c:pt>
                <c:pt idx="274">
                  <c:v>11.345875000000003</c:v>
                </c:pt>
                <c:pt idx="275">
                  <c:v>11.397124999999999</c:v>
                </c:pt>
                <c:pt idx="276">
                  <c:v>11.449625000000001</c:v>
                </c:pt>
                <c:pt idx="277">
                  <c:v>11.502125000000003</c:v>
                </c:pt>
                <c:pt idx="278">
                  <c:v>11.553374999999999</c:v>
                </c:pt>
                <c:pt idx="279">
                  <c:v>11.605875000000001</c:v>
                </c:pt>
                <c:pt idx="280">
                  <c:v>11.658375000000003</c:v>
                </c:pt>
                <c:pt idx="281">
                  <c:v>11.709624999999999</c:v>
                </c:pt>
                <c:pt idx="282">
                  <c:v>11.762125000000001</c:v>
                </c:pt>
                <c:pt idx="283">
                  <c:v>11.814625000000003</c:v>
                </c:pt>
                <c:pt idx="284">
                  <c:v>11.865874999999999</c:v>
                </c:pt>
                <c:pt idx="285">
                  <c:v>11.918375000000001</c:v>
                </c:pt>
                <c:pt idx="286">
                  <c:v>11.970875000000003</c:v>
                </c:pt>
                <c:pt idx="287">
                  <c:v>12.022124999999999</c:v>
                </c:pt>
                <c:pt idx="288">
                  <c:v>12.074625000000001</c:v>
                </c:pt>
                <c:pt idx="289">
                  <c:v>12.127125000000003</c:v>
                </c:pt>
                <c:pt idx="290">
                  <c:v>12.178374999999999</c:v>
                </c:pt>
                <c:pt idx="291">
                  <c:v>12.230875000000001</c:v>
                </c:pt>
                <c:pt idx="292">
                  <c:v>12.282124999999997</c:v>
                </c:pt>
                <c:pt idx="293">
                  <c:v>12.334624999999999</c:v>
                </c:pt>
                <c:pt idx="294">
                  <c:v>12.387125000000001</c:v>
                </c:pt>
                <c:pt idx="295">
                  <c:v>12.438374999999997</c:v>
                </c:pt>
                <c:pt idx="296">
                  <c:v>12.490874999999999</c:v>
                </c:pt>
                <c:pt idx="297">
                  <c:v>12.543375000000001</c:v>
                </c:pt>
                <c:pt idx="298">
                  <c:v>12.594624999999999</c:v>
                </c:pt>
                <c:pt idx="299">
                  <c:v>12.647124999999997</c:v>
                </c:pt>
                <c:pt idx="300">
                  <c:v>12.699625000000001</c:v>
                </c:pt>
                <c:pt idx="301">
                  <c:v>12.750874999999997</c:v>
                </c:pt>
                <c:pt idx="302">
                  <c:v>12.803375000000001</c:v>
                </c:pt>
                <c:pt idx="303">
                  <c:v>12.855874999999999</c:v>
                </c:pt>
                <c:pt idx="304">
                  <c:v>12.907124999999997</c:v>
                </c:pt>
                <c:pt idx="305">
                  <c:v>12.959624999999999</c:v>
                </c:pt>
                <c:pt idx="306">
                  <c:v>13.010874999999993</c:v>
                </c:pt>
                <c:pt idx="307">
                  <c:v>13.063374999999997</c:v>
                </c:pt>
                <c:pt idx="308">
                  <c:v>13.115874999999999</c:v>
                </c:pt>
                <c:pt idx="309">
                  <c:v>13.167124999999997</c:v>
                </c:pt>
                <c:pt idx="310">
                  <c:v>13.219624999999995</c:v>
                </c:pt>
                <c:pt idx="311">
                  <c:v>13.272124999999999</c:v>
                </c:pt>
                <c:pt idx="312">
                  <c:v>13.323374999999995</c:v>
                </c:pt>
                <c:pt idx="313">
                  <c:v>13.375874999999999</c:v>
                </c:pt>
                <c:pt idx="314">
                  <c:v>13.428374999999997</c:v>
                </c:pt>
                <c:pt idx="315">
                  <c:v>13.479624999999995</c:v>
                </c:pt>
                <c:pt idx="316">
                  <c:v>13.532124999999997</c:v>
                </c:pt>
                <c:pt idx="317">
                  <c:v>13.583374999999991</c:v>
                </c:pt>
                <c:pt idx="318">
                  <c:v>13.635874999999995</c:v>
                </c:pt>
                <c:pt idx="319">
                  <c:v>13.688374999999997</c:v>
                </c:pt>
                <c:pt idx="320">
                  <c:v>13.739624999999995</c:v>
                </c:pt>
                <c:pt idx="321">
                  <c:v>13.792124999999993</c:v>
                </c:pt>
                <c:pt idx="322">
                  <c:v>13.844624999999997</c:v>
                </c:pt>
                <c:pt idx="323">
                  <c:v>13.895874999999993</c:v>
                </c:pt>
                <c:pt idx="324">
                  <c:v>13.948374999999997</c:v>
                </c:pt>
                <c:pt idx="325">
                  <c:v>14.000874999999995</c:v>
                </c:pt>
                <c:pt idx="326">
                  <c:v>14.052124999999993</c:v>
                </c:pt>
                <c:pt idx="327">
                  <c:v>14.104624999999995</c:v>
                </c:pt>
                <c:pt idx="328">
                  <c:v>14.157124999999999</c:v>
                </c:pt>
                <c:pt idx="329">
                  <c:v>14.208374999999993</c:v>
                </c:pt>
                <c:pt idx="330">
                  <c:v>14.260874999999995</c:v>
                </c:pt>
                <c:pt idx="331">
                  <c:v>14.313374999999997</c:v>
                </c:pt>
                <c:pt idx="332">
                  <c:v>14.364624999999991</c:v>
                </c:pt>
                <c:pt idx="333">
                  <c:v>14.417124999999995</c:v>
                </c:pt>
                <c:pt idx="334">
                  <c:v>14.468375000000009</c:v>
                </c:pt>
                <c:pt idx="335">
                  <c:v>14.520874999999995</c:v>
                </c:pt>
                <c:pt idx="336">
                  <c:v>14.573374999999993</c:v>
                </c:pt>
                <c:pt idx="337">
                  <c:v>14.624625000000007</c:v>
                </c:pt>
                <c:pt idx="338">
                  <c:v>14.677124999999993</c:v>
                </c:pt>
                <c:pt idx="339">
                  <c:v>14.729624999999997</c:v>
                </c:pt>
                <c:pt idx="340">
                  <c:v>14.780875000000011</c:v>
                </c:pt>
                <c:pt idx="341">
                  <c:v>14.833374999999993</c:v>
                </c:pt>
                <c:pt idx="342">
                  <c:v>14.885874999999995</c:v>
                </c:pt>
                <c:pt idx="343">
                  <c:v>14.937125000000009</c:v>
                </c:pt>
                <c:pt idx="344">
                  <c:v>14.989624999999993</c:v>
                </c:pt>
                <c:pt idx="345">
                  <c:v>15.042124999999995</c:v>
                </c:pt>
                <c:pt idx="346">
                  <c:v>15.093375000000009</c:v>
                </c:pt>
                <c:pt idx="347">
                  <c:v>15.145874999999991</c:v>
                </c:pt>
                <c:pt idx="348">
                  <c:v>15.198374999999995</c:v>
                </c:pt>
                <c:pt idx="349">
                  <c:v>15.249625000000009</c:v>
                </c:pt>
                <c:pt idx="350">
                  <c:v>15.302124999999995</c:v>
                </c:pt>
                <c:pt idx="351">
                  <c:v>15.353375000000009</c:v>
                </c:pt>
                <c:pt idx="352">
                  <c:v>15.405875000000007</c:v>
                </c:pt>
                <c:pt idx="353">
                  <c:v>15.458374999999993</c:v>
                </c:pt>
                <c:pt idx="354">
                  <c:v>15.509625000000007</c:v>
                </c:pt>
                <c:pt idx="355">
                  <c:v>15.562125000000011</c:v>
                </c:pt>
                <c:pt idx="356">
                  <c:v>15.614624999999993</c:v>
                </c:pt>
                <c:pt idx="357">
                  <c:v>15.665875000000007</c:v>
                </c:pt>
                <c:pt idx="358">
                  <c:v>15.718375000000009</c:v>
                </c:pt>
                <c:pt idx="359">
                  <c:v>15.769625000000003</c:v>
                </c:pt>
                <c:pt idx="360">
                  <c:v>15.822125000000007</c:v>
                </c:pt>
                <c:pt idx="361">
                  <c:v>15.874625000000009</c:v>
                </c:pt>
                <c:pt idx="362">
                  <c:v>15.925875000000007</c:v>
                </c:pt>
                <c:pt idx="363">
                  <c:v>15.978375000000005</c:v>
                </c:pt>
                <c:pt idx="364">
                  <c:v>16.030875000000009</c:v>
                </c:pt>
                <c:pt idx="365">
                  <c:v>16.082125000000005</c:v>
                </c:pt>
                <c:pt idx="366">
                  <c:v>16.134625000000007</c:v>
                </c:pt>
                <c:pt idx="367">
                  <c:v>16.187125000000009</c:v>
                </c:pt>
                <c:pt idx="368">
                  <c:v>16.238375000000005</c:v>
                </c:pt>
                <c:pt idx="369">
                  <c:v>16.290875000000007</c:v>
                </c:pt>
                <c:pt idx="370">
                  <c:v>16.343375000000009</c:v>
                </c:pt>
                <c:pt idx="371">
                  <c:v>16.394625000000005</c:v>
                </c:pt>
                <c:pt idx="372">
                  <c:v>16.447125000000007</c:v>
                </c:pt>
                <c:pt idx="373">
                  <c:v>16.498375000000003</c:v>
                </c:pt>
                <c:pt idx="374">
                  <c:v>16.550875000000005</c:v>
                </c:pt>
                <c:pt idx="375">
                  <c:v>16.603375000000007</c:v>
                </c:pt>
                <c:pt idx="376">
                  <c:v>16.654625000000003</c:v>
                </c:pt>
                <c:pt idx="377">
                  <c:v>16.707125000000005</c:v>
                </c:pt>
                <c:pt idx="378">
                  <c:v>16.759625000000007</c:v>
                </c:pt>
                <c:pt idx="379">
                  <c:v>16.810875000000003</c:v>
                </c:pt>
                <c:pt idx="380">
                  <c:v>16.863375000000005</c:v>
                </c:pt>
                <c:pt idx="381">
                  <c:v>16.915875000000007</c:v>
                </c:pt>
                <c:pt idx="382">
                  <c:v>16.967125000000003</c:v>
                </c:pt>
                <c:pt idx="383">
                  <c:v>17.019625000000005</c:v>
                </c:pt>
                <c:pt idx="384">
                  <c:v>17.072125000000007</c:v>
                </c:pt>
                <c:pt idx="385">
                  <c:v>17.123375000000003</c:v>
                </c:pt>
                <c:pt idx="386">
                  <c:v>17.175875000000005</c:v>
                </c:pt>
                <c:pt idx="387">
                  <c:v>17.228375000000007</c:v>
                </c:pt>
                <c:pt idx="388">
                  <c:v>17.279625000000003</c:v>
                </c:pt>
                <c:pt idx="389">
                  <c:v>17.332125000000005</c:v>
                </c:pt>
                <c:pt idx="390">
                  <c:v>17.383375000000001</c:v>
                </c:pt>
                <c:pt idx="391">
                  <c:v>17.435875000000003</c:v>
                </c:pt>
                <c:pt idx="392">
                  <c:v>17.488375000000005</c:v>
                </c:pt>
                <c:pt idx="393">
                  <c:v>17.539625000000001</c:v>
                </c:pt>
                <c:pt idx="394">
                  <c:v>17.592125000000003</c:v>
                </c:pt>
                <c:pt idx="395">
                  <c:v>17.644625000000005</c:v>
                </c:pt>
                <c:pt idx="396">
                  <c:v>17.695875000000001</c:v>
                </c:pt>
                <c:pt idx="397">
                  <c:v>17.748375000000003</c:v>
                </c:pt>
                <c:pt idx="398">
                  <c:v>17.800875000000005</c:v>
                </c:pt>
                <c:pt idx="399">
                  <c:v>17.852125000000001</c:v>
                </c:pt>
                <c:pt idx="400">
                  <c:v>17.904625000000003</c:v>
                </c:pt>
                <c:pt idx="401">
                  <c:v>17.957125000000005</c:v>
                </c:pt>
                <c:pt idx="402">
                  <c:v>18.008375000000001</c:v>
                </c:pt>
                <c:pt idx="403">
                  <c:v>18.060875000000003</c:v>
                </c:pt>
                <c:pt idx="404">
                  <c:v>18.112124999999999</c:v>
                </c:pt>
                <c:pt idx="405">
                  <c:v>18.164625000000001</c:v>
                </c:pt>
                <c:pt idx="406">
                  <c:v>18.217125000000003</c:v>
                </c:pt>
                <c:pt idx="407">
                  <c:v>18.268374999999999</c:v>
                </c:pt>
                <c:pt idx="408">
                  <c:v>18.320875000000001</c:v>
                </c:pt>
                <c:pt idx="409">
                  <c:v>18.373375000000003</c:v>
                </c:pt>
                <c:pt idx="410">
                  <c:v>18.424624999999999</c:v>
                </c:pt>
                <c:pt idx="411">
                  <c:v>18.477125000000001</c:v>
                </c:pt>
                <c:pt idx="412">
                  <c:v>18.529625000000003</c:v>
                </c:pt>
                <c:pt idx="413">
                  <c:v>18.580874999999999</c:v>
                </c:pt>
                <c:pt idx="414">
                  <c:v>18.633375000000001</c:v>
                </c:pt>
                <c:pt idx="415">
                  <c:v>18.685875000000003</c:v>
                </c:pt>
                <c:pt idx="416">
                  <c:v>18.737124999999999</c:v>
                </c:pt>
                <c:pt idx="417">
                  <c:v>18.789625000000001</c:v>
                </c:pt>
                <c:pt idx="418">
                  <c:v>18.840874999999997</c:v>
                </c:pt>
                <c:pt idx="419">
                  <c:v>18.893374999999999</c:v>
                </c:pt>
                <c:pt idx="420">
                  <c:v>18.945875000000001</c:v>
                </c:pt>
                <c:pt idx="421">
                  <c:v>18.997124999999997</c:v>
                </c:pt>
                <c:pt idx="422">
                  <c:v>19.049624999999999</c:v>
                </c:pt>
                <c:pt idx="423">
                  <c:v>19.102125000000001</c:v>
                </c:pt>
                <c:pt idx="424">
                  <c:v>19.153374999999997</c:v>
                </c:pt>
                <c:pt idx="425">
                  <c:v>19.205874999999999</c:v>
                </c:pt>
                <c:pt idx="426">
                  <c:v>19.258375000000001</c:v>
                </c:pt>
                <c:pt idx="427">
                  <c:v>19.309624999999997</c:v>
                </c:pt>
                <c:pt idx="428">
                  <c:v>19.362124999999999</c:v>
                </c:pt>
                <c:pt idx="429">
                  <c:v>19.414625000000001</c:v>
                </c:pt>
                <c:pt idx="430">
                  <c:v>19.465874999999997</c:v>
                </c:pt>
                <c:pt idx="431">
                  <c:v>19.518374999999999</c:v>
                </c:pt>
                <c:pt idx="432">
                  <c:v>19.570875000000001</c:v>
                </c:pt>
                <c:pt idx="433">
                  <c:v>19.622124999999997</c:v>
                </c:pt>
                <c:pt idx="434">
                  <c:v>19.674624999999999</c:v>
                </c:pt>
                <c:pt idx="435">
                  <c:v>19.725874999999995</c:v>
                </c:pt>
                <c:pt idx="436">
                  <c:v>19.778374999999997</c:v>
                </c:pt>
                <c:pt idx="437">
                  <c:v>19.830874999999999</c:v>
                </c:pt>
                <c:pt idx="438">
                  <c:v>19.882124999999995</c:v>
                </c:pt>
                <c:pt idx="439">
                  <c:v>19.934624999999997</c:v>
                </c:pt>
                <c:pt idx="440">
                  <c:v>19.987124999999999</c:v>
                </c:pt>
                <c:pt idx="441">
                  <c:v>20.038374999999995</c:v>
                </c:pt>
                <c:pt idx="442">
                  <c:v>20.090874999999997</c:v>
                </c:pt>
                <c:pt idx="443">
                  <c:v>20.142124999999993</c:v>
                </c:pt>
                <c:pt idx="444">
                  <c:v>20.194624999999995</c:v>
                </c:pt>
                <c:pt idx="445">
                  <c:v>20.247124999999997</c:v>
                </c:pt>
                <c:pt idx="446">
                  <c:v>20.299624999999999</c:v>
                </c:pt>
                <c:pt idx="447">
                  <c:v>20.350874999999995</c:v>
                </c:pt>
                <c:pt idx="448">
                  <c:v>20.403374999999997</c:v>
                </c:pt>
                <c:pt idx="449">
                  <c:v>20.454624999999993</c:v>
                </c:pt>
                <c:pt idx="450">
                  <c:v>20.507124999999995</c:v>
                </c:pt>
                <c:pt idx="451">
                  <c:v>20.559624999999997</c:v>
                </c:pt>
                <c:pt idx="452">
                  <c:v>20.610874999999993</c:v>
                </c:pt>
                <c:pt idx="453">
                  <c:v>20.663374999999995</c:v>
                </c:pt>
                <c:pt idx="454">
                  <c:v>20.715874999999997</c:v>
                </c:pt>
                <c:pt idx="455">
                  <c:v>20.767124999999993</c:v>
                </c:pt>
                <c:pt idx="456">
                  <c:v>20.819624999999995</c:v>
                </c:pt>
                <c:pt idx="457">
                  <c:v>20.872124999999997</c:v>
                </c:pt>
                <c:pt idx="458">
                  <c:v>20.923374999999993</c:v>
                </c:pt>
                <c:pt idx="459">
                  <c:v>20.975874999999995</c:v>
                </c:pt>
                <c:pt idx="460">
                  <c:v>21.028374999999997</c:v>
                </c:pt>
                <c:pt idx="461">
                  <c:v>21.079624999999993</c:v>
                </c:pt>
                <c:pt idx="462">
                  <c:v>21.132124999999995</c:v>
                </c:pt>
                <c:pt idx="463">
                  <c:v>21.183374999999991</c:v>
                </c:pt>
                <c:pt idx="464">
                  <c:v>21.235874999999993</c:v>
                </c:pt>
                <c:pt idx="465">
                  <c:v>21.288374999999995</c:v>
                </c:pt>
                <c:pt idx="466">
                  <c:v>21.339624999999991</c:v>
                </c:pt>
                <c:pt idx="467">
                  <c:v>21.392124999999993</c:v>
                </c:pt>
                <c:pt idx="468">
                  <c:v>21.444624999999995</c:v>
                </c:pt>
                <c:pt idx="469">
                  <c:v>21.495874999999991</c:v>
                </c:pt>
                <c:pt idx="470">
                  <c:v>21.548374999999993</c:v>
                </c:pt>
                <c:pt idx="471">
                  <c:v>21.599624999999989</c:v>
                </c:pt>
                <c:pt idx="472">
                  <c:v>21.652124999999991</c:v>
                </c:pt>
                <c:pt idx="473">
                  <c:v>21.704624999999993</c:v>
                </c:pt>
                <c:pt idx="474">
                  <c:v>21.755874999999989</c:v>
                </c:pt>
                <c:pt idx="475">
                  <c:v>21.808374999999991</c:v>
                </c:pt>
                <c:pt idx="476">
                  <c:v>21.860874999999993</c:v>
                </c:pt>
                <c:pt idx="477">
                  <c:v>21.912124999999989</c:v>
                </c:pt>
                <c:pt idx="478">
                  <c:v>21.964624999999991</c:v>
                </c:pt>
                <c:pt idx="479">
                  <c:v>22.017124999999993</c:v>
                </c:pt>
                <c:pt idx="480">
                  <c:v>22.068374999999989</c:v>
                </c:pt>
                <c:pt idx="481">
                  <c:v>22.120874999999991</c:v>
                </c:pt>
                <c:pt idx="482">
                  <c:v>22.173374999999993</c:v>
                </c:pt>
                <c:pt idx="483">
                  <c:v>22.224624999999989</c:v>
                </c:pt>
                <c:pt idx="484">
                  <c:v>22.277124999999991</c:v>
                </c:pt>
                <c:pt idx="485">
                  <c:v>22.329624999999993</c:v>
                </c:pt>
                <c:pt idx="486">
                  <c:v>22.380874999999989</c:v>
                </c:pt>
                <c:pt idx="487">
                  <c:v>22.433374999999991</c:v>
                </c:pt>
                <c:pt idx="488">
                  <c:v>22.484625000000005</c:v>
                </c:pt>
                <c:pt idx="489">
                  <c:v>22.537124999999989</c:v>
                </c:pt>
                <c:pt idx="490">
                  <c:v>22.589624999999991</c:v>
                </c:pt>
                <c:pt idx="491">
                  <c:v>22.640875000000005</c:v>
                </c:pt>
                <c:pt idx="492">
                  <c:v>22.693374999999989</c:v>
                </c:pt>
                <c:pt idx="493">
                  <c:v>22.745874999999991</c:v>
                </c:pt>
                <c:pt idx="494">
                  <c:v>22.797125000000005</c:v>
                </c:pt>
                <c:pt idx="495">
                  <c:v>22.849624999999989</c:v>
                </c:pt>
                <c:pt idx="496">
                  <c:v>22.902124999999991</c:v>
                </c:pt>
                <c:pt idx="497">
                  <c:v>22.953375000000005</c:v>
                </c:pt>
                <c:pt idx="498">
                  <c:v>23.005874999999989</c:v>
                </c:pt>
                <c:pt idx="499">
                  <c:v>23.057125000000003</c:v>
                </c:pt>
                <c:pt idx="500">
                  <c:v>23.109625000000005</c:v>
                </c:pt>
                <c:pt idx="501">
                  <c:v>23.162124999999989</c:v>
                </c:pt>
                <c:pt idx="502">
                  <c:v>23.214624999999991</c:v>
                </c:pt>
                <c:pt idx="503">
                  <c:v>23.265875000000005</c:v>
                </c:pt>
                <c:pt idx="504">
                  <c:v>23.318374999999989</c:v>
                </c:pt>
                <c:pt idx="505">
                  <c:v>23.369625000000003</c:v>
                </c:pt>
                <c:pt idx="506">
                  <c:v>23.422125000000005</c:v>
                </c:pt>
                <c:pt idx="507">
                  <c:v>23.474624999999989</c:v>
                </c:pt>
                <c:pt idx="508">
                  <c:v>23.525875000000003</c:v>
                </c:pt>
                <c:pt idx="509">
                  <c:v>23.578375000000005</c:v>
                </c:pt>
                <c:pt idx="510">
                  <c:v>23.630874999999989</c:v>
                </c:pt>
                <c:pt idx="511">
                  <c:v>23.682125000000003</c:v>
                </c:pt>
                <c:pt idx="512">
                  <c:v>23.734625000000005</c:v>
                </c:pt>
                <c:pt idx="513">
                  <c:v>23.787124999999989</c:v>
                </c:pt>
                <c:pt idx="514">
                  <c:v>23.838375000000003</c:v>
                </c:pt>
                <c:pt idx="515">
                  <c:v>23.890875000000005</c:v>
                </c:pt>
                <c:pt idx="516">
                  <c:v>23.942125000000001</c:v>
                </c:pt>
                <c:pt idx="517">
                  <c:v>23.994625000000003</c:v>
                </c:pt>
                <c:pt idx="518">
                  <c:v>24.047125000000005</c:v>
                </c:pt>
                <c:pt idx="519">
                  <c:v>24.098375000000001</c:v>
                </c:pt>
                <c:pt idx="520">
                  <c:v>24.150875000000003</c:v>
                </c:pt>
                <c:pt idx="521">
                  <c:v>24.175874999999998</c:v>
                </c:pt>
                <c:pt idx="522">
                  <c:v>24.190874999999998</c:v>
                </c:pt>
                <c:pt idx="523">
                  <c:v>24.199625000000005</c:v>
                </c:pt>
                <c:pt idx="524">
                  <c:v>24.205874999999999</c:v>
                </c:pt>
                <c:pt idx="525">
                  <c:v>24.210875000000005</c:v>
                </c:pt>
                <c:pt idx="526">
                  <c:v>24.214625000000005</c:v>
                </c:pt>
              </c:numCache>
            </c:numRef>
          </c:xVal>
          <c:yVal>
            <c:numRef>
              <c:f>'45°'!$H$4:$H$532</c:f>
              <c:numCache>
                <c:formatCode>0.000</c:formatCode>
                <c:ptCount val="529"/>
                <c:pt idx="0">
                  <c:v>0</c:v>
                </c:pt>
                <c:pt idx="1">
                  <c:v>56.5832512315271</c:v>
                </c:pt>
                <c:pt idx="2">
                  <c:v>92.906403940886719</c:v>
                </c:pt>
                <c:pt idx="3">
                  <c:v>147.51527093596061</c:v>
                </c:pt>
                <c:pt idx="4">
                  <c:v>211.26699507389165</c:v>
                </c:pt>
                <c:pt idx="5">
                  <c:v>254.51034482758624</c:v>
                </c:pt>
                <c:pt idx="6">
                  <c:v>313.31625615763551</c:v>
                </c:pt>
                <c:pt idx="7">
                  <c:v>355.81871921182267</c:v>
                </c:pt>
                <c:pt idx="8">
                  <c:v>406.22660098522175</c:v>
                </c:pt>
                <c:pt idx="9">
                  <c:v>447.25123152709364</c:v>
                </c:pt>
                <c:pt idx="10">
                  <c:v>485.28078817733996</c:v>
                </c:pt>
                <c:pt idx="11">
                  <c:v>519.40886699507394</c:v>
                </c:pt>
                <c:pt idx="12">
                  <c:v>537.18226600985224</c:v>
                </c:pt>
                <c:pt idx="13">
                  <c:v>550.02955665024638</c:v>
                </c:pt>
                <c:pt idx="14">
                  <c:v>552.00000000000011</c:v>
                </c:pt>
                <c:pt idx="15">
                  <c:v>554.48275862068976</c:v>
                </c:pt>
                <c:pt idx="16">
                  <c:v>556.45320197044339</c:v>
                </c:pt>
                <c:pt idx="17">
                  <c:v>558.42364532019712</c:v>
                </c:pt>
                <c:pt idx="18">
                  <c:v>560.39408866995086</c:v>
                </c:pt>
                <c:pt idx="19">
                  <c:v>562.40394088669962</c:v>
                </c:pt>
                <c:pt idx="20">
                  <c:v>564.37438423645324</c:v>
                </c:pt>
                <c:pt idx="21">
                  <c:v>566.34482758620697</c:v>
                </c:pt>
                <c:pt idx="22">
                  <c:v>567.84236453201981</c:v>
                </c:pt>
                <c:pt idx="23">
                  <c:v>569.30049261083752</c:v>
                </c:pt>
                <c:pt idx="24">
                  <c:v>570.79802955665036</c:v>
                </c:pt>
                <c:pt idx="25">
                  <c:v>572.25615763546807</c:v>
                </c:pt>
                <c:pt idx="26">
                  <c:v>573.75369458128091</c:v>
                </c:pt>
                <c:pt idx="27">
                  <c:v>575.25123152709364</c:v>
                </c:pt>
                <c:pt idx="28">
                  <c:v>576.23645320197056</c:v>
                </c:pt>
                <c:pt idx="29">
                  <c:v>577.69458128078827</c:v>
                </c:pt>
                <c:pt idx="30">
                  <c:v>578.67980295566508</c:v>
                </c:pt>
                <c:pt idx="31">
                  <c:v>579.70443349753702</c:v>
                </c:pt>
                <c:pt idx="32">
                  <c:v>581.16256157635473</c:v>
                </c:pt>
                <c:pt idx="33">
                  <c:v>581.67487684729076</c:v>
                </c:pt>
                <c:pt idx="34">
                  <c:v>582.66009852216757</c:v>
                </c:pt>
                <c:pt idx="35">
                  <c:v>583.64532019704438</c:v>
                </c:pt>
                <c:pt idx="36">
                  <c:v>584.63054187192131</c:v>
                </c:pt>
                <c:pt idx="37">
                  <c:v>585.61576354679812</c:v>
                </c:pt>
                <c:pt idx="38">
                  <c:v>586.60098522167493</c:v>
                </c:pt>
                <c:pt idx="39">
                  <c:v>587.58620689655186</c:v>
                </c:pt>
                <c:pt idx="40">
                  <c:v>588.57142857142867</c:v>
                </c:pt>
                <c:pt idx="41">
                  <c:v>589.55665024630548</c:v>
                </c:pt>
                <c:pt idx="42">
                  <c:v>590.06896551724151</c:v>
                </c:pt>
                <c:pt idx="43">
                  <c:v>591.05418719211832</c:v>
                </c:pt>
                <c:pt idx="44">
                  <c:v>592.03940886699513</c:v>
                </c:pt>
                <c:pt idx="45">
                  <c:v>593.02463054187206</c:v>
                </c:pt>
                <c:pt idx="46">
                  <c:v>594.00985221674887</c:v>
                </c:pt>
                <c:pt idx="47">
                  <c:v>594.99507389162568</c:v>
                </c:pt>
                <c:pt idx="48">
                  <c:v>595.50738916256171</c:v>
                </c:pt>
                <c:pt idx="49">
                  <c:v>596.49261083743852</c:v>
                </c:pt>
                <c:pt idx="50">
                  <c:v>597.47783251231533</c:v>
                </c:pt>
                <c:pt idx="51">
                  <c:v>598.46305418719226</c:v>
                </c:pt>
                <c:pt idx="52">
                  <c:v>599.44827586206907</c:v>
                </c:pt>
                <c:pt idx="53">
                  <c:v>600.43349753694588</c:v>
                </c:pt>
                <c:pt idx="54">
                  <c:v>601.41871921182269</c:v>
                </c:pt>
                <c:pt idx="55">
                  <c:v>601.93103448275872</c:v>
                </c:pt>
                <c:pt idx="56">
                  <c:v>602.91625615763553</c:v>
                </c:pt>
                <c:pt idx="57">
                  <c:v>603.90147783251246</c:v>
                </c:pt>
                <c:pt idx="58">
                  <c:v>605.39901477832518</c:v>
                </c:pt>
                <c:pt idx="59">
                  <c:v>605.87192118226608</c:v>
                </c:pt>
                <c:pt idx="60">
                  <c:v>607.36945812807892</c:v>
                </c:pt>
                <c:pt idx="61">
                  <c:v>607.84236453201981</c:v>
                </c:pt>
                <c:pt idx="62">
                  <c:v>608.82758620689663</c:v>
                </c:pt>
                <c:pt idx="63">
                  <c:v>609.85221674876857</c:v>
                </c:pt>
                <c:pt idx="64">
                  <c:v>610.83743842364538</c:v>
                </c:pt>
                <c:pt idx="65">
                  <c:v>612.29556650246309</c:v>
                </c:pt>
                <c:pt idx="66">
                  <c:v>613.28078817734001</c:v>
                </c:pt>
                <c:pt idx="67">
                  <c:v>614.26600985221683</c:v>
                </c:pt>
                <c:pt idx="68">
                  <c:v>615.25123152709364</c:v>
                </c:pt>
                <c:pt idx="69">
                  <c:v>616.27586206896558</c:v>
                </c:pt>
                <c:pt idx="70">
                  <c:v>617.26108374384251</c:v>
                </c:pt>
                <c:pt idx="71">
                  <c:v>618.24630541871932</c:v>
                </c:pt>
                <c:pt idx="72">
                  <c:v>619.23152709359613</c:v>
                </c:pt>
                <c:pt idx="73">
                  <c:v>620.21674876847294</c:v>
                </c:pt>
                <c:pt idx="74">
                  <c:v>621.67487684729076</c:v>
                </c:pt>
                <c:pt idx="75">
                  <c:v>622.6995073891627</c:v>
                </c:pt>
                <c:pt idx="76">
                  <c:v>623.68472906403952</c:v>
                </c:pt>
                <c:pt idx="77">
                  <c:v>624.66995073891633</c:v>
                </c:pt>
                <c:pt idx="78">
                  <c:v>625.65517241379314</c:v>
                </c:pt>
                <c:pt idx="79">
                  <c:v>627.11330049261096</c:v>
                </c:pt>
                <c:pt idx="80">
                  <c:v>628.09852216748777</c:v>
                </c:pt>
                <c:pt idx="81">
                  <c:v>629.12315270935972</c:v>
                </c:pt>
                <c:pt idx="82">
                  <c:v>630.10837438423653</c:v>
                </c:pt>
                <c:pt idx="83">
                  <c:v>631.09359605911334</c:v>
                </c:pt>
                <c:pt idx="84">
                  <c:v>632.55172413793116</c:v>
                </c:pt>
                <c:pt idx="85">
                  <c:v>633.53694581280797</c:v>
                </c:pt>
                <c:pt idx="86">
                  <c:v>634.56157635467991</c:v>
                </c:pt>
                <c:pt idx="87">
                  <c:v>635.54679802955673</c:v>
                </c:pt>
                <c:pt idx="88">
                  <c:v>637.00492610837443</c:v>
                </c:pt>
                <c:pt idx="89">
                  <c:v>637.99014778325136</c:v>
                </c:pt>
                <c:pt idx="90">
                  <c:v>639.48768472906409</c:v>
                </c:pt>
                <c:pt idx="91">
                  <c:v>640.47290640394101</c:v>
                </c:pt>
                <c:pt idx="92">
                  <c:v>641.45812807881782</c:v>
                </c:pt>
                <c:pt idx="93">
                  <c:v>642.95566502463066</c:v>
                </c:pt>
                <c:pt idx="94">
                  <c:v>643.94088669950747</c:v>
                </c:pt>
                <c:pt idx="95">
                  <c:v>644.92610837438428</c:v>
                </c:pt>
                <c:pt idx="96">
                  <c:v>646.38423645320211</c:v>
                </c:pt>
                <c:pt idx="97">
                  <c:v>647.40886699507394</c:v>
                </c:pt>
                <c:pt idx="98">
                  <c:v>648.39408866995086</c:v>
                </c:pt>
                <c:pt idx="99">
                  <c:v>649.85221674876857</c:v>
                </c:pt>
                <c:pt idx="100">
                  <c:v>650.83743842364538</c:v>
                </c:pt>
                <c:pt idx="101">
                  <c:v>651.82266009852231</c:v>
                </c:pt>
                <c:pt idx="102">
                  <c:v>653.32019704433503</c:v>
                </c:pt>
                <c:pt idx="103">
                  <c:v>654.30541871921196</c:v>
                </c:pt>
                <c:pt idx="104">
                  <c:v>655.80295566502468</c:v>
                </c:pt>
                <c:pt idx="105">
                  <c:v>656.78817733990161</c:v>
                </c:pt>
                <c:pt idx="106">
                  <c:v>658.24630541871932</c:v>
                </c:pt>
                <c:pt idx="107">
                  <c:v>659.27093596059126</c:v>
                </c:pt>
                <c:pt idx="108">
                  <c:v>660.72906403940897</c:v>
                </c:pt>
                <c:pt idx="109">
                  <c:v>661.71428571428578</c:v>
                </c:pt>
                <c:pt idx="110">
                  <c:v>662.6995073891627</c:v>
                </c:pt>
                <c:pt idx="111">
                  <c:v>664.19704433497543</c:v>
                </c:pt>
                <c:pt idx="112">
                  <c:v>665.18226600985236</c:v>
                </c:pt>
                <c:pt idx="113">
                  <c:v>666.67980295566508</c:v>
                </c:pt>
                <c:pt idx="114">
                  <c:v>668.1379310344829</c:v>
                </c:pt>
                <c:pt idx="115">
                  <c:v>669.12315270935972</c:v>
                </c:pt>
                <c:pt idx="116">
                  <c:v>670.62068965517255</c:v>
                </c:pt>
                <c:pt idx="117">
                  <c:v>671.60591133004937</c:v>
                </c:pt>
                <c:pt idx="118">
                  <c:v>672.59113300492618</c:v>
                </c:pt>
                <c:pt idx="119">
                  <c:v>674.08866995073902</c:v>
                </c:pt>
                <c:pt idx="120">
                  <c:v>675.54679802955673</c:v>
                </c:pt>
                <c:pt idx="121">
                  <c:v>676.53201970443354</c:v>
                </c:pt>
                <c:pt idx="122">
                  <c:v>678.02955665024638</c:v>
                </c:pt>
                <c:pt idx="123">
                  <c:v>679.0147783251233</c:v>
                </c:pt>
                <c:pt idx="124">
                  <c:v>680.51231527093603</c:v>
                </c:pt>
                <c:pt idx="125">
                  <c:v>681.49753694581295</c:v>
                </c:pt>
                <c:pt idx="126">
                  <c:v>682.95566502463066</c:v>
                </c:pt>
                <c:pt idx="127">
                  <c:v>683.9802955665026</c:v>
                </c:pt>
                <c:pt idx="128">
                  <c:v>685.43842364532031</c:v>
                </c:pt>
                <c:pt idx="129">
                  <c:v>686.42364532019712</c:v>
                </c:pt>
                <c:pt idx="130">
                  <c:v>687.92118226600996</c:v>
                </c:pt>
                <c:pt idx="131">
                  <c:v>689.37931034482767</c:v>
                </c:pt>
                <c:pt idx="132">
                  <c:v>690.40394088669962</c:v>
                </c:pt>
                <c:pt idx="133">
                  <c:v>691.86206896551732</c:v>
                </c:pt>
                <c:pt idx="134">
                  <c:v>692.84729064039414</c:v>
                </c:pt>
                <c:pt idx="135">
                  <c:v>694.34482758620697</c:v>
                </c:pt>
                <c:pt idx="136">
                  <c:v>695.33004926108379</c:v>
                </c:pt>
                <c:pt idx="137">
                  <c:v>696.82758620689663</c:v>
                </c:pt>
                <c:pt idx="138">
                  <c:v>697.81280788177355</c:v>
                </c:pt>
                <c:pt idx="139">
                  <c:v>699.27093596059126</c:v>
                </c:pt>
                <c:pt idx="140">
                  <c:v>700.25615763546807</c:v>
                </c:pt>
                <c:pt idx="141">
                  <c:v>701.75369458128091</c:v>
                </c:pt>
                <c:pt idx="142">
                  <c:v>703.25123152709375</c:v>
                </c:pt>
                <c:pt idx="143">
                  <c:v>704.23645320197056</c:v>
                </c:pt>
                <c:pt idx="144">
                  <c:v>705.69458128078827</c:v>
                </c:pt>
                <c:pt idx="145">
                  <c:v>707.19211822660111</c:v>
                </c:pt>
                <c:pt idx="146">
                  <c:v>708.17733990147792</c:v>
                </c:pt>
                <c:pt idx="147">
                  <c:v>709.67487684729076</c:v>
                </c:pt>
                <c:pt idx="148">
                  <c:v>710.66009852216757</c:v>
                </c:pt>
                <c:pt idx="149">
                  <c:v>712.11822660098528</c:v>
                </c:pt>
                <c:pt idx="150">
                  <c:v>713.10344827586221</c:v>
                </c:pt>
                <c:pt idx="151">
                  <c:v>714.60098522167493</c:v>
                </c:pt>
                <c:pt idx="152">
                  <c:v>715.58620689655186</c:v>
                </c:pt>
                <c:pt idx="153">
                  <c:v>716.57142857142867</c:v>
                </c:pt>
                <c:pt idx="154">
                  <c:v>718.06896551724151</c:v>
                </c:pt>
                <c:pt idx="155">
                  <c:v>719.05418719211832</c:v>
                </c:pt>
                <c:pt idx="156">
                  <c:v>720.55172413793116</c:v>
                </c:pt>
                <c:pt idx="157">
                  <c:v>721.53694581280797</c:v>
                </c:pt>
                <c:pt idx="158">
                  <c:v>722.52216748768478</c:v>
                </c:pt>
                <c:pt idx="159">
                  <c:v>723.9802955665026</c:v>
                </c:pt>
                <c:pt idx="160">
                  <c:v>724.96551724137942</c:v>
                </c:pt>
                <c:pt idx="161">
                  <c:v>725.95073891625623</c:v>
                </c:pt>
                <c:pt idx="162">
                  <c:v>727.44827586206907</c:v>
                </c:pt>
                <c:pt idx="163">
                  <c:v>728.43349753694588</c:v>
                </c:pt>
                <c:pt idx="164">
                  <c:v>729.4187192118228</c:v>
                </c:pt>
                <c:pt idx="165">
                  <c:v>730.40394088669962</c:v>
                </c:pt>
                <c:pt idx="166">
                  <c:v>731.38916256157643</c:v>
                </c:pt>
                <c:pt idx="167">
                  <c:v>732.37438423645335</c:v>
                </c:pt>
                <c:pt idx="168">
                  <c:v>733.87192118226608</c:v>
                </c:pt>
                <c:pt idx="169">
                  <c:v>734.857142857143</c:v>
                </c:pt>
                <c:pt idx="170">
                  <c:v>735.84236453201981</c:v>
                </c:pt>
                <c:pt idx="171">
                  <c:v>736.82758620689663</c:v>
                </c:pt>
                <c:pt idx="172">
                  <c:v>737.81280788177355</c:v>
                </c:pt>
                <c:pt idx="173">
                  <c:v>738.79802955665036</c:v>
                </c:pt>
                <c:pt idx="174">
                  <c:v>739.82266009852231</c:v>
                </c:pt>
                <c:pt idx="175">
                  <c:v>740.80788177339912</c:v>
                </c:pt>
                <c:pt idx="176">
                  <c:v>741.79310344827593</c:v>
                </c:pt>
                <c:pt idx="177">
                  <c:v>742.77832512315285</c:v>
                </c:pt>
                <c:pt idx="178">
                  <c:v>743.76354679802967</c:v>
                </c:pt>
                <c:pt idx="179">
                  <c:v>744.74876847290648</c:v>
                </c:pt>
                <c:pt idx="180">
                  <c:v>745.7339901477834</c:v>
                </c:pt>
                <c:pt idx="181">
                  <c:v>746.71921182266021</c:v>
                </c:pt>
                <c:pt idx="182">
                  <c:v>747.70443349753702</c:v>
                </c:pt>
                <c:pt idx="183">
                  <c:v>748.68965517241395</c:v>
                </c:pt>
                <c:pt idx="184">
                  <c:v>749.67487684729076</c:v>
                </c:pt>
                <c:pt idx="185">
                  <c:v>750.66009852216757</c:v>
                </c:pt>
                <c:pt idx="186">
                  <c:v>751.1724137931036</c:v>
                </c:pt>
                <c:pt idx="187">
                  <c:v>752.15763546798041</c:v>
                </c:pt>
                <c:pt idx="188">
                  <c:v>753.14285714285722</c:v>
                </c:pt>
                <c:pt idx="189">
                  <c:v>754.12807881773415</c:v>
                </c:pt>
                <c:pt idx="190">
                  <c:v>755.11330049261096</c:v>
                </c:pt>
                <c:pt idx="191">
                  <c:v>756.09852216748777</c:v>
                </c:pt>
                <c:pt idx="192">
                  <c:v>756.6108374384238</c:v>
                </c:pt>
                <c:pt idx="193">
                  <c:v>758.10837438423653</c:v>
                </c:pt>
                <c:pt idx="194">
                  <c:v>758.58128078817742</c:v>
                </c:pt>
                <c:pt idx="195">
                  <c:v>759.56650246305435</c:v>
                </c:pt>
                <c:pt idx="196">
                  <c:v>760.55172413793116</c:v>
                </c:pt>
                <c:pt idx="197">
                  <c:v>761.53694581280797</c:v>
                </c:pt>
                <c:pt idx="198">
                  <c:v>762.049261083744</c:v>
                </c:pt>
                <c:pt idx="199">
                  <c:v>763.03448275862081</c:v>
                </c:pt>
                <c:pt idx="200">
                  <c:v>764.01970443349762</c:v>
                </c:pt>
                <c:pt idx="201">
                  <c:v>764.53201970443365</c:v>
                </c:pt>
                <c:pt idx="202">
                  <c:v>765.51724137931046</c:v>
                </c:pt>
                <c:pt idx="203">
                  <c:v>766.50246305418727</c:v>
                </c:pt>
                <c:pt idx="204">
                  <c:v>766.97536945812817</c:v>
                </c:pt>
                <c:pt idx="205">
                  <c:v>767.96059113300498</c:v>
                </c:pt>
                <c:pt idx="206">
                  <c:v>768.47290640394101</c:v>
                </c:pt>
                <c:pt idx="207">
                  <c:v>769.45812807881782</c:v>
                </c:pt>
                <c:pt idx="208">
                  <c:v>769.97044334975385</c:v>
                </c:pt>
                <c:pt idx="209">
                  <c:v>770.95566502463066</c:v>
                </c:pt>
                <c:pt idx="210">
                  <c:v>771.94088669950747</c:v>
                </c:pt>
                <c:pt idx="211">
                  <c:v>772.41379310344837</c:v>
                </c:pt>
                <c:pt idx="212">
                  <c:v>773.39901477832518</c:v>
                </c:pt>
                <c:pt idx="213">
                  <c:v>773.91133004926121</c:v>
                </c:pt>
                <c:pt idx="214">
                  <c:v>774.89655172413802</c:v>
                </c:pt>
                <c:pt idx="215">
                  <c:v>775.36945812807892</c:v>
                </c:pt>
                <c:pt idx="216">
                  <c:v>776.39408866995086</c:v>
                </c:pt>
                <c:pt idx="217">
                  <c:v>776.86699507389176</c:v>
                </c:pt>
                <c:pt idx="218">
                  <c:v>777.85221674876857</c:v>
                </c:pt>
                <c:pt idx="219">
                  <c:v>778.3645320197046</c:v>
                </c:pt>
                <c:pt idx="220">
                  <c:v>779.34975369458141</c:v>
                </c:pt>
                <c:pt idx="221">
                  <c:v>779.82266009852231</c:v>
                </c:pt>
                <c:pt idx="222">
                  <c:v>780.80788177339912</c:v>
                </c:pt>
                <c:pt idx="223">
                  <c:v>781.32019704433503</c:v>
                </c:pt>
                <c:pt idx="224">
                  <c:v>782.30541871921196</c:v>
                </c:pt>
                <c:pt idx="225">
                  <c:v>782.81773399014787</c:v>
                </c:pt>
                <c:pt idx="226">
                  <c:v>783.29064039408877</c:v>
                </c:pt>
                <c:pt idx="227">
                  <c:v>784.27586206896558</c:v>
                </c:pt>
                <c:pt idx="228">
                  <c:v>784.78817733990161</c:v>
                </c:pt>
                <c:pt idx="229">
                  <c:v>785.26108374384251</c:v>
                </c:pt>
                <c:pt idx="230">
                  <c:v>786.24630541871932</c:v>
                </c:pt>
                <c:pt idx="231">
                  <c:v>787.23152709359613</c:v>
                </c:pt>
                <c:pt idx="232">
                  <c:v>787.74384236453216</c:v>
                </c:pt>
                <c:pt idx="233">
                  <c:v>788.21674876847305</c:v>
                </c:pt>
                <c:pt idx="234">
                  <c:v>789.24137931034488</c:v>
                </c:pt>
                <c:pt idx="235">
                  <c:v>789.71428571428578</c:v>
                </c:pt>
                <c:pt idx="236">
                  <c:v>790.22660098522181</c:v>
                </c:pt>
                <c:pt idx="237">
                  <c:v>790.6995073891627</c:v>
                </c:pt>
                <c:pt idx="238">
                  <c:v>791.68472906403952</c:v>
                </c:pt>
                <c:pt idx="239">
                  <c:v>792.19704433497543</c:v>
                </c:pt>
                <c:pt idx="240">
                  <c:v>793.18226600985236</c:v>
                </c:pt>
                <c:pt idx="241">
                  <c:v>793.65517241379325</c:v>
                </c:pt>
                <c:pt idx="242">
                  <c:v>794.16748768472917</c:v>
                </c:pt>
                <c:pt idx="243">
                  <c:v>794.67980295566508</c:v>
                </c:pt>
                <c:pt idx="244">
                  <c:v>795.15270935960598</c:v>
                </c:pt>
                <c:pt idx="245">
                  <c:v>795.66502463054201</c:v>
                </c:pt>
                <c:pt idx="246">
                  <c:v>796.65024630541882</c:v>
                </c:pt>
                <c:pt idx="247">
                  <c:v>797.12315270935972</c:v>
                </c:pt>
                <c:pt idx="248">
                  <c:v>797.63546798029563</c:v>
                </c:pt>
                <c:pt idx="249">
                  <c:v>798.10837438423653</c:v>
                </c:pt>
                <c:pt idx="250">
                  <c:v>799.09359605911345</c:v>
                </c:pt>
                <c:pt idx="251">
                  <c:v>799.60591133004937</c:v>
                </c:pt>
                <c:pt idx="252">
                  <c:v>800.07881773399026</c:v>
                </c:pt>
                <c:pt idx="253">
                  <c:v>801.10344827586221</c:v>
                </c:pt>
                <c:pt idx="254">
                  <c:v>801.10344827586221</c:v>
                </c:pt>
                <c:pt idx="255">
                  <c:v>801.5763546798031</c:v>
                </c:pt>
                <c:pt idx="256">
                  <c:v>802.08866995073902</c:v>
                </c:pt>
                <c:pt idx="257">
                  <c:v>803.07389162561583</c:v>
                </c:pt>
                <c:pt idx="258">
                  <c:v>803.54679802955673</c:v>
                </c:pt>
                <c:pt idx="259">
                  <c:v>804.05911330049275</c:v>
                </c:pt>
                <c:pt idx="260">
                  <c:v>804.53201970443365</c:v>
                </c:pt>
                <c:pt idx="261">
                  <c:v>805.04433497536957</c:v>
                </c:pt>
                <c:pt idx="262">
                  <c:v>805.51724137931046</c:v>
                </c:pt>
                <c:pt idx="263">
                  <c:v>806.02955665024638</c:v>
                </c:pt>
                <c:pt idx="264">
                  <c:v>807.0147783251233</c:v>
                </c:pt>
                <c:pt idx="265">
                  <c:v>807.0147783251233</c:v>
                </c:pt>
                <c:pt idx="266">
                  <c:v>807.52709359605922</c:v>
                </c:pt>
                <c:pt idx="267">
                  <c:v>808.51231527093603</c:v>
                </c:pt>
                <c:pt idx="268">
                  <c:v>808.98522167487693</c:v>
                </c:pt>
                <c:pt idx="269">
                  <c:v>809.49753694581295</c:v>
                </c:pt>
                <c:pt idx="270">
                  <c:v>809.97044334975385</c:v>
                </c:pt>
                <c:pt idx="271">
                  <c:v>810.48275862068976</c:v>
                </c:pt>
                <c:pt idx="272">
                  <c:v>810.95566502463066</c:v>
                </c:pt>
                <c:pt idx="273">
                  <c:v>811.46798029556658</c:v>
                </c:pt>
                <c:pt idx="274">
                  <c:v>811.94088669950747</c:v>
                </c:pt>
                <c:pt idx="275">
                  <c:v>812.4532019704435</c:v>
                </c:pt>
                <c:pt idx="276">
                  <c:v>812.96551724137942</c:v>
                </c:pt>
                <c:pt idx="277">
                  <c:v>813.43842364532031</c:v>
                </c:pt>
                <c:pt idx="278">
                  <c:v>813.95073891625623</c:v>
                </c:pt>
                <c:pt idx="279">
                  <c:v>814.42364532019712</c:v>
                </c:pt>
                <c:pt idx="280">
                  <c:v>814.93596059113315</c:v>
                </c:pt>
                <c:pt idx="281">
                  <c:v>815.40886699507405</c:v>
                </c:pt>
                <c:pt idx="282">
                  <c:v>815.92118226600996</c:v>
                </c:pt>
                <c:pt idx="283">
                  <c:v>816.39408866995086</c:v>
                </c:pt>
                <c:pt idx="284">
                  <c:v>816.90640394088678</c:v>
                </c:pt>
                <c:pt idx="285">
                  <c:v>817.37931034482767</c:v>
                </c:pt>
                <c:pt idx="286">
                  <c:v>817.37931034482767</c:v>
                </c:pt>
                <c:pt idx="287">
                  <c:v>818.3645320197046</c:v>
                </c:pt>
                <c:pt idx="288">
                  <c:v>818.3645320197046</c:v>
                </c:pt>
                <c:pt idx="289">
                  <c:v>818.87684729064051</c:v>
                </c:pt>
                <c:pt idx="290">
                  <c:v>819.38916256157643</c:v>
                </c:pt>
                <c:pt idx="291">
                  <c:v>819.86206896551732</c:v>
                </c:pt>
                <c:pt idx="292">
                  <c:v>820.37438423645335</c:v>
                </c:pt>
                <c:pt idx="293">
                  <c:v>820.84729064039425</c:v>
                </c:pt>
                <c:pt idx="294">
                  <c:v>820.84729064039425</c:v>
                </c:pt>
                <c:pt idx="295">
                  <c:v>821.35960591133016</c:v>
                </c:pt>
                <c:pt idx="296">
                  <c:v>821.83251231527106</c:v>
                </c:pt>
                <c:pt idx="297">
                  <c:v>822.34482758620697</c:v>
                </c:pt>
                <c:pt idx="298">
                  <c:v>822.81773399014787</c:v>
                </c:pt>
                <c:pt idx="299">
                  <c:v>823.3300492610839</c:v>
                </c:pt>
                <c:pt idx="300">
                  <c:v>823.8029556650248</c:v>
                </c:pt>
                <c:pt idx="301">
                  <c:v>824.31527093596071</c:v>
                </c:pt>
                <c:pt idx="302">
                  <c:v>824.78817733990161</c:v>
                </c:pt>
                <c:pt idx="303">
                  <c:v>824.78817733990161</c:v>
                </c:pt>
                <c:pt idx="304">
                  <c:v>825.30049261083752</c:v>
                </c:pt>
                <c:pt idx="305">
                  <c:v>825.81280788177355</c:v>
                </c:pt>
                <c:pt idx="306">
                  <c:v>826.28571428571445</c:v>
                </c:pt>
                <c:pt idx="307">
                  <c:v>826.79802955665036</c:v>
                </c:pt>
                <c:pt idx="308">
                  <c:v>826.79802955665036</c:v>
                </c:pt>
                <c:pt idx="309">
                  <c:v>827.27093596059126</c:v>
                </c:pt>
                <c:pt idx="310">
                  <c:v>827.78325123152717</c:v>
                </c:pt>
                <c:pt idx="311">
                  <c:v>828.25615763546807</c:v>
                </c:pt>
                <c:pt idx="312">
                  <c:v>828.25615763546807</c:v>
                </c:pt>
                <c:pt idx="313">
                  <c:v>828.7684729064041</c:v>
                </c:pt>
                <c:pt idx="314">
                  <c:v>829.241379310345</c:v>
                </c:pt>
                <c:pt idx="315">
                  <c:v>829.75369458128091</c:v>
                </c:pt>
                <c:pt idx="316">
                  <c:v>830.22660098522181</c:v>
                </c:pt>
                <c:pt idx="317">
                  <c:v>830.22660098522181</c:v>
                </c:pt>
                <c:pt idx="318">
                  <c:v>830.73891625615772</c:v>
                </c:pt>
                <c:pt idx="319">
                  <c:v>831.21182266009862</c:v>
                </c:pt>
                <c:pt idx="320">
                  <c:v>831.21182266009862</c:v>
                </c:pt>
                <c:pt idx="321">
                  <c:v>831.72413793103465</c:v>
                </c:pt>
                <c:pt idx="322">
                  <c:v>832.23645320197056</c:v>
                </c:pt>
                <c:pt idx="323">
                  <c:v>832.23645320197056</c:v>
                </c:pt>
                <c:pt idx="324">
                  <c:v>832.70935960591146</c:v>
                </c:pt>
                <c:pt idx="325">
                  <c:v>833.22167487684737</c:v>
                </c:pt>
                <c:pt idx="326">
                  <c:v>833.69458128078827</c:v>
                </c:pt>
                <c:pt idx="327">
                  <c:v>833.69458128078827</c:v>
                </c:pt>
                <c:pt idx="328">
                  <c:v>834.2068965517243</c:v>
                </c:pt>
                <c:pt idx="329">
                  <c:v>834.6798029556652</c:v>
                </c:pt>
                <c:pt idx="330">
                  <c:v>835.19211822660111</c:v>
                </c:pt>
                <c:pt idx="331">
                  <c:v>835.19211822660111</c:v>
                </c:pt>
                <c:pt idx="332">
                  <c:v>835.66502463054201</c:v>
                </c:pt>
                <c:pt idx="333">
                  <c:v>835.66502463054201</c:v>
                </c:pt>
                <c:pt idx="334">
                  <c:v>836.17733990147792</c:v>
                </c:pt>
                <c:pt idx="335">
                  <c:v>836.65024630541882</c:v>
                </c:pt>
                <c:pt idx="336">
                  <c:v>836.65024630541882</c:v>
                </c:pt>
                <c:pt idx="337">
                  <c:v>837.16256157635485</c:v>
                </c:pt>
                <c:pt idx="338">
                  <c:v>837.67487684729076</c:v>
                </c:pt>
                <c:pt idx="339">
                  <c:v>837.67487684729076</c:v>
                </c:pt>
                <c:pt idx="340">
                  <c:v>838.14778325123166</c:v>
                </c:pt>
                <c:pt idx="341">
                  <c:v>838.66009852216757</c:v>
                </c:pt>
                <c:pt idx="342">
                  <c:v>838.66009852216757</c:v>
                </c:pt>
                <c:pt idx="343">
                  <c:v>839.13300492610847</c:v>
                </c:pt>
                <c:pt idx="344">
                  <c:v>839.6453201970445</c:v>
                </c:pt>
                <c:pt idx="345">
                  <c:v>839.6453201970445</c:v>
                </c:pt>
                <c:pt idx="346">
                  <c:v>840.11822660098539</c:v>
                </c:pt>
                <c:pt idx="347">
                  <c:v>840.11822660098539</c:v>
                </c:pt>
                <c:pt idx="348">
                  <c:v>840.63054187192131</c:v>
                </c:pt>
                <c:pt idx="349">
                  <c:v>841.10344827586221</c:v>
                </c:pt>
                <c:pt idx="350">
                  <c:v>841.10344827586221</c:v>
                </c:pt>
                <c:pt idx="351">
                  <c:v>841.61576354679812</c:v>
                </c:pt>
                <c:pt idx="352">
                  <c:v>841.61576354679812</c:v>
                </c:pt>
                <c:pt idx="353">
                  <c:v>842.08866995073902</c:v>
                </c:pt>
                <c:pt idx="354">
                  <c:v>842.08866995073902</c:v>
                </c:pt>
                <c:pt idx="355">
                  <c:v>842.60098522167505</c:v>
                </c:pt>
                <c:pt idx="356">
                  <c:v>842.60098522167505</c:v>
                </c:pt>
                <c:pt idx="357">
                  <c:v>843.07389162561583</c:v>
                </c:pt>
                <c:pt idx="358">
                  <c:v>843.58620689655186</c:v>
                </c:pt>
                <c:pt idx="359">
                  <c:v>843.58620689655186</c:v>
                </c:pt>
                <c:pt idx="360">
                  <c:v>844.09852216748777</c:v>
                </c:pt>
                <c:pt idx="361">
                  <c:v>844.09852216748777</c:v>
                </c:pt>
                <c:pt idx="362">
                  <c:v>844.57142857142867</c:v>
                </c:pt>
                <c:pt idx="363">
                  <c:v>844.57142857142867</c:v>
                </c:pt>
                <c:pt idx="364">
                  <c:v>845.0837438423647</c:v>
                </c:pt>
                <c:pt idx="365">
                  <c:v>845.0837438423647</c:v>
                </c:pt>
                <c:pt idx="366">
                  <c:v>845.55665024630548</c:v>
                </c:pt>
                <c:pt idx="367">
                  <c:v>845.55665024630548</c:v>
                </c:pt>
                <c:pt idx="368">
                  <c:v>846.06896551724151</c:v>
                </c:pt>
                <c:pt idx="369">
                  <c:v>846.54187192118241</c:v>
                </c:pt>
                <c:pt idx="370">
                  <c:v>846.54187192118241</c:v>
                </c:pt>
                <c:pt idx="371">
                  <c:v>847.05418719211832</c:v>
                </c:pt>
                <c:pt idx="372">
                  <c:v>847.05418719211832</c:v>
                </c:pt>
                <c:pt idx="373">
                  <c:v>847.05418719211832</c:v>
                </c:pt>
                <c:pt idx="374">
                  <c:v>847.52709359605922</c:v>
                </c:pt>
                <c:pt idx="375">
                  <c:v>847.52709359605922</c:v>
                </c:pt>
                <c:pt idx="376">
                  <c:v>848.03940886699525</c:v>
                </c:pt>
                <c:pt idx="377">
                  <c:v>848.03940886699525</c:v>
                </c:pt>
                <c:pt idx="378">
                  <c:v>848.51231527093603</c:v>
                </c:pt>
                <c:pt idx="379">
                  <c:v>848.51231527093603</c:v>
                </c:pt>
                <c:pt idx="380">
                  <c:v>849.02463054187206</c:v>
                </c:pt>
                <c:pt idx="381">
                  <c:v>849.02463054187206</c:v>
                </c:pt>
                <c:pt idx="382">
                  <c:v>849.49753694581295</c:v>
                </c:pt>
                <c:pt idx="383">
                  <c:v>849.49753694581295</c:v>
                </c:pt>
                <c:pt idx="384">
                  <c:v>849.49753694581295</c:v>
                </c:pt>
                <c:pt idx="385">
                  <c:v>850.00985221674887</c:v>
                </c:pt>
                <c:pt idx="386">
                  <c:v>850.00985221674887</c:v>
                </c:pt>
                <c:pt idx="387">
                  <c:v>850.5221674876849</c:v>
                </c:pt>
                <c:pt idx="388">
                  <c:v>850.5221674876849</c:v>
                </c:pt>
                <c:pt idx="389">
                  <c:v>850.99507389162568</c:v>
                </c:pt>
                <c:pt idx="390">
                  <c:v>850.99507389162568</c:v>
                </c:pt>
                <c:pt idx="391">
                  <c:v>850.99507389162568</c:v>
                </c:pt>
                <c:pt idx="392">
                  <c:v>851.50738916256171</c:v>
                </c:pt>
                <c:pt idx="393">
                  <c:v>851.50738916256171</c:v>
                </c:pt>
                <c:pt idx="394">
                  <c:v>851.9802955665026</c:v>
                </c:pt>
                <c:pt idx="395">
                  <c:v>851.9802955665026</c:v>
                </c:pt>
                <c:pt idx="396">
                  <c:v>852.49261083743852</c:v>
                </c:pt>
                <c:pt idx="397">
                  <c:v>852.49261083743852</c:v>
                </c:pt>
                <c:pt idx="398">
                  <c:v>852.49261083743852</c:v>
                </c:pt>
                <c:pt idx="399">
                  <c:v>852.96551724137942</c:v>
                </c:pt>
                <c:pt idx="400">
                  <c:v>852.96551724137942</c:v>
                </c:pt>
                <c:pt idx="401">
                  <c:v>852.96551724137942</c:v>
                </c:pt>
                <c:pt idx="402">
                  <c:v>853.47783251231544</c:v>
                </c:pt>
                <c:pt idx="403">
                  <c:v>853.47783251231544</c:v>
                </c:pt>
                <c:pt idx="404">
                  <c:v>853.95073891625623</c:v>
                </c:pt>
                <c:pt idx="405">
                  <c:v>853.95073891625623</c:v>
                </c:pt>
                <c:pt idx="406">
                  <c:v>853.95073891625623</c:v>
                </c:pt>
                <c:pt idx="407">
                  <c:v>854.46305418719226</c:v>
                </c:pt>
                <c:pt idx="408">
                  <c:v>854.46305418719226</c:v>
                </c:pt>
                <c:pt idx="409">
                  <c:v>854.46305418719226</c:v>
                </c:pt>
                <c:pt idx="410">
                  <c:v>854.93596059113315</c:v>
                </c:pt>
                <c:pt idx="411">
                  <c:v>854.93596059113315</c:v>
                </c:pt>
                <c:pt idx="412">
                  <c:v>855.44827586206907</c:v>
                </c:pt>
                <c:pt idx="413">
                  <c:v>855.44827586206907</c:v>
                </c:pt>
                <c:pt idx="414">
                  <c:v>855.44827586206907</c:v>
                </c:pt>
                <c:pt idx="415">
                  <c:v>855.44827586206907</c:v>
                </c:pt>
                <c:pt idx="416">
                  <c:v>855.92118226600996</c:v>
                </c:pt>
                <c:pt idx="417">
                  <c:v>855.92118226600996</c:v>
                </c:pt>
                <c:pt idx="418">
                  <c:v>855.92118226600996</c:v>
                </c:pt>
                <c:pt idx="419">
                  <c:v>856.43349753694588</c:v>
                </c:pt>
                <c:pt idx="420">
                  <c:v>856.43349753694588</c:v>
                </c:pt>
                <c:pt idx="421">
                  <c:v>856.43349753694588</c:v>
                </c:pt>
                <c:pt idx="422">
                  <c:v>856.43349753694588</c:v>
                </c:pt>
                <c:pt idx="423">
                  <c:v>856.94581280788191</c:v>
                </c:pt>
                <c:pt idx="424">
                  <c:v>856.94581280788191</c:v>
                </c:pt>
                <c:pt idx="425">
                  <c:v>856.94581280788191</c:v>
                </c:pt>
                <c:pt idx="426">
                  <c:v>857.4187192118228</c:v>
                </c:pt>
                <c:pt idx="427">
                  <c:v>857.4187192118228</c:v>
                </c:pt>
                <c:pt idx="428">
                  <c:v>857.4187192118228</c:v>
                </c:pt>
                <c:pt idx="429">
                  <c:v>857.4187192118228</c:v>
                </c:pt>
                <c:pt idx="430">
                  <c:v>857.93103448275872</c:v>
                </c:pt>
                <c:pt idx="431">
                  <c:v>857.93103448275872</c:v>
                </c:pt>
                <c:pt idx="432">
                  <c:v>857.93103448275872</c:v>
                </c:pt>
                <c:pt idx="433">
                  <c:v>857.93103448275872</c:v>
                </c:pt>
                <c:pt idx="434">
                  <c:v>858.40394088669962</c:v>
                </c:pt>
                <c:pt idx="435">
                  <c:v>858.40394088669962</c:v>
                </c:pt>
                <c:pt idx="436">
                  <c:v>858.40394088669962</c:v>
                </c:pt>
                <c:pt idx="437">
                  <c:v>858.91625615763564</c:v>
                </c:pt>
                <c:pt idx="438">
                  <c:v>858.91625615763564</c:v>
                </c:pt>
                <c:pt idx="439">
                  <c:v>858.91625615763564</c:v>
                </c:pt>
                <c:pt idx="440">
                  <c:v>858.91625615763564</c:v>
                </c:pt>
                <c:pt idx="441">
                  <c:v>858.91625615763564</c:v>
                </c:pt>
                <c:pt idx="442">
                  <c:v>858.91625615763564</c:v>
                </c:pt>
                <c:pt idx="443">
                  <c:v>859.38916256157643</c:v>
                </c:pt>
                <c:pt idx="444">
                  <c:v>859.38916256157643</c:v>
                </c:pt>
                <c:pt idx="445">
                  <c:v>859.38916256157643</c:v>
                </c:pt>
                <c:pt idx="446">
                  <c:v>859.38916256157643</c:v>
                </c:pt>
                <c:pt idx="447">
                  <c:v>859.90147783251246</c:v>
                </c:pt>
                <c:pt idx="448">
                  <c:v>859.90147783251246</c:v>
                </c:pt>
                <c:pt idx="449">
                  <c:v>859.90147783251246</c:v>
                </c:pt>
                <c:pt idx="450">
                  <c:v>859.90147783251246</c:v>
                </c:pt>
                <c:pt idx="451">
                  <c:v>859.90147783251246</c:v>
                </c:pt>
                <c:pt idx="452">
                  <c:v>859.90147783251246</c:v>
                </c:pt>
                <c:pt idx="453">
                  <c:v>860.37438423645335</c:v>
                </c:pt>
                <c:pt idx="454">
                  <c:v>860.37438423645335</c:v>
                </c:pt>
                <c:pt idx="455">
                  <c:v>860.37438423645335</c:v>
                </c:pt>
                <c:pt idx="456">
                  <c:v>860.37438423645335</c:v>
                </c:pt>
                <c:pt idx="457">
                  <c:v>860.37438423645335</c:v>
                </c:pt>
                <c:pt idx="458">
                  <c:v>860.37438423645335</c:v>
                </c:pt>
                <c:pt idx="459">
                  <c:v>860.88669950738927</c:v>
                </c:pt>
                <c:pt idx="460">
                  <c:v>860.88669950738927</c:v>
                </c:pt>
                <c:pt idx="461">
                  <c:v>860.88669950738927</c:v>
                </c:pt>
                <c:pt idx="462">
                  <c:v>860.88669950738927</c:v>
                </c:pt>
                <c:pt idx="463">
                  <c:v>860.88669950738927</c:v>
                </c:pt>
                <c:pt idx="464">
                  <c:v>860.88669950738927</c:v>
                </c:pt>
                <c:pt idx="465">
                  <c:v>860.88669950738927</c:v>
                </c:pt>
                <c:pt idx="466">
                  <c:v>861.35960591133016</c:v>
                </c:pt>
                <c:pt idx="467">
                  <c:v>861.35960591133016</c:v>
                </c:pt>
                <c:pt idx="468">
                  <c:v>861.35960591133016</c:v>
                </c:pt>
                <c:pt idx="469">
                  <c:v>861.35960591133016</c:v>
                </c:pt>
                <c:pt idx="470">
                  <c:v>861.35960591133016</c:v>
                </c:pt>
                <c:pt idx="471">
                  <c:v>861.35960591133016</c:v>
                </c:pt>
                <c:pt idx="472">
                  <c:v>861.35960591133016</c:v>
                </c:pt>
                <c:pt idx="473">
                  <c:v>861.35960591133016</c:v>
                </c:pt>
                <c:pt idx="474">
                  <c:v>861.87192118226608</c:v>
                </c:pt>
                <c:pt idx="475">
                  <c:v>861.35960591133016</c:v>
                </c:pt>
                <c:pt idx="476">
                  <c:v>861.87192118226608</c:v>
                </c:pt>
                <c:pt idx="477">
                  <c:v>861.87192118226608</c:v>
                </c:pt>
                <c:pt idx="478">
                  <c:v>861.87192118226608</c:v>
                </c:pt>
                <c:pt idx="479">
                  <c:v>861.87192118226608</c:v>
                </c:pt>
                <c:pt idx="480">
                  <c:v>861.87192118226608</c:v>
                </c:pt>
                <c:pt idx="481">
                  <c:v>861.87192118226608</c:v>
                </c:pt>
                <c:pt idx="482">
                  <c:v>861.87192118226608</c:v>
                </c:pt>
                <c:pt idx="483">
                  <c:v>861.87192118226608</c:v>
                </c:pt>
                <c:pt idx="484">
                  <c:v>861.87192118226608</c:v>
                </c:pt>
                <c:pt idx="485">
                  <c:v>861.87192118226608</c:v>
                </c:pt>
                <c:pt idx="486">
                  <c:v>861.87192118226608</c:v>
                </c:pt>
                <c:pt idx="487">
                  <c:v>861.87192118226608</c:v>
                </c:pt>
                <c:pt idx="488">
                  <c:v>861.87192118226608</c:v>
                </c:pt>
                <c:pt idx="489">
                  <c:v>861.87192118226608</c:v>
                </c:pt>
                <c:pt idx="490">
                  <c:v>861.87192118226608</c:v>
                </c:pt>
                <c:pt idx="491">
                  <c:v>861.87192118226608</c:v>
                </c:pt>
                <c:pt idx="492">
                  <c:v>861.87192118226608</c:v>
                </c:pt>
                <c:pt idx="493">
                  <c:v>861.87192118226608</c:v>
                </c:pt>
                <c:pt idx="494">
                  <c:v>861.87192118226608</c:v>
                </c:pt>
                <c:pt idx="495">
                  <c:v>861.87192118226608</c:v>
                </c:pt>
                <c:pt idx="496">
                  <c:v>861.87192118226608</c:v>
                </c:pt>
                <c:pt idx="497">
                  <c:v>861.35960591133016</c:v>
                </c:pt>
                <c:pt idx="498">
                  <c:v>861.87192118226608</c:v>
                </c:pt>
                <c:pt idx="499">
                  <c:v>861.35960591133016</c:v>
                </c:pt>
                <c:pt idx="500">
                  <c:v>861.35960591133016</c:v>
                </c:pt>
                <c:pt idx="501">
                  <c:v>861.35960591133016</c:v>
                </c:pt>
                <c:pt idx="502">
                  <c:v>861.35960591133016</c:v>
                </c:pt>
                <c:pt idx="503">
                  <c:v>861.35960591133016</c:v>
                </c:pt>
                <c:pt idx="504">
                  <c:v>860.88669950738927</c:v>
                </c:pt>
                <c:pt idx="505">
                  <c:v>860.88669950738927</c:v>
                </c:pt>
                <c:pt idx="506">
                  <c:v>860.88669950738927</c:v>
                </c:pt>
                <c:pt idx="507">
                  <c:v>860.37438423645335</c:v>
                </c:pt>
                <c:pt idx="508">
                  <c:v>860.37438423645335</c:v>
                </c:pt>
                <c:pt idx="509">
                  <c:v>860.37438423645335</c:v>
                </c:pt>
                <c:pt idx="510">
                  <c:v>860.37438423645335</c:v>
                </c:pt>
                <c:pt idx="511">
                  <c:v>859.90147783251246</c:v>
                </c:pt>
                <c:pt idx="512">
                  <c:v>859.90147783251246</c:v>
                </c:pt>
                <c:pt idx="513">
                  <c:v>859.38916256157643</c:v>
                </c:pt>
                <c:pt idx="514">
                  <c:v>858.91625615763564</c:v>
                </c:pt>
                <c:pt idx="515">
                  <c:v>858.40394088669962</c:v>
                </c:pt>
                <c:pt idx="516">
                  <c:v>857.93103448275872</c:v>
                </c:pt>
                <c:pt idx="517">
                  <c:v>857.4187192118228</c:v>
                </c:pt>
                <c:pt idx="518">
                  <c:v>855.92118226600996</c:v>
                </c:pt>
                <c:pt idx="519">
                  <c:v>853.95073891625623</c:v>
                </c:pt>
                <c:pt idx="520">
                  <c:v>848.03940886699525</c:v>
                </c:pt>
                <c:pt idx="521">
                  <c:v>841.10344827586221</c:v>
                </c:pt>
                <c:pt idx="522">
                  <c:v>833.69458128078827</c:v>
                </c:pt>
                <c:pt idx="523">
                  <c:v>826.79802955665036</c:v>
                </c:pt>
                <c:pt idx="524">
                  <c:v>819.86206896551732</c:v>
                </c:pt>
                <c:pt idx="525">
                  <c:v>812.4532019704435</c:v>
                </c:pt>
                <c:pt idx="526">
                  <c:v>801.10344827586221</c:v>
                </c:pt>
              </c:numCache>
            </c:numRef>
          </c:yVal>
          <c:smooth val="1"/>
        </c:ser>
        <c:ser>
          <c:idx val="0"/>
          <c:order val="2"/>
          <c:tx>
            <c:v>  90° - CP1</c:v>
          </c:tx>
          <c:spPr>
            <a:ln w="349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'90°'!$E$4:$E$467</c:f>
              <c:numCache>
                <c:formatCode>0.000</c:formatCode>
                <c:ptCount val="464"/>
                <c:pt idx="0">
                  <c:v>0</c:v>
                </c:pt>
                <c:pt idx="1">
                  <c:v>9.6023749999929464E-3</c:v>
                </c:pt>
                <c:pt idx="2">
                  <c:v>1.7424624999993199E-2</c:v>
                </c:pt>
                <c:pt idx="3">
                  <c:v>2.8598750000004003E-2</c:v>
                </c:pt>
                <c:pt idx="4">
                  <c:v>4.312625000000736E-2</c:v>
                </c:pt>
                <c:pt idx="5">
                  <c:v>6.3239999999993302E-2</c:v>
                </c:pt>
                <c:pt idx="6">
                  <c:v>7.888499999999965E-2</c:v>
                </c:pt>
                <c:pt idx="7">
                  <c:v>9.6763749999997373E-2</c:v>
                </c:pt>
                <c:pt idx="8">
                  <c:v>0.10905624999999475</c:v>
                </c:pt>
                <c:pt idx="9">
                  <c:v>0.12134874999999214</c:v>
                </c:pt>
                <c:pt idx="10">
                  <c:v>0.13587499999999864</c:v>
                </c:pt>
                <c:pt idx="11">
                  <c:v>0.15487500000000765</c:v>
                </c:pt>
                <c:pt idx="12">
                  <c:v>0.17722499999999641</c:v>
                </c:pt>
                <c:pt idx="13">
                  <c:v>0.20292500000000047</c:v>
                </c:pt>
                <c:pt idx="14">
                  <c:v>0.23868750000000105</c:v>
                </c:pt>
                <c:pt idx="15">
                  <c:v>0.26550000000000296</c:v>
                </c:pt>
                <c:pt idx="16">
                  <c:v>0.28337499999999238</c:v>
                </c:pt>
                <c:pt idx="17">
                  <c:v>0.29902500000000387</c:v>
                </c:pt>
                <c:pt idx="18">
                  <c:v>0.3125</c:v>
                </c:pt>
                <c:pt idx="19">
                  <c:v>0.33125000000000071</c:v>
                </c:pt>
                <c:pt idx="20">
                  <c:v>0.35000000000000142</c:v>
                </c:pt>
                <c:pt idx="21">
                  <c:v>0.36875000000000213</c:v>
                </c:pt>
                <c:pt idx="22">
                  <c:v>0.38737499999999869</c:v>
                </c:pt>
                <c:pt idx="23">
                  <c:v>0.40625000000000355</c:v>
                </c:pt>
                <c:pt idx="24">
                  <c:v>0.42600000000000188</c:v>
                </c:pt>
                <c:pt idx="25">
                  <c:v>0.44575000000000031</c:v>
                </c:pt>
                <c:pt idx="26">
                  <c:v>0.46549999999999875</c:v>
                </c:pt>
                <c:pt idx="27">
                  <c:v>0.48537500000000128</c:v>
                </c:pt>
                <c:pt idx="28">
                  <c:v>0.5051249999999996</c:v>
                </c:pt>
                <c:pt idx="29">
                  <c:v>0.52500000000000213</c:v>
                </c:pt>
                <c:pt idx="30">
                  <c:v>0.54574999999999818</c:v>
                </c:pt>
                <c:pt idx="31">
                  <c:v>0.56649999999999423</c:v>
                </c:pt>
                <c:pt idx="32">
                  <c:v>0.58737499999999443</c:v>
                </c:pt>
                <c:pt idx="33">
                  <c:v>0.60812500000000824</c:v>
                </c:pt>
                <c:pt idx="34">
                  <c:v>0.62900000000000844</c:v>
                </c:pt>
                <c:pt idx="35">
                  <c:v>0.64987500000000864</c:v>
                </c:pt>
                <c:pt idx="36">
                  <c:v>0.67062500000000469</c:v>
                </c:pt>
                <c:pt idx="37">
                  <c:v>0.69250000000000256</c:v>
                </c:pt>
                <c:pt idx="38">
                  <c:v>0.71437500000000043</c:v>
                </c:pt>
                <c:pt idx="39">
                  <c:v>0.73624999999999829</c:v>
                </c:pt>
                <c:pt idx="40">
                  <c:v>0.75799999999999201</c:v>
                </c:pt>
                <c:pt idx="41">
                  <c:v>0.77987500000000765</c:v>
                </c:pt>
                <c:pt idx="42">
                  <c:v>0.80187499999999179</c:v>
                </c:pt>
                <c:pt idx="43">
                  <c:v>0.8247500000000052</c:v>
                </c:pt>
                <c:pt idx="44">
                  <c:v>0.84762500000000085</c:v>
                </c:pt>
                <c:pt idx="45">
                  <c:v>0.87049999999999628</c:v>
                </c:pt>
                <c:pt idx="46">
                  <c:v>0.8933749999999917</c:v>
                </c:pt>
                <c:pt idx="47">
                  <c:v>0.9163749999999915</c:v>
                </c:pt>
                <c:pt idx="48">
                  <c:v>0.9392500000000048</c:v>
                </c:pt>
                <c:pt idx="49">
                  <c:v>0.96325000000000216</c:v>
                </c:pt>
                <c:pt idx="50">
                  <c:v>0.98712499999999526</c:v>
                </c:pt>
                <c:pt idx="51">
                  <c:v>1.0111249999999927</c:v>
                </c:pt>
                <c:pt idx="52">
                  <c:v>1.0350000000000037</c:v>
                </c:pt>
                <c:pt idx="53">
                  <c:v>1.0588749999999969</c:v>
                </c:pt>
                <c:pt idx="54">
                  <c:v>1.0828749999999943</c:v>
                </c:pt>
                <c:pt idx="55">
                  <c:v>1.107875000000007</c:v>
                </c:pt>
                <c:pt idx="56">
                  <c:v>1.1328750000000021</c:v>
                </c:pt>
                <c:pt idx="57">
                  <c:v>1.1578749999999971</c:v>
                </c:pt>
                <c:pt idx="58">
                  <c:v>1.1828749999999921</c:v>
                </c:pt>
                <c:pt idx="59">
                  <c:v>1.2078750000000049</c:v>
                </c:pt>
                <c:pt idx="60">
                  <c:v>1.2338749999999976</c:v>
                </c:pt>
                <c:pt idx="61">
                  <c:v>1.2598750000000081</c:v>
                </c:pt>
                <c:pt idx="62">
                  <c:v>1.2858750000000008</c:v>
                </c:pt>
                <c:pt idx="63">
                  <c:v>1.3118749999999935</c:v>
                </c:pt>
                <c:pt idx="64">
                  <c:v>1.3378750000000039</c:v>
                </c:pt>
                <c:pt idx="65">
                  <c:v>1.3649999999999984</c:v>
                </c:pt>
                <c:pt idx="66">
                  <c:v>1.392124999999993</c:v>
                </c:pt>
                <c:pt idx="67">
                  <c:v>1.4191250000000011</c:v>
                </c:pt>
                <c:pt idx="68">
                  <c:v>1.4462499999999956</c:v>
                </c:pt>
                <c:pt idx="69">
                  <c:v>1.4733750000000079</c:v>
                </c:pt>
                <c:pt idx="70">
                  <c:v>1.5013749999999959</c:v>
                </c:pt>
                <c:pt idx="71">
                  <c:v>1.5295000000000059</c:v>
                </c:pt>
                <c:pt idx="72">
                  <c:v>1.557624999999998</c:v>
                </c:pt>
                <c:pt idx="73">
                  <c:v>1.585750000000008</c:v>
                </c:pt>
                <c:pt idx="74">
                  <c:v>1.6138749999999999</c:v>
                </c:pt>
                <c:pt idx="75">
                  <c:v>1.6430000000000076</c:v>
                </c:pt>
                <c:pt idx="76">
                  <c:v>1.6721249999999976</c:v>
                </c:pt>
                <c:pt idx="77">
                  <c:v>1.7012500000000053</c:v>
                </c:pt>
                <c:pt idx="78">
                  <c:v>1.7303749999999951</c:v>
                </c:pt>
                <c:pt idx="79">
                  <c:v>1.7606250000000045</c:v>
                </c:pt>
                <c:pt idx="80">
                  <c:v>1.7910000000000001</c:v>
                </c:pt>
                <c:pt idx="81">
                  <c:v>1.8210000000000015</c:v>
                </c:pt>
                <c:pt idx="82">
                  <c:v>1.8512499999999932</c:v>
                </c:pt>
                <c:pt idx="83">
                  <c:v>1.8815000000000026</c:v>
                </c:pt>
                <c:pt idx="84">
                  <c:v>1.9126250000000056</c:v>
                </c:pt>
                <c:pt idx="85">
                  <c:v>1.9438749999999949</c:v>
                </c:pt>
                <c:pt idx="86">
                  <c:v>1.9751250000000018</c:v>
                </c:pt>
                <c:pt idx="87">
                  <c:v>2.0063749999999914</c:v>
                </c:pt>
                <c:pt idx="88">
                  <c:v>2.0386249999999961</c:v>
                </c:pt>
                <c:pt idx="89">
                  <c:v>2.0708750000000009</c:v>
                </c:pt>
                <c:pt idx="90">
                  <c:v>2.1031250000000057</c:v>
                </c:pt>
                <c:pt idx="91">
                  <c:v>2.1353749999999927</c:v>
                </c:pt>
                <c:pt idx="92">
                  <c:v>2.1687499999999993</c:v>
                </c:pt>
                <c:pt idx="93">
                  <c:v>2.2021250000000059</c:v>
                </c:pt>
                <c:pt idx="94">
                  <c:v>2.2353750000000083</c:v>
                </c:pt>
                <c:pt idx="95">
                  <c:v>2.268624999999993</c:v>
                </c:pt>
                <c:pt idx="96">
                  <c:v>2.3031250000000014</c:v>
                </c:pt>
                <c:pt idx="97">
                  <c:v>2.3373750000000015</c:v>
                </c:pt>
                <c:pt idx="98">
                  <c:v>2.3717500000000058</c:v>
                </c:pt>
                <c:pt idx="99">
                  <c:v>2.4061249999999923</c:v>
                </c:pt>
                <c:pt idx="100">
                  <c:v>2.4413750000000078</c:v>
                </c:pt>
                <c:pt idx="101">
                  <c:v>2.4768749999999962</c:v>
                </c:pt>
                <c:pt idx="102">
                  <c:v>2.5122499999999981</c:v>
                </c:pt>
                <c:pt idx="103">
                  <c:v>2.547625</c:v>
                </c:pt>
                <c:pt idx="104">
                  <c:v>2.5841250000000038</c:v>
                </c:pt>
                <c:pt idx="105">
                  <c:v>2.6206250000000075</c:v>
                </c:pt>
                <c:pt idx="106">
                  <c:v>2.6570000000000071</c:v>
                </c:pt>
                <c:pt idx="107">
                  <c:v>2.6933750000000067</c:v>
                </c:pt>
                <c:pt idx="108">
                  <c:v>2.7309999999999945</c:v>
                </c:pt>
                <c:pt idx="109">
                  <c:v>2.7683749999999918</c:v>
                </c:pt>
                <c:pt idx="110">
                  <c:v>2.8058749999999932</c:v>
                </c:pt>
                <c:pt idx="111">
                  <c:v>2.8444999999999965</c:v>
                </c:pt>
                <c:pt idx="112">
                  <c:v>2.8828749999999914</c:v>
                </c:pt>
                <c:pt idx="113">
                  <c:v>2.9214999999999947</c:v>
                </c:pt>
                <c:pt idx="114">
                  <c:v>2.9599999999999937</c:v>
                </c:pt>
                <c:pt idx="115">
                  <c:v>2.9995000000000083</c:v>
                </c:pt>
                <c:pt idx="116">
                  <c:v>3.0391249999999914</c:v>
                </c:pt>
                <c:pt idx="117">
                  <c:v>3.0786250000000059</c:v>
                </c:pt>
                <c:pt idx="118">
                  <c:v>3.1192500000000045</c:v>
                </c:pt>
                <c:pt idx="119">
                  <c:v>3.1598750000000031</c:v>
                </c:pt>
                <c:pt idx="120">
                  <c:v>3.2003749999999975</c:v>
                </c:pt>
                <c:pt idx="121">
                  <c:v>3.2409999999999961</c:v>
                </c:pt>
                <c:pt idx="122">
                  <c:v>3.2827499999999969</c:v>
                </c:pt>
                <c:pt idx="123">
                  <c:v>3.3243749999999928</c:v>
                </c:pt>
                <c:pt idx="124">
                  <c:v>3.3660000000000063</c:v>
                </c:pt>
                <c:pt idx="125">
                  <c:v>3.4086250000000007</c:v>
                </c:pt>
                <c:pt idx="126">
                  <c:v>3.4513749999999987</c:v>
                </c:pt>
                <c:pt idx="127">
                  <c:v>3.4939999999999931</c:v>
                </c:pt>
                <c:pt idx="128">
                  <c:v>3.5377500000000062</c:v>
                </c:pt>
                <c:pt idx="129">
                  <c:v>3.5815000000000019</c:v>
                </c:pt>
                <c:pt idx="130">
                  <c:v>3.6262499999999953</c:v>
                </c:pt>
                <c:pt idx="131">
                  <c:v>3.671000000000006</c:v>
                </c:pt>
                <c:pt idx="132">
                  <c:v>3.7157499999999994</c:v>
                </c:pt>
                <c:pt idx="133">
                  <c:v>3.7604999999999928</c:v>
                </c:pt>
                <c:pt idx="134">
                  <c:v>3.8063750000000063</c:v>
                </c:pt>
                <c:pt idx="135">
                  <c:v>3.8521249999999974</c:v>
                </c:pt>
                <c:pt idx="136">
                  <c:v>3.8979999999999926</c:v>
                </c:pt>
                <c:pt idx="137">
                  <c:v>3.9447499999999991</c:v>
                </c:pt>
                <c:pt idx="138">
                  <c:v>3.9916249999999915</c:v>
                </c:pt>
                <c:pt idx="139">
                  <c:v>4.0385000000000026</c:v>
                </c:pt>
                <c:pt idx="140">
                  <c:v>4.0864999999999974</c:v>
                </c:pt>
                <c:pt idx="141">
                  <c:v>4.1342500000000015</c:v>
                </c:pt>
                <c:pt idx="142">
                  <c:v>4.1831250000000075</c:v>
                </c:pt>
                <c:pt idx="143">
                  <c:v>4.2321249999999999</c:v>
                </c:pt>
                <c:pt idx="144">
                  <c:v>4.2811249999999923</c:v>
                </c:pt>
                <c:pt idx="145">
                  <c:v>4.330999999999996</c:v>
                </c:pt>
                <c:pt idx="146">
                  <c:v>4.3811250000000079</c:v>
                </c:pt>
                <c:pt idx="147">
                  <c:v>4.4320000000000093</c:v>
                </c:pt>
                <c:pt idx="148">
                  <c:v>4.482999999999997</c:v>
                </c:pt>
                <c:pt idx="149">
                  <c:v>4.5340000000000025</c:v>
                </c:pt>
                <c:pt idx="150">
                  <c:v>4.5851249999999943</c:v>
                </c:pt>
                <c:pt idx="151">
                  <c:v>4.6371249999999975</c:v>
                </c:pt>
                <c:pt idx="152">
                  <c:v>4.6891250000000007</c:v>
                </c:pt>
                <c:pt idx="153">
                  <c:v>4.741250000000008</c:v>
                </c:pt>
                <c:pt idx="154">
                  <c:v>4.7932499999999933</c:v>
                </c:pt>
                <c:pt idx="155">
                  <c:v>4.8453750000000007</c:v>
                </c:pt>
                <c:pt idx="156">
                  <c:v>4.8973750000000038</c:v>
                </c:pt>
                <c:pt idx="157">
                  <c:v>4.9494999999999933</c:v>
                </c:pt>
                <c:pt idx="158">
                  <c:v>5.0014999999999965</c:v>
                </c:pt>
                <c:pt idx="159">
                  <c:v>5.0536250000000038</c:v>
                </c:pt>
                <c:pt idx="160">
                  <c:v>5.105625000000007</c:v>
                </c:pt>
                <c:pt idx="161">
                  <c:v>5.1576249999999924</c:v>
                </c:pt>
                <c:pt idx="162">
                  <c:v>5.2096249999999955</c:v>
                </c:pt>
                <c:pt idx="163">
                  <c:v>5.2616249999999987</c:v>
                </c:pt>
                <c:pt idx="164">
                  <c:v>5.313750000000006</c:v>
                </c:pt>
                <c:pt idx="165">
                  <c:v>5.3658749999999955</c:v>
                </c:pt>
                <c:pt idx="166">
                  <c:v>5.4178749999999987</c:v>
                </c:pt>
                <c:pt idx="167">
                  <c:v>5.470000000000006</c:v>
                </c:pt>
                <c:pt idx="168">
                  <c:v>5.5219999999999914</c:v>
                </c:pt>
                <c:pt idx="169">
                  <c:v>5.5741249999999987</c:v>
                </c:pt>
                <c:pt idx="170">
                  <c:v>5.6261250000000018</c:v>
                </c:pt>
                <c:pt idx="171">
                  <c:v>5.678125000000005</c:v>
                </c:pt>
                <c:pt idx="172">
                  <c:v>5.7302499999999945</c:v>
                </c:pt>
                <c:pt idx="173">
                  <c:v>5.7822499999999977</c:v>
                </c:pt>
                <c:pt idx="174">
                  <c:v>5.834375000000005</c:v>
                </c:pt>
                <c:pt idx="175">
                  <c:v>5.8863750000000081</c:v>
                </c:pt>
                <c:pt idx="176">
                  <c:v>5.9384999999999977</c:v>
                </c:pt>
                <c:pt idx="177">
                  <c:v>5.9905000000000008</c:v>
                </c:pt>
                <c:pt idx="178">
                  <c:v>6.0426250000000081</c:v>
                </c:pt>
                <c:pt idx="179">
                  <c:v>6.0946249999999935</c:v>
                </c:pt>
                <c:pt idx="180">
                  <c:v>6.1466249999999967</c:v>
                </c:pt>
                <c:pt idx="181">
                  <c:v>6.1986249999999998</c:v>
                </c:pt>
                <c:pt idx="182">
                  <c:v>6.250750000000008</c:v>
                </c:pt>
                <c:pt idx="183">
                  <c:v>6.3027499999999934</c:v>
                </c:pt>
                <c:pt idx="184">
                  <c:v>6.3548749999999998</c:v>
                </c:pt>
                <c:pt idx="185">
                  <c:v>6.4068750000000039</c:v>
                </c:pt>
                <c:pt idx="186">
                  <c:v>6.4589999999999925</c:v>
                </c:pt>
                <c:pt idx="187">
                  <c:v>6.5109999999999957</c:v>
                </c:pt>
                <c:pt idx="188">
                  <c:v>6.563125000000003</c:v>
                </c:pt>
                <c:pt idx="189">
                  <c:v>6.6151250000000061</c:v>
                </c:pt>
                <c:pt idx="190">
                  <c:v>6.6672499999999957</c:v>
                </c:pt>
                <c:pt idx="191">
                  <c:v>6.7192499999999988</c:v>
                </c:pt>
                <c:pt idx="192">
                  <c:v>6.771250000000002</c:v>
                </c:pt>
                <c:pt idx="193">
                  <c:v>6.8233749999999915</c:v>
                </c:pt>
                <c:pt idx="194">
                  <c:v>6.8754999999999979</c:v>
                </c:pt>
                <c:pt idx="195">
                  <c:v>6.927500000000002</c:v>
                </c:pt>
                <c:pt idx="196">
                  <c:v>6.9796249999999924</c:v>
                </c:pt>
                <c:pt idx="197">
                  <c:v>7.0316249999999938</c:v>
                </c:pt>
                <c:pt idx="198">
                  <c:v>7.0836249999999978</c:v>
                </c:pt>
                <c:pt idx="199">
                  <c:v>7.135625000000001</c:v>
                </c:pt>
                <c:pt idx="200">
                  <c:v>7.1877500000000083</c:v>
                </c:pt>
                <c:pt idx="201">
                  <c:v>7.2397499999999937</c:v>
                </c:pt>
                <c:pt idx="202">
                  <c:v>7.2917499999999968</c:v>
                </c:pt>
                <c:pt idx="203">
                  <c:v>7.34375</c:v>
                </c:pt>
                <c:pt idx="204">
                  <c:v>7.3958750000000073</c:v>
                </c:pt>
                <c:pt idx="205">
                  <c:v>7.447999999999996</c:v>
                </c:pt>
                <c:pt idx="206">
                  <c:v>7.5</c:v>
                </c:pt>
                <c:pt idx="207">
                  <c:v>7.5521250000000064</c:v>
                </c:pt>
                <c:pt idx="208">
                  <c:v>7.6042499999999968</c:v>
                </c:pt>
                <c:pt idx="209">
                  <c:v>7.6562500000000009</c:v>
                </c:pt>
                <c:pt idx="210">
                  <c:v>7.7083750000000073</c:v>
                </c:pt>
                <c:pt idx="211">
                  <c:v>7.7603749999999927</c:v>
                </c:pt>
                <c:pt idx="212">
                  <c:v>7.8125</c:v>
                </c:pt>
                <c:pt idx="213">
                  <c:v>7.8645000000000032</c:v>
                </c:pt>
                <c:pt idx="214">
                  <c:v>7.9165000000000072</c:v>
                </c:pt>
                <c:pt idx="215">
                  <c:v>7.9686249999999959</c:v>
                </c:pt>
                <c:pt idx="216">
                  <c:v>8.020624999999999</c:v>
                </c:pt>
                <c:pt idx="217">
                  <c:v>8.0726250000000022</c:v>
                </c:pt>
                <c:pt idx="218">
                  <c:v>8.1247499999999917</c:v>
                </c:pt>
                <c:pt idx="219">
                  <c:v>8.1767499999999949</c:v>
                </c:pt>
                <c:pt idx="220">
                  <c:v>8.228749999999998</c:v>
                </c:pt>
                <c:pt idx="221">
                  <c:v>8.2807500000000012</c:v>
                </c:pt>
                <c:pt idx="222">
                  <c:v>8.3328750000000085</c:v>
                </c:pt>
                <c:pt idx="223">
                  <c:v>8.384999999999998</c:v>
                </c:pt>
                <c:pt idx="224">
                  <c:v>8.4370000000000012</c:v>
                </c:pt>
                <c:pt idx="225">
                  <c:v>8.4891250000000085</c:v>
                </c:pt>
                <c:pt idx="226">
                  <c:v>8.5411249999999939</c:v>
                </c:pt>
                <c:pt idx="227">
                  <c:v>8.593124999999997</c:v>
                </c:pt>
                <c:pt idx="228">
                  <c:v>8.6452500000000043</c:v>
                </c:pt>
                <c:pt idx="229">
                  <c:v>8.6973749999999939</c:v>
                </c:pt>
                <c:pt idx="230">
                  <c:v>8.749374999999997</c:v>
                </c:pt>
                <c:pt idx="231">
                  <c:v>8.8013750000000002</c:v>
                </c:pt>
                <c:pt idx="232">
                  <c:v>8.8533750000000033</c:v>
                </c:pt>
                <c:pt idx="233">
                  <c:v>8.9054999999999929</c:v>
                </c:pt>
                <c:pt idx="234">
                  <c:v>8.9576250000000002</c:v>
                </c:pt>
                <c:pt idx="235">
                  <c:v>9.0096250000000033</c:v>
                </c:pt>
                <c:pt idx="236">
                  <c:v>9.0617499999999929</c:v>
                </c:pt>
                <c:pt idx="237">
                  <c:v>9.113749999999996</c:v>
                </c:pt>
                <c:pt idx="238">
                  <c:v>9.1657499999999992</c:v>
                </c:pt>
                <c:pt idx="239">
                  <c:v>9.2178750000000065</c:v>
                </c:pt>
                <c:pt idx="240">
                  <c:v>9.2698749999999919</c:v>
                </c:pt>
                <c:pt idx="241">
                  <c:v>9.321874999999995</c:v>
                </c:pt>
                <c:pt idx="242">
                  <c:v>9.3740000000000023</c:v>
                </c:pt>
                <c:pt idx="243">
                  <c:v>9.4260000000000055</c:v>
                </c:pt>
                <c:pt idx="244">
                  <c:v>9.478124999999995</c:v>
                </c:pt>
                <c:pt idx="245">
                  <c:v>9.5301249999999982</c:v>
                </c:pt>
                <c:pt idx="246">
                  <c:v>9.5821250000000013</c:v>
                </c:pt>
                <c:pt idx="247">
                  <c:v>9.6342500000000086</c:v>
                </c:pt>
                <c:pt idx="248">
                  <c:v>9.686249999999994</c:v>
                </c:pt>
                <c:pt idx="249">
                  <c:v>9.7383750000000013</c:v>
                </c:pt>
                <c:pt idx="250">
                  <c:v>9.7903750000000045</c:v>
                </c:pt>
                <c:pt idx="251">
                  <c:v>9.842499999999994</c:v>
                </c:pt>
                <c:pt idx="252">
                  <c:v>9.8944999999999972</c:v>
                </c:pt>
                <c:pt idx="253">
                  <c:v>9.9466250000000045</c:v>
                </c:pt>
                <c:pt idx="254">
                  <c:v>9.998749999999994</c:v>
                </c:pt>
                <c:pt idx="255">
                  <c:v>10.050749999999997</c:v>
                </c:pt>
                <c:pt idx="256">
                  <c:v>10.10275</c:v>
                </c:pt>
                <c:pt idx="257">
                  <c:v>10.154750000000003</c:v>
                </c:pt>
                <c:pt idx="258">
                  <c:v>10.206750000000007</c:v>
                </c:pt>
                <c:pt idx="259">
                  <c:v>10.258874999999996</c:v>
                </c:pt>
                <c:pt idx="260">
                  <c:v>10.310874999999999</c:v>
                </c:pt>
                <c:pt idx="261">
                  <c:v>10.362875000000003</c:v>
                </c:pt>
                <c:pt idx="262">
                  <c:v>10.414875000000006</c:v>
                </c:pt>
                <c:pt idx="263">
                  <c:v>10.466999999999995</c:v>
                </c:pt>
                <c:pt idx="264">
                  <c:v>10.519750000000005</c:v>
                </c:pt>
                <c:pt idx="265">
                  <c:v>10.571000000000002</c:v>
                </c:pt>
                <c:pt idx="266">
                  <c:v>10.623500000000003</c:v>
                </c:pt>
                <c:pt idx="267">
                  <c:v>10.67475</c:v>
                </c:pt>
                <c:pt idx="268">
                  <c:v>10.727250000000002</c:v>
                </c:pt>
                <c:pt idx="269">
                  <c:v>10.779750000000003</c:v>
                </c:pt>
                <c:pt idx="270">
                  <c:v>10.831</c:v>
                </c:pt>
                <c:pt idx="271">
                  <c:v>10.883500000000002</c:v>
                </c:pt>
                <c:pt idx="272">
                  <c:v>10.936000000000003</c:v>
                </c:pt>
                <c:pt idx="273">
                  <c:v>10.98725</c:v>
                </c:pt>
                <c:pt idx="274">
                  <c:v>11.039750000000002</c:v>
                </c:pt>
                <c:pt idx="275">
                  <c:v>11.092250000000003</c:v>
                </c:pt>
                <c:pt idx="276">
                  <c:v>11.1435</c:v>
                </c:pt>
                <c:pt idx="277">
                  <c:v>11.196000000000002</c:v>
                </c:pt>
                <c:pt idx="278">
                  <c:v>11.247249999999998</c:v>
                </c:pt>
                <c:pt idx="279">
                  <c:v>11.29975</c:v>
                </c:pt>
                <c:pt idx="280">
                  <c:v>11.352250000000002</c:v>
                </c:pt>
                <c:pt idx="281">
                  <c:v>11.403499999999998</c:v>
                </c:pt>
                <c:pt idx="282">
                  <c:v>11.456</c:v>
                </c:pt>
                <c:pt idx="283">
                  <c:v>11.508500000000002</c:v>
                </c:pt>
                <c:pt idx="284">
                  <c:v>11.559749999999998</c:v>
                </c:pt>
                <c:pt idx="285">
                  <c:v>11.61225</c:v>
                </c:pt>
                <c:pt idx="286">
                  <c:v>11.664750000000002</c:v>
                </c:pt>
                <c:pt idx="287">
                  <c:v>11.715999999999998</c:v>
                </c:pt>
                <c:pt idx="288">
                  <c:v>11.7685</c:v>
                </c:pt>
                <c:pt idx="289">
                  <c:v>11.821000000000002</c:v>
                </c:pt>
                <c:pt idx="290">
                  <c:v>11.872249999999998</c:v>
                </c:pt>
                <c:pt idx="291">
                  <c:v>11.92475</c:v>
                </c:pt>
                <c:pt idx="292">
                  <c:v>11.977250000000002</c:v>
                </c:pt>
                <c:pt idx="293">
                  <c:v>12.028499999999998</c:v>
                </c:pt>
                <c:pt idx="294">
                  <c:v>12.081</c:v>
                </c:pt>
                <c:pt idx="295">
                  <c:v>12.132249999999996</c:v>
                </c:pt>
                <c:pt idx="296">
                  <c:v>12.184749999999998</c:v>
                </c:pt>
                <c:pt idx="297">
                  <c:v>12.23725</c:v>
                </c:pt>
                <c:pt idx="298">
                  <c:v>12.288499999999996</c:v>
                </c:pt>
                <c:pt idx="299">
                  <c:v>12.340999999999998</c:v>
                </c:pt>
                <c:pt idx="300">
                  <c:v>12.3935</c:v>
                </c:pt>
                <c:pt idx="301">
                  <c:v>12.444749999999996</c:v>
                </c:pt>
                <c:pt idx="302">
                  <c:v>12.497249999999998</c:v>
                </c:pt>
                <c:pt idx="303">
                  <c:v>12.549749999999998</c:v>
                </c:pt>
                <c:pt idx="304">
                  <c:v>12.600999999999996</c:v>
                </c:pt>
                <c:pt idx="305">
                  <c:v>12.653499999999998</c:v>
                </c:pt>
                <c:pt idx="306">
                  <c:v>12.706000000000001</c:v>
                </c:pt>
                <c:pt idx="307">
                  <c:v>12.757249999999996</c:v>
                </c:pt>
                <c:pt idx="308">
                  <c:v>12.809749999999998</c:v>
                </c:pt>
                <c:pt idx="309">
                  <c:v>12.860999999999995</c:v>
                </c:pt>
                <c:pt idx="310">
                  <c:v>12.913499999999994</c:v>
                </c:pt>
                <c:pt idx="311">
                  <c:v>12.965999999999998</c:v>
                </c:pt>
                <c:pt idx="312">
                  <c:v>13.017249999999994</c:v>
                </c:pt>
                <c:pt idx="313">
                  <c:v>13.069749999999997</c:v>
                </c:pt>
                <c:pt idx="314">
                  <c:v>13.122249999999996</c:v>
                </c:pt>
                <c:pt idx="315">
                  <c:v>13.173499999999994</c:v>
                </c:pt>
                <c:pt idx="316">
                  <c:v>13.225999999999996</c:v>
                </c:pt>
                <c:pt idx="317">
                  <c:v>13.278499999999999</c:v>
                </c:pt>
                <c:pt idx="318">
                  <c:v>13.329749999999994</c:v>
                </c:pt>
                <c:pt idx="319">
                  <c:v>13.382249999999996</c:v>
                </c:pt>
                <c:pt idx="320">
                  <c:v>13.434749999999998</c:v>
                </c:pt>
                <c:pt idx="321">
                  <c:v>13.485999999999992</c:v>
                </c:pt>
                <c:pt idx="322">
                  <c:v>13.538499999999996</c:v>
                </c:pt>
                <c:pt idx="323">
                  <c:v>13.590999999999998</c:v>
                </c:pt>
                <c:pt idx="324">
                  <c:v>13.642249999999995</c:v>
                </c:pt>
                <c:pt idx="325">
                  <c:v>13.694749999999994</c:v>
                </c:pt>
                <c:pt idx="326">
                  <c:v>13.746000000000008</c:v>
                </c:pt>
                <c:pt idx="327">
                  <c:v>13.798499999999994</c:v>
                </c:pt>
                <c:pt idx="328">
                  <c:v>13.850999999999997</c:v>
                </c:pt>
                <c:pt idx="329">
                  <c:v>13.902250000000011</c:v>
                </c:pt>
                <c:pt idx="330">
                  <c:v>13.954749999999994</c:v>
                </c:pt>
                <c:pt idx="331">
                  <c:v>14.007249999999996</c:v>
                </c:pt>
                <c:pt idx="332">
                  <c:v>14.058500000000009</c:v>
                </c:pt>
                <c:pt idx="333">
                  <c:v>14.110999999999994</c:v>
                </c:pt>
                <c:pt idx="334">
                  <c:v>14.163499999999996</c:v>
                </c:pt>
                <c:pt idx="335">
                  <c:v>14.214750000000009</c:v>
                </c:pt>
                <c:pt idx="336">
                  <c:v>14.267249999999992</c:v>
                </c:pt>
                <c:pt idx="337">
                  <c:v>14.318500000000006</c:v>
                </c:pt>
                <c:pt idx="338">
                  <c:v>14.371000000000009</c:v>
                </c:pt>
                <c:pt idx="339">
                  <c:v>14.423499999999995</c:v>
                </c:pt>
                <c:pt idx="340">
                  <c:v>14.474750000000009</c:v>
                </c:pt>
                <c:pt idx="341">
                  <c:v>14.527250000000008</c:v>
                </c:pt>
                <c:pt idx="342">
                  <c:v>14.579749999999994</c:v>
                </c:pt>
                <c:pt idx="343">
                  <c:v>14.631000000000007</c:v>
                </c:pt>
                <c:pt idx="344">
                  <c:v>14.683500000000011</c:v>
                </c:pt>
                <c:pt idx="345">
                  <c:v>14.735999999999994</c:v>
                </c:pt>
                <c:pt idx="346">
                  <c:v>14.787250000000007</c:v>
                </c:pt>
                <c:pt idx="347">
                  <c:v>14.839750000000009</c:v>
                </c:pt>
                <c:pt idx="348">
                  <c:v>14.891000000000004</c:v>
                </c:pt>
                <c:pt idx="349">
                  <c:v>14.943500000000007</c:v>
                </c:pt>
                <c:pt idx="350">
                  <c:v>14.996000000000009</c:v>
                </c:pt>
                <c:pt idx="351">
                  <c:v>15.047250000000007</c:v>
                </c:pt>
                <c:pt idx="352">
                  <c:v>15.099750000000006</c:v>
                </c:pt>
                <c:pt idx="353">
                  <c:v>15.152250000000009</c:v>
                </c:pt>
                <c:pt idx="354">
                  <c:v>15.203500000000005</c:v>
                </c:pt>
                <c:pt idx="355">
                  <c:v>15.256000000000009</c:v>
                </c:pt>
                <c:pt idx="356">
                  <c:v>15.308500000000008</c:v>
                </c:pt>
                <c:pt idx="357">
                  <c:v>15.359750000000005</c:v>
                </c:pt>
                <c:pt idx="358">
                  <c:v>15.412250000000007</c:v>
                </c:pt>
                <c:pt idx="359">
                  <c:v>15.464750000000011</c:v>
                </c:pt>
                <c:pt idx="360">
                  <c:v>15.516000000000005</c:v>
                </c:pt>
                <c:pt idx="361">
                  <c:v>15.568500000000007</c:v>
                </c:pt>
                <c:pt idx="362">
                  <c:v>15.621000000000009</c:v>
                </c:pt>
                <c:pt idx="363">
                  <c:v>15.672250000000004</c:v>
                </c:pt>
                <c:pt idx="364">
                  <c:v>15.724750000000007</c:v>
                </c:pt>
                <c:pt idx="365">
                  <c:v>15.776000000000003</c:v>
                </c:pt>
                <c:pt idx="366">
                  <c:v>15.828500000000007</c:v>
                </c:pt>
                <c:pt idx="367">
                  <c:v>15.881000000000006</c:v>
                </c:pt>
                <c:pt idx="368">
                  <c:v>15.932250000000003</c:v>
                </c:pt>
                <c:pt idx="369">
                  <c:v>15.984750000000005</c:v>
                </c:pt>
                <c:pt idx="370">
                  <c:v>16.037250000000007</c:v>
                </c:pt>
                <c:pt idx="371">
                  <c:v>16.088500000000003</c:v>
                </c:pt>
                <c:pt idx="372">
                  <c:v>16.141000000000005</c:v>
                </c:pt>
                <c:pt idx="373">
                  <c:v>16.193500000000007</c:v>
                </c:pt>
                <c:pt idx="374">
                  <c:v>16.244750000000003</c:v>
                </c:pt>
                <c:pt idx="375">
                  <c:v>16.297250000000005</c:v>
                </c:pt>
                <c:pt idx="376">
                  <c:v>16.349750000000007</c:v>
                </c:pt>
                <c:pt idx="377">
                  <c:v>16.401000000000003</c:v>
                </c:pt>
                <c:pt idx="378">
                  <c:v>16.453500000000005</c:v>
                </c:pt>
                <c:pt idx="379">
                  <c:v>16.506000000000007</c:v>
                </c:pt>
                <c:pt idx="380">
                  <c:v>16.557250000000003</c:v>
                </c:pt>
                <c:pt idx="381">
                  <c:v>16.609750000000005</c:v>
                </c:pt>
                <c:pt idx="382">
                  <c:v>16.661000000000001</c:v>
                </c:pt>
                <c:pt idx="383">
                  <c:v>16.713500000000003</c:v>
                </c:pt>
                <c:pt idx="384">
                  <c:v>16.766000000000005</c:v>
                </c:pt>
                <c:pt idx="385">
                  <c:v>16.817250000000001</c:v>
                </c:pt>
                <c:pt idx="386">
                  <c:v>16.869750000000003</c:v>
                </c:pt>
                <c:pt idx="387">
                  <c:v>16.922250000000005</c:v>
                </c:pt>
                <c:pt idx="388">
                  <c:v>16.973500000000001</c:v>
                </c:pt>
                <c:pt idx="389">
                  <c:v>17.026000000000003</c:v>
                </c:pt>
                <c:pt idx="390">
                  <c:v>17.078500000000005</c:v>
                </c:pt>
                <c:pt idx="391">
                  <c:v>17.129750000000001</c:v>
                </c:pt>
                <c:pt idx="392">
                  <c:v>17.182250000000003</c:v>
                </c:pt>
                <c:pt idx="393">
                  <c:v>17.233499999999999</c:v>
                </c:pt>
                <c:pt idx="394">
                  <c:v>17.286000000000001</c:v>
                </c:pt>
                <c:pt idx="395">
                  <c:v>17.338500000000003</c:v>
                </c:pt>
                <c:pt idx="396">
                  <c:v>17.389749999999999</c:v>
                </c:pt>
                <c:pt idx="397">
                  <c:v>17.442250000000001</c:v>
                </c:pt>
                <c:pt idx="398">
                  <c:v>17.494750000000003</c:v>
                </c:pt>
                <c:pt idx="399">
                  <c:v>17.545999999999999</c:v>
                </c:pt>
                <c:pt idx="400">
                  <c:v>17.598500000000001</c:v>
                </c:pt>
                <c:pt idx="401">
                  <c:v>17.651000000000003</c:v>
                </c:pt>
                <c:pt idx="402">
                  <c:v>17.702249999999999</c:v>
                </c:pt>
                <c:pt idx="403">
                  <c:v>17.754750000000001</c:v>
                </c:pt>
                <c:pt idx="404">
                  <c:v>17.805999999999997</c:v>
                </c:pt>
                <c:pt idx="405">
                  <c:v>17.858499999999999</c:v>
                </c:pt>
                <c:pt idx="406">
                  <c:v>17.911000000000001</c:v>
                </c:pt>
                <c:pt idx="407">
                  <c:v>17.962249999999997</c:v>
                </c:pt>
                <c:pt idx="408">
                  <c:v>18.014749999999999</c:v>
                </c:pt>
                <c:pt idx="409">
                  <c:v>18.067250000000001</c:v>
                </c:pt>
                <c:pt idx="410">
                  <c:v>18.118499999999997</c:v>
                </c:pt>
                <c:pt idx="411">
                  <c:v>18.170999999999999</c:v>
                </c:pt>
                <c:pt idx="412">
                  <c:v>18.223500000000001</c:v>
                </c:pt>
                <c:pt idx="413">
                  <c:v>18.274749999999997</c:v>
                </c:pt>
                <c:pt idx="414">
                  <c:v>18.327249999999999</c:v>
                </c:pt>
                <c:pt idx="415">
                  <c:v>18.379750000000001</c:v>
                </c:pt>
                <c:pt idx="416">
                  <c:v>18.430999999999997</c:v>
                </c:pt>
                <c:pt idx="417">
                  <c:v>18.483499999999999</c:v>
                </c:pt>
                <c:pt idx="418">
                  <c:v>18.536000000000001</c:v>
                </c:pt>
                <c:pt idx="419">
                  <c:v>18.587249999999997</c:v>
                </c:pt>
                <c:pt idx="420">
                  <c:v>18.639749999999999</c:v>
                </c:pt>
                <c:pt idx="421">
                  <c:v>18.690999999999995</c:v>
                </c:pt>
                <c:pt idx="422">
                  <c:v>18.743499999999997</c:v>
                </c:pt>
                <c:pt idx="423">
                  <c:v>18.795999999999999</c:v>
                </c:pt>
                <c:pt idx="424">
                  <c:v>18.847249999999995</c:v>
                </c:pt>
                <c:pt idx="425">
                  <c:v>18.899749999999997</c:v>
                </c:pt>
                <c:pt idx="426">
                  <c:v>18.952249999999999</c:v>
                </c:pt>
                <c:pt idx="427">
                  <c:v>19.003499999999995</c:v>
                </c:pt>
                <c:pt idx="428">
                  <c:v>19.055999999999997</c:v>
                </c:pt>
                <c:pt idx="429">
                  <c:v>19.108499999999999</c:v>
                </c:pt>
                <c:pt idx="430">
                  <c:v>19.159749999999995</c:v>
                </c:pt>
                <c:pt idx="431">
                  <c:v>19.212249999999997</c:v>
                </c:pt>
                <c:pt idx="432">
                  <c:v>19.263499999999993</c:v>
                </c:pt>
                <c:pt idx="433">
                  <c:v>19.315999999999995</c:v>
                </c:pt>
                <c:pt idx="434">
                  <c:v>19.368499999999997</c:v>
                </c:pt>
                <c:pt idx="435">
                  <c:v>19.419749999999993</c:v>
                </c:pt>
                <c:pt idx="436">
                  <c:v>19.472249999999995</c:v>
                </c:pt>
                <c:pt idx="437">
                  <c:v>19.524749999999997</c:v>
                </c:pt>
                <c:pt idx="438">
                  <c:v>19.575999999999993</c:v>
                </c:pt>
                <c:pt idx="439">
                  <c:v>19.628499999999995</c:v>
                </c:pt>
                <c:pt idx="440">
                  <c:v>19.680999999999997</c:v>
                </c:pt>
                <c:pt idx="441">
                  <c:v>19.732249999999993</c:v>
                </c:pt>
                <c:pt idx="442">
                  <c:v>19.784749999999995</c:v>
                </c:pt>
                <c:pt idx="443">
                  <c:v>19.837249999999997</c:v>
                </c:pt>
                <c:pt idx="444">
                  <c:v>19.888499999999993</c:v>
                </c:pt>
                <c:pt idx="445">
                  <c:v>19.940999999999995</c:v>
                </c:pt>
                <c:pt idx="446">
                  <c:v>19.992250000000009</c:v>
                </c:pt>
                <c:pt idx="447">
                  <c:v>20.044749999999993</c:v>
                </c:pt>
                <c:pt idx="448">
                  <c:v>20.097249999999995</c:v>
                </c:pt>
                <c:pt idx="449">
                  <c:v>20.148499999999991</c:v>
                </c:pt>
                <c:pt idx="450">
                  <c:v>20.200999999999993</c:v>
                </c:pt>
                <c:pt idx="451">
                  <c:v>20.253499999999995</c:v>
                </c:pt>
                <c:pt idx="452">
                  <c:v>20.304749999999991</c:v>
                </c:pt>
                <c:pt idx="453">
                  <c:v>20.345999999999993</c:v>
                </c:pt>
                <c:pt idx="454">
                  <c:v>20.354749999999999</c:v>
                </c:pt>
                <c:pt idx="455">
                  <c:v>20.358499999999999</c:v>
                </c:pt>
                <c:pt idx="456">
                  <c:v>20.360999999999994</c:v>
                </c:pt>
                <c:pt idx="457">
                  <c:v>20.360999999999994</c:v>
                </c:pt>
                <c:pt idx="458">
                  <c:v>20.36225</c:v>
                </c:pt>
                <c:pt idx="459">
                  <c:v>20.363499999999988</c:v>
                </c:pt>
                <c:pt idx="460">
                  <c:v>20.364749999999994</c:v>
                </c:pt>
              </c:numCache>
            </c:numRef>
          </c:xVal>
          <c:yVal>
            <c:numRef>
              <c:f>'90°'!$H$4:$H$467</c:f>
              <c:numCache>
                <c:formatCode>0.000</c:formatCode>
                <c:ptCount val="464"/>
                <c:pt idx="0">
                  <c:v>0</c:v>
                </c:pt>
                <c:pt idx="1">
                  <c:v>31.269474599735886</c:v>
                </c:pt>
                <c:pt idx="2">
                  <c:v>56.286330975435575</c:v>
                </c:pt>
                <c:pt idx="3">
                  <c:v>90.054937820919463</c:v>
                </c:pt>
                <c:pt idx="4">
                  <c:v>138.33399162966245</c:v>
                </c:pt>
                <c:pt idx="5">
                  <c:v>204.87777631489706</c:v>
                </c:pt>
                <c:pt idx="6">
                  <c:v>249.65389571788214</c:v>
                </c:pt>
                <c:pt idx="7">
                  <c:v>304.68746883066626</c:v>
                </c:pt>
                <c:pt idx="8">
                  <c:v>339.70883353880163</c:v>
                </c:pt>
                <c:pt idx="9">
                  <c:v>371.23125351590085</c:v>
                </c:pt>
                <c:pt idx="10">
                  <c:v>405.7499192090869</c:v>
                </c:pt>
                <c:pt idx="11">
                  <c:v>441.25802423328429</c:v>
                </c:pt>
                <c:pt idx="12">
                  <c:v>470.30285620813339</c:v>
                </c:pt>
                <c:pt idx="13">
                  <c:v>496.7942963610177</c:v>
                </c:pt>
                <c:pt idx="14">
                  <c:v>523.32563326112029</c:v>
                </c:pt>
                <c:pt idx="15">
                  <c:v>537.32939153470818</c:v>
                </c:pt>
                <c:pt idx="16">
                  <c:v>545.34863772556628</c:v>
                </c:pt>
                <c:pt idx="17">
                  <c:v>551.33314980829618</c:v>
                </c:pt>
                <c:pt idx="18">
                  <c:v>556.47983019944388</c:v>
                </c:pt>
                <c:pt idx="19">
                  <c:v>558.95342852697217</c:v>
                </c:pt>
                <c:pt idx="20">
                  <c:v>561.4669236017188</c:v>
                </c:pt>
                <c:pt idx="21">
                  <c:v>563.46176096262877</c:v>
                </c:pt>
                <c:pt idx="22">
                  <c:v>565.45659832353874</c:v>
                </c:pt>
                <c:pt idx="23">
                  <c:v>567.49133243166693</c:v>
                </c:pt>
                <c:pt idx="24">
                  <c:v>569.4861697925769</c:v>
                </c:pt>
                <c:pt idx="25">
                  <c:v>571.9597681201052</c:v>
                </c:pt>
                <c:pt idx="26">
                  <c:v>573.47584451439673</c:v>
                </c:pt>
                <c:pt idx="27">
                  <c:v>575.4706818753067</c:v>
                </c:pt>
                <c:pt idx="28">
                  <c:v>576.98675826959834</c:v>
                </c:pt>
                <c:pt idx="29">
                  <c:v>578.98159563050831</c:v>
                </c:pt>
                <c:pt idx="30">
                  <c:v>580.49767202479984</c:v>
                </c:pt>
                <c:pt idx="31">
                  <c:v>581.97385167187326</c:v>
                </c:pt>
                <c:pt idx="32">
                  <c:v>583.48992806616479</c:v>
                </c:pt>
                <c:pt idx="33">
                  <c:v>584.48734674661978</c:v>
                </c:pt>
                <c:pt idx="34">
                  <c:v>586.00342314091131</c:v>
                </c:pt>
                <c:pt idx="35">
                  <c:v>587.47960278798473</c:v>
                </c:pt>
                <c:pt idx="36">
                  <c:v>588.47702146843972</c:v>
                </c:pt>
                <c:pt idx="37">
                  <c:v>589.99309786273125</c:v>
                </c:pt>
                <c:pt idx="38">
                  <c:v>590.99051654318623</c:v>
                </c:pt>
                <c:pt idx="39">
                  <c:v>591.98793522364122</c:v>
                </c:pt>
                <c:pt idx="40">
                  <c:v>592.9853539040962</c:v>
                </c:pt>
                <c:pt idx="41">
                  <c:v>593.98277258455118</c:v>
                </c:pt>
                <c:pt idx="42">
                  <c:v>594.98019126500617</c:v>
                </c:pt>
                <c:pt idx="43">
                  <c:v>595.97760994546115</c:v>
                </c:pt>
                <c:pt idx="44">
                  <c:v>597.01492537313436</c:v>
                </c:pt>
                <c:pt idx="45">
                  <c:v>598.01234405358935</c:v>
                </c:pt>
                <c:pt idx="46">
                  <c:v>599.00976273404433</c:v>
                </c:pt>
                <c:pt idx="47">
                  <c:v>600.00718141449931</c:v>
                </c:pt>
                <c:pt idx="48">
                  <c:v>601.0046000949543</c:v>
                </c:pt>
                <c:pt idx="49">
                  <c:v>602.00201877540928</c:v>
                </c:pt>
                <c:pt idx="50">
                  <c:v>602.99943745586427</c:v>
                </c:pt>
                <c:pt idx="51">
                  <c:v>603.99685613631925</c:v>
                </c:pt>
                <c:pt idx="52">
                  <c:v>604.99427481677424</c:v>
                </c:pt>
                <c:pt idx="53">
                  <c:v>605.99169349722922</c:v>
                </c:pt>
                <c:pt idx="54">
                  <c:v>606.51035121106577</c:v>
                </c:pt>
                <c:pt idx="55">
                  <c:v>607.50776989152075</c:v>
                </c:pt>
                <c:pt idx="56">
                  <c:v>608.50518857197574</c:v>
                </c:pt>
                <c:pt idx="57">
                  <c:v>609.50260725243072</c:v>
                </c:pt>
                <c:pt idx="58">
                  <c:v>610.50002593288571</c:v>
                </c:pt>
                <c:pt idx="59">
                  <c:v>611.49744461334069</c:v>
                </c:pt>
                <c:pt idx="60">
                  <c:v>612.49486329379567</c:v>
                </c:pt>
                <c:pt idx="61">
                  <c:v>613.49228197425066</c:v>
                </c:pt>
                <c:pt idx="62">
                  <c:v>614.48970065470564</c:v>
                </c:pt>
                <c:pt idx="63">
                  <c:v>615.48711933516063</c:v>
                </c:pt>
                <c:pt idx="64">
                  <c:v>616.52443476283383</c:v>
                </c:pt>
                <c:pt idx="65">
                  <c:v>617.52185344328882</c:v>
                </c:pt>
                <c:pt idx="66">
                  <c:v>618.5192721237438</c:v>
                </c:pt>
                <c:pt idx="67">
                  <c:v>619.51669080419879</c:v>
                </c:pt>
                <c:pt idx="68">
                  <c:v>620.51410948465377</c:v>
                </c:pt>
                <c:pt idx="69">
                  <c:v>621.51152816510876</c:v>
                </c:pt>
                <c:pt idx="70">
                  <c:v>622.50894684556374</c:v>
                </c:pt>
                <c:pt idx="71">
                  <c:v>623.50636552601873</c:v>
                </c:pt>
                <c:pt idx="72">
                  <c:v>624.50378420647371</c:v>
                </c:pt>
                <c:pt idx="73">
                  <c:v>625.5012028869287</c:v>
                </c:pt>
                <c:pt idx="74">
                  <c:v>626.49862156738368</c:v>
                </c:pt>
                <c:pt idx="75">
                  <c:v>627.49604024783866</c:v>
                </c:pt>
                <c:pt idx="76">
                  <c:v>628.53335567551187</c:v>
                </c:pt>
                <c:pt idx="77">
                  <c:v>629.53077435596674</c:v>
                </c:pt>
                <c:pt idx="78">
                  <c:v>631.00695400304016</c:v>
                </c:pt>
                <c:pt idx="79">
                  <c:v>632.00437268349515</c:v>
                </c:pt>
                <c:pt idx="80">
                  <c:v>633.00179136395013</c:v>
                </c:pt>
                <c:pt idx="81">
                  <c:v>633.99921004440512</c:v>
                </c:pt>
                <c:pt idx="82">
                  <c:v>635.03652547207832</c:v>
                </c:pt>
                <c:pt idx="83">
                  <c:v>636.03394415253331</c:v>
                </c:pt>
                <c:pt idx="84">
                  <c:v>637.51012379960662</c:v>
                </c:pt>
                <c:pt idx="85">
                  <c:v>638.5075424800616</c:v>
                </c:pt>
                <c:pt idx="86">
                  <c:v>639.50496116051659</c:v>
                </c:pt>
                <c:pt idx="87">
                  <c:v>640.50237984097157</c:v>
                </c:pt>
                <c:pt idx="88">
                  <c:v>641.53969526864478</c:v>
                </c:pt>
                <c:pt idx="89">
                  <c:v>642.53711394909976</c:v>
                </c:pt>
                <c:pt idx="90">
                  <c:v>644.01329359617318</c:v>
                </c:pt>
                <c:pt idx="91">
                  <c:v>645.01071227662817</c:v>
                </c:pt>
                <c:pt idx="92">
                  <c:v>646.00813095708315</c:v>
                </c:pt>
                <c:pt idx="93">
                  <c:v>647.52420735137468</c:v>
                </c:pt>
                <c:pt idx="94">
                  <c:v>648.52162603182967</c:v>
                </c:pt>
                <c:pt idx="95">
                  <c:v>649.51904471228465</c:v>
                </c:pt>
                <c:pt idx="96">
                  <c:v>650.51646339273964</c:v>
                </c:pt>
                <c:pt idx="97">
                  <c:v>652.03253978703117</c:v>
                </c:pt>
                <c:pt idx="98">
                  <c:v>653.02995846748615</c:v>
                </c:pt>
                <c:pt idx="99">
                  <c:v>654.02737714794114</c:v>
                </c:pt>
                <c:pt idx="100">
                  <c:v>655.54345354223278</c:v>
                </c:pt>
                <c:pt idx="101">
                  <c:v>656.54087222268777</c:v>
                </c:pt>
                <c:pt idx="102">
                  <c:v>657.53829090314275</c:v>
                </c:pt>
                <c:pt idx="103">
                  <c:v>658.53570958359774</c:v>
                </c:pt>
                <c:pt idx="104">
                  <c:v>660.05178597788927</c:v>
                </c:pt>
                <c:pt idx="105">
                  <c:v>661.04920465834425</c:v>
                </c:pt>
                <c:pt idx="106">
                  <c:v>662.52538430541767</c:v>
                </c:pt>
                <c:pt idx="107">
                  <c:v>663.52280298587266</c:v>
                </c:pt>
                <c:pt idx="108">
                  <c:v>664.52022166632753</c:v>
                </c:pt>
                <c:pt idx="109">
                  <c:v>666.03629806061917</c:v>
                </c:pt>
                <c:pt idx="110">
                  <c:v>667.03371674107416</c:v>
                </c:pt>
                <c:pt idx="111">
                  <c:v>668.54979313536569</c:v>
                </c:pt>
                <c:pt idx="112">
                  <c:v>669.54721181582067</c:v>
                </c:pt>
                <c:pt idx="113">
                  <c:v>670.54463049627566</c:v>
                </c:pt>
                <c:pt idx="114">
                  <c:v>672.0607068905673</c:v>
                </c:pt>
                <c:pt idx="115">
                  <c:v>673.05812557102229</c:v>
                </c:pt>
                <c:pt idx="116">
                  <c:v>674.05554425147727</c:v>
                </c:pt>
                <c:pt idx="117">
                  <c:v>675.53172389855058</c:v>
                </c:pt>
                <c:pt idx="118">
                  <c:v>676.52914257900557</c:v>
                </c:pt>
                <c:pt idx="119">
                  <c:v>678.0452189732971</c:v>
                </c:pt>
                <c:pt idx="120">
                  <c:v>679.04263765375208</c:v>
                </c:pt>
                <c:pt idx="121">
                  <c:v>680.04005633420707</c:v>
                </c:pt>
                <c:pt idx="122">
                  <c:v>681.55613272849871</c:v>
                </c:pt>
                <c:pt idx="123">
                  <c:v>682.55355140895369</c:v>
                </c:pt>
                <c:pt idx="124">
                  <c:v>684.029731056027</c:v>
                </c:pt>
                <c:pt idx="125">
                  <c:v>685.06704648370021</c:v>
                </c:pt>
                <c:pt idx="126">
                  <c:v>686.54322613077363</c:v>
                </c:pt>
                <c:pt idx="127">
                  <c:v>688.05930252506516</c:v>
                </c:pt>
                <c:pt idx="128">
                  <c:v>689.05672120552015</c:v>
                </c:pt>
                <c:pt idx="129">
                  <c:v>690.05413988597513</c:v>
                </c:pt>
                <c:pt idx="130">
                  <c:v>691.57021628026666</c:v>
                </c:pt>
                <c:pt idx="131">
                  <c:v>692.56763496072165</c:v>
                </c:pt>
                <c:pt idx="132">
                  <c:v>694.04381460779507</c:v>
                </c:pt>
                <c:pt idx="133">
                  <c:v>695.04123328825006</c:v>
                </c:pt>
                <c:pt idx="134">
                  <c:v>696.55730968254159</c:v>
                </c:pt>
                <c:pt idx="135">
                  <c:v>697.55472836299657</c:v>
                </c:pt>
                <c:pt idx="136">
                  <c:v>698.55214704345155</c:v>
                </c:pt>
                <c:pt idx="137">
                  <c:v>700.0682234377432</c:v>
                </c:pt>
                <c:pt idx="138">
                  <c:v>701.54440308481651</c:v>
                </c:pt>
                <c:pt idx="139">
                  <c:v>702.54182176527149</c:v>
                </c:pt>
                <c:pt idx="140">
                  <c:v>704.05789815956314</c:v>
                </c:pt>
                <c:pt idx="141">
                  <c:v>705.05531684001812</c:v>
                </c:pt>
                <c:pt idx="142">
                  <c:v>706.57139323430965</c:v>
                </c:pt>
                <c:pt idx="143">
                  <c:v>707.56881191476464</c:v>
                </c:pt>
                <c:pt idx="144">
                  <c:v>709.04499156183806</c:v>
                </c:pt>
                <c:pt idx="145">
                  <c:v>710.08230698951115</c:v>
                </c:pt>
                <c:pt idx="146">
                  <c:v>711.55848663658458</c:v>
                </c:pt>
                <c:pt idx="147">
                  <c:v>712.55590531703956</c:v>
                </c:pt>
                <c:pt idx="148">
                  <c:v>714.07198171133109</c:v>
                </c:pt>
                <c:pt idx="149">
                  <c:v>715.06940039178608</c:v>
                </c:pt>
                <c:pt idx="150">
                  <c:v>716.58547678607772</c:v>
                </c:pt>
                <c:pt idx="151">
                  <c:v>717.5828954665327</c:v>
                </c:pt>
                <c:pt idx="152">
                  <c:v>719.05907511360601</c:v>
                </c:pt>
                <c:pt idx="153">
                  <c:v>720.056493794061</c:v>
                </c:pt>
                <c:pt idx="154">
                  <c:v>721.57257018835264</c:v>
                </c:pt>
                <c:pt idx="155">
                  <c:v>722.56998886880763</c:v>
                </c:pt>
                <c:pt idx="156">
                  <c:v>724.08606526309916</c:v>
                </c:pt>
                <c:pt idx="157">
                  <c:v>725.08348394355414</c:v>
                </c:pt>
                <c:pt idx="158">
                  <c:v>726.08090262400913</c:v>
                </c:pt>
                <c:pt idx="159">
                  <c:v>727.55708227108244</c:v>
                </c:pt>
                <c:pt idx="160">
                  <c:v>728.59439769875564</c:v>
                </c:pt>
                <c:pt idx="161">
                  <c:v>729.59181637921063</c:v>
                </c:pt>
                <c:pt idx="162">
                  <c:v>731.06799602628405</c:v>
                </c:pt>
                <c:pt idx="163">
                  <c:v>732.06541470673903</c:v>
                </c:pt>
                <c:pt idx="164">
                  <c:v>733.06283338719402</c:v>
                </c:pt>
                <c:pt idx="165">
                  <c:v>734.57890978148555</c:v>
                </c:pt>
                <c:pt idx="166">
                  <c:v>735.57632846194053</c:v>
                </c:pt>
                <c:pt idx="167">
                  <c:v>736.57374714239552</c:v>
                </c:pt>
                <c:pt idx="168">
                  <c:v>738.08982353668705</c:v>
                </c:pt>
                <c:pt idx="169">
                  <c:v>738.56858450330549</c:v>
                </c:pt>
                <c:pt idx="170">
                  <c:v>740.08466089759702</c:v>
                </c:pt>
                <c:pt idx="171">
                  <c:v>741.082079578052</c:v>
                </c:pt>
                <c:pt idx="172">
                  <c:v>742.07949825850699</c:v>
                </c:pt>
                <c:pt idx="173">
                  <c:v>743.07691693896197</c:v>
                </c:pt>
                <c:pt idx="174">
                  <c:v>744.07433561941696</c:v>
                </c:pt>
                <c:pt idx="175">
                  <c:v>745.07175429987194</c:v>
                </c:pt>
                <c:pt idx="176">
                  <c:v>746.06917298032693</c:v>
                </c:pt>
                <c:pt idx="177">
                  <c:v>747.10648840800013</c:v>
                </c:pt>
                <c:pt idx="178">
                  <c:v>748.10390708845512</c:v>
                </c:pt>
                <c:pt idx="179">
                  <c:v>749.58008673552854</c:v>
                </c:pt>
                <c:pt idx="180">
                  <c:v>750.09874444936509</c:v>
                </c:pt>
                <c:pt idx="181">
                  <c:v>751.09616312982007</c:v>
                </c:pt>
                <c:pt idx="182">
                  <c:v>752.09358181027505</c:v>
                </c:pt>
                <c:pt idx="183">
                  <c:v>753.09100049073004</c:v>
                </c:pt>
                <c:pt idx="184">
                  <c:v>754.08841917118502</c:v>
                </c:pt>
                <c:pt idx="185">
                  <c:v>755.08583785164001</c:v>
                </c:pt>
                <c:pt idx="186">
                  <c:v>756.08325653209499</c:v>
                </c:pt>
                <c:pt idx="187">
                  <c:v>757.08067521254998</c:v>
                </c:pt>
                <c:pt idx="188">
                  <c:v>758.07809389300496</c:v>
                </c:pt>
                <c:pt idx="189">
                  <c:v>759.11540932067817</c:v>
                </c:pt>
                <c:pt idx="190">
                  <c:v>760.11282800113315</c:v>
                </c:pt>
                <c:pt idx="191">
                  <c:v>760.59158896775148</c:v>
                </c:pt>
                <c:pt idx="192">
                  <c:v>761.58900764820646</c:v>
                </c:pt>
                <c:pt idx="193">
                  <c:v>762.58642632866145</c:v>
                </c:pt>
                <c:pt idx="194">
                  <c:v>763.58384500911643</c:v>
                </c:pt>
                <c:pt idx="195">
                  <c:v>764.58126368957141</c:v>
                </c:pt>
                <c:pt idx="196">
                  <c:v>765.61857911724462</c:v>
                </c:pt>
                <c:pt idx="197">
                  <c:v>766.09734008386306</c:v>
                </c:pt>
                <c:pt idx="198">
                  <c:v>767.09475876431804</c:v>
                </c:pt>
                <c:pt idx="199">
                  <c:v>768.09217744477303</c:v>
                </c:pt>
                <c:pt idx="200">
                  <c:v>768.61083515860958</c:v>
                </c:pt>
                <c:pt idx="201">
                  <c:v>769.60825383906456</c:v>
                </c:pt>
                <c:pt idx="202">
                  <c:v>770.60567251951954</c:v>
                </c:pt>
                <c:pt idx="203">
                  <c:v>771.08443348613787</c:v>
                </c:pt>
                <c:pt idx="204">
                  <c:v>772.12174891381107</c:v>
                </c:pt>
                <c:pt idx="205">
                  <c:v>772.60050988042951</c:v>
                </c:pt>
                <c:pt idx="206">
                  <c:v>774.11658627472104</c:v>
                </c:pt>
                <c:pt idx="207">
                  <c:v>774.59534724133948</c:v>
                </c:pt>
                <c:pt idx="208">
                  <c:v>775.11400495517603</c:v>
                </c:pt>
                <c:pt idx="209">
                  <c:v>776.11142363563101</c:v>
                </c:pt>
                <c:pt idx="210">
                  <c:v>777.108842316086</c:v>
                </c:pt>
                <c:pt idx="211">
                  <c:v>777.58760328270444</c:v>
                </c:pt>
                <c:pt idx="212">
                  <c:v>778.62491871037764</c:v>
                </c:pt>
                <c:pt idx="213">
                  <c:v>779.62233739083263</c:v>
                </c:pt>
                <c:pt idx="214">
                  <c:v>780.10109835745095</c:v>
                </c:pt>
                <c:pt idx="215">
                  <c:v>780.61975607128761</c:v>
                </c:pt>
                <c:pt idx="216">
                  <c:v>781.6171747517426</c:v>
                </c:pt>
                <c:pt idx="217">
                  <c:v>782.61459343219747</c:v>
                </c:pt>
                <c:pt idx="218">
                  <c:v>783.0933543988159</c:v>
                </c:pt>
                <c:pt idx="219">
                  <c:v>784.13066982648911</c:v>
                </c:pt>
                <c:pt idx="220">
                  <c:v>784.60943079310744</c:v>
                </c:pt>
                <c:pt idx="221">
                  <c:v>785.60684947356242</c:v>
                </c:pt>
                <c:pt idx="222">
                  <c:v>786.12550718739908</c:v>
                </c:pt>
                <c:pt idx="223">
                  <c:v>786.6042681540174</c:v>
                </c:pt>
                <c:pt idx="224">
                  <c:v>787.60168683447239</c:v>
                </c:pt>
                <c:pt idx="225">
                  <c:v>788.12034454830905</c:v>
                </c:pt>
                <c:pt idx="226">
                  <c:v>789.11776322876403</c:v>
                </c:pt>
                <c:pt idx="227">
                  <c:v>789.59652419538236</c:v>
                </c:pt>
                <c:pt idx="228">
                  <c:v>790.11518190921902</c:v>
                </c:pt>
                <c:pt idx="229">
                  <c:v>791.112600589674</c:v>
                </c:pt>
                <c:pt idx="230">
                  <c:v>791.63125830351055</c:v>
                </c:pt>
                <c:pt idx="231">
                  <c:v>792.62867698396553</c:v>
                </c:pt>
                <c:pt idx="232">
                  <c:v>793.10743795058397</c:v>
                </c:pt>
                <c:pt idx="233">
                  <c:v>793.62609566442052</c:v>
                </c:pt>
                <c:pt idx="234">
                  <c:v>794.6235143448755</c:v>
                </c:pt>
                <c:pt idx="235">
                  <c:v>795.10227531149394</c:v>
                </c:pt>
                <c:pt idx="236">
                  <c:v>795.62093302533049</c:v>
                </c:pt>
                <c:pt idx="237">
                  <c:v>796.61835170578547</c:v>
                </c:pt>
                <c:pt idx="238">
                  <c:v>797.13700941962202</c:v>
                </c:pt>
                <c:pt idx="239">
                  <c:v>797.61577038624046</c:v>
                </c:pt>
                <c:pt idx="240">
                  <c:v>798.61318906669544</c:v>
                </c:pt>
                <c:pt idx="241">
                  <c:v>799.13184678053199</c:v>
                </c:pt>
                <c:pt idx="242">
                  <c:v>799.61060774715042</c:v>
                </c:pt>
                <c:pt idx="243">
                  <c:v>800.12926546098697</c:v>
                </c:pt>
                <c:pt idx="244">
                  <c:v>800.60802642760541</c:v>
                </c:pt>
                <c:pt idx="245">
                  <c:v>801.60544510806039</c:v>
                </c:pt>
                <c:pt idx="246">
                  <c:v>802.12410282189694</c:v>
                </c:pt>
                <c:pt idx="247">
                  <c:v>802.60286378851538</c:v>
                </c:pt>
                <c:pt idx="248">
                  <c:v>803.12152150235192</c:v>
                </c:pt>
                <c:pt idx="249">
                  <c:v>804.11894018280691</c:v>
                </c:pt>
                <c:pt idx="250">
                  <c:v>804.63759789664357</c:v>
                </c:pt>
                <c:pt idx="251">
                  <c:v>805.11635886326189</c:v>
                </c:pt>
                <c:pt idx="252">
                  <c:v>805.63501657709855</c:v>
                </c:pt>
                <c:pt idx="253">
                  <c:v>806.11377754371688</c:v>
                </c:pt>
                <c:pt idx="254">
                  <c:v>807.11119622417186</c:v>
                </c:pt>
                <c:pt idx="255">
                  <c:v>807.62985393800852</c:v>
                </c:pt>
                <c:pt idx="256">
                  <c:v>807.62985393800852</c:v>
                </c:pt>
                <c:pt idx="257">
                  <c:v>808.62727261846351</c:v>
                </c:pt>
                <c:pt idx="258">
                  <c:v>809.14593033230005</c:v>
                </c:pt>
                <c:pt idx="259">
                  <c:v>809.62469129891849</c:v>
                </c:pt>
                <c:pt idx="260">
                  <c:v>810.14334901275504</c:v>
                </c:pt>
                <c:pt idx="261">
                  <c:v>810.62210997937348</c:v>
                </c:pt>
                <c:pt idx="262">
                  <c:v>811.61952865982846</c:v>
                </c:pt>
                <c:pt idx="263">
                  <c:v>812.13818637366501</c:v>
                </c:pt>
                <c:pt idx="264">
                  <c:v>812.61694734028345</c:v>
                </c:pt>
                <c:pt idx="265">
                  <c:v>813.13560505411999</c:v>
                </c:pt>
                <c:pt idx="266">
                  <c:v>813.61436602073843</c:v>
                </c:pt>
                <c:pt idx="267">
                  <c:v>814.13302373457498</c:v>
                </c:pt>
                <c:pt idx="268">
                  <c:v>814.13302373457498</c:v>
                </c:pt>
                <c:pt idx="269">
                  <c:v>815.13044241502996</c:v>
                </c:pt>
                <c:pt idx="270">
                  <c:v>815.64910012886651</c:v>
                </c:pt>
                <c:pt idx="271">
                  <c:v>816.12786109548495</c:v>
                </c:pt>
                <c:pt idx="272">
                  <c:v>816.64651880932149</c:v>
                </c:pt>
                <c:pt idx="273">
                  <c:v>817.12527977593993</c:v>
                </c:pt>
                <c:pt idx="274">
                  <c:v>817.64393748977648</c:v>
                </c:pt>
                <c:pt idx="275">
                  <c:v>818.12269845639491</c:v>
                </c:pt>
                <c:pt idx="276">
                  <c:v>818.64135617023146</c:v>
                </c:pt>
                <c:pt idx="277">
                  <c:v>819.1201171368499</c:v>
                </c:pt>
                <c:pt idx="278">
                  <c:v>819.63877485068645</c:v>
                </c:pt>
                <c:pt idx="279">
                  <c:v>820.11753581730488</c:v>
                </c:pt>
                <c:pt idx="280">
                  <c:v>820.63619353114143</c:v>
                </c:pt>
                <c:pt idx="281">
                  <c:v>821.11495449775987</c:v>
                </c:pt>
                <c:pt idx="282">
                  <c:v>821.63361221159641</c:v>
                </c:pt>
                <c:pt idx="283">
                  <c:v>822.15226992543307</c:v>
                </c:pt>
                <c:pt idx="284">
                  <c:v>822.6310308920514</c:v>
                </c:pt>
                <c:pt idx="285">
                  <c:v>822.6310308920514</c:v>
                </c:pt>
                <c:pt idx="286">
                  <c:v>823.14968860588806</c:v>
                </c:pt>
                <c:pt idx="287">
                  <c:v>823.62844957250638</c:v>
                </c:pt>
                <c:pt idx="288">
                  <c:v>824.14710728634304</c:v>
                </c:pt>
                <c:pt idx="289">
                  <c:v>824.62586825296137</c:v>
                </c:pt>
                <c:pt idx="290">
                  <c:v>825.14452596679803</c:v>
                </c:pt>
                <c:pt idx="291">
                  <c:v>825.62328693341635</c:v>
                </c:pt>
                <c:pt idx="292">
                  <c:v>826.14194464725301</c:v>
                </c:pt>
                <c:pt idx="293">
                  <c:v>826.62070561387134</c:v>
                </c:pt>
                <c:pt idx="294">
                  <c:v>827.139363327708</c:v>
                </c:pt>
                <c:pt idx="295">
                  <c:v>827.139363327708</c:v>
                </c:pt>
                <c:pt idx="296">
                  <c:v>827.61812429432632</c:v>
                </c:pt>
                <c:pt idx="297">
                  <c:v>828.13678200816298</c:v>
                </c:pt>
                <c:pt idx="298">
                  <c:v>828.65543972199953</c:v>
                </c:pt>
                <c:pt idx="299">
                  <c:v>829.13420068861785</c:v>
                </c:pt>
                <c:pt idx="300">
                  <c:v>829.65285840245451</c:v>
                </c:pt>
                <c:pt idx="301">
                  <c:v>830.13161936907284</c:v>
                </c:pt>
                <c:pt idx="302">
                  <c:v>830.13161936907284</c:v>
                </c:pt>
                <c:pt idx="303">
                  <c:v>830.6502770829095</c:v>
                </c:pt>
                <c:pt idx="304">
                  <c:v>831.12903804952782</c:v>
                </c:pt>
                <c:pt idx="305">
                  <c:v>831.64769576336448</c:v>
                </c:pt>
                <c:pt idx="306">
                  <c:v>831.64769576336448</c:v>
                </c:pt>
                <c:pt idx="307">
                  <c:v>832.12645672998281</c:v>
                </c:pt>
                <c:pt idx="308">
                  <c:v>832.64511444381947</c:v>
                </c:pt>
                <c:pt idx="309">
                  <c:v>833.12387541043779</c:v>
                </c:pt>
                <c:pt idx="310">
                  <c:v>833.64253312427445</c:v>
                </c:pt>
                <c:pt idx="311">
                  <c:v>833.64253312427445</c:v>
                </c:pt>
                <c:pt idx="312">
                  <c:v>834.161190838111</c:v>
                </c:pt>
                <c:pt idx="313">
                  <c:v>834.63995180472944</c:v>
                </c:pt>
                <c:pt idx="314">
                  <c:v>835.15860951856598</c:v>
                </c:pt>
                <c:pt idx="315">
                  <c:v>835.15860951856598</c:v>
                </c:pt>
                <c:pt idx="316">
                  <c:v>835.63737048518442</c:v>
                </c:pt>
                <c:pt idx="317">
                  <c:v>836.15602819902097</c:v>
                </c:pt>
                <c:pt idx="318">
                  <c:v>836.6347891656394</c:v>
                </c:pt>
                <c:pt idx="319">
                  <c:v>836.6347891656394</c:v>
                </c:pt>
                <c:pt idx="320">
                  <c:v>837.15344687947595</c:v>
                </c:pt>
                <c:pt idx="321">
                  <c:v>837.63220784609439</c:v>
                </c:pt>
                <c:pt idx="322">
                  <c:v>837.63220784609439</c:v>
                </c:pt>
                <c:pt idx="323">
                  <c:v>838.15086555993093</c:v>
                </c:pt>
                <c:pt idx="324">
                  <c:v>838.62962652654937</c:v>
                </c:pt>
                <c:pt idx="325">
                  <c:v>839.14828424038592</c:v>
                </c:pt>
                <c:pt idx="326">
                  <c:v>839.14828424038592</c:v>
                </c:pt>
                <c:pt idx="327">
                  <c:v>839.62704520700436</c:v>
                </c:pt>
                <c:pt idx="328">
                  <c:v>840.1457029208409</c:v>
                </c:pt>
                <c:pt idx="329">
                  <c:v>840.1457029208409</c:v>
                </c:pt>
                <c:pt idx="330">
                  <c:v>840.66436063467756</c:v>
                </c:pt>
                <c:pt idx="331">
                  <c:v>841.14312160129589</c:v>
                </c:pt>
                <c:pt idx="332">
                  <c:v>841.66177931513243</c:v>
                </c:pt>
                <c:pt idx="333">
                  <c:v>841.66177931513243</c:v>
                </c:pt>
                <c:pt idx="334">
                  <c:v>842.14054028175087</c:v>
                </c:pt>
                <c:pt idx="335">
                  <c:v>842.14054028175087</c:v>
                </c:pt>
                <c:pt idx="336">
                  <c:v>842.65919799558742</c:v>
                </c:pt>
                <c:pt idx="337">
                  <c:v>842.65919799558742</c:v>
                </c:pt>
                <c:pt idx="338">
                  <c:v>843.13795896220586</c:v>
                </c:pt>
                <c:pt idx="339">
                  <c:v>843.6566166760424</c:v>
                </c:pt>
                <c:pt idx="340">
                  <c:v>843.6566166760424</c:v>
                </c:pt>
                <c:pt idx="341">
                  <c:v>844.13537764266084</c:v>
                </c:pt>
                <c:pt idx="342">
                  <c:v>844.13537764266084</c:v>
                </c:pt>
                <c:pt idx="343">
                  <c:v>844.65403535649739</c:v>
                </c:pt>
                <c:pt idx="344">
                  <c:v>845.13279632311583</c:v>
                </c:pt>
                <c:pt idx="345">
                  <c:v>845.13279632311583</c:v>
                </c:pt>
                <c:pt idx="346">
                  <c:v>845.65145403695237</c:v>
                </c:pt>
                <c:pt idx="347">
                  <c:v>845.65145403695237</c:v>
                </c:pt>
                <c:pt idx="348">
                  <c:v>846.13021500357081</c:v>
                </c:pt>
                <c:pt idx="349">
                  <c:v>846.64887271740736</c:v>
                </c:pt>
                <c:pt idx="350">
                  <c:v>846.64887271740736</c:v>
                </c:pt>
                <c:pt idx="351">
                  <c:v>847.16753043124402</c:v>
                </c:pt>
                <c:pt idx="352">
                  <c:v>847.16753043124402</c:v>
                </c:pt>
                <c:pt idx="353">
                  <c:v>847.64629139786234</c:v>
                </c:pt>
                <c:pt idx="354">
                  <c:v>848.164949111699</c:v>
                </c:pt>
                <c:pt idx="355">
                  <c:v>848.164949111699</c:v>
                </c:pt>
                <c:pt idx="356">
                  <c:v>848.164949111699</c:v>
                </c:pt>
                <c:pt idx="357">
                  <c:v>848.64371007831733</c:v>
                </c:pt>
                <c:pt idx="358">
                  <c:v>848.64371007831733</c:v>
                </c:pt>
                <c:pt idx="359">
                  <c:v>849.16236779215399</c:v>
                </c:pt>
                <c:pt idx="360">
                  <c:v>849.16236779215399</c:v>
                </c:pt>
                <c:pt idx="361">
                  <c:v>849.64112875877231</c:v>
                </c:pt>
                <c:pt idx="362">
                  <c:v>850.15978647260897</c:v>
                </c:pt>
                <c:pt idx="363">
                  <c:v>850.15978647260897</c:v>
                </c:pt>
                <c:pt idx="364">
                  <c:v>850.6385474392273</c:v>
                </c:pt>
                <c:pt idx="365">
                  <c:v>850.6385474392273</c:v>
                </c:pt>
                <c:pt idx="366">
                  <c:v>851.15720515306396</c:v>
                </c:pt>
                <c:pt idx="367">
                  <c:v>851.15720515306396</c:v>
                </c:pt>
                <c:pt idx="368">
                  <c:v>851.63596611968228</c:v>
                </c:pt>
                <c:pt idx="369">
                  <c:v>851.63596611968228</c:v>
                </c:pt>
                <c:pt idx="370">
                  <c:v>852.15462383351894</c:v>
                </c:pt>
                <c:pt idx="371">
                  <c:v>852.15462383351894</c:v>
                </c:pt>
                <c:pt idx="372">
                  <c:v>852.15462383351894</c:v>
                </c:pt>
                <c:pt idx="373">
                  <c:v>852.67328154735549</c:v>
                </c:pt>
                <c:pt idx="374">
                  <c:v>852.67328154735549</c:v>
                </c:pt>
                <c:pt idx="375">
                  <c:v>853.15204251397392</c:v>
                </c:pt>
                <c:pt idx="376">
                  <c:v>853.15204251397392</c:v>
                </c:pt>
                <c:pt idx="377">
                  <c:v>853.67070022781047</c:v>
                </c:pt>
                <c:pt idx="378">
                  <c:v>853.67070022781047</c:v>
                </c:pt>
                <c:pt idx="379">
                  <c:v>854.14946119442891</c:v>
                </c:pt>
                <c:pt idx="380">
                  <c:v>854.14946119442891</c:v>
                </c:pt>
                <c:pt idx="381">
                  <c:v>854.66811890826546</c:v>
                </c:pt>
                <c:pt idx="382">
                  <c:v>854.66811890826546</c:v>
                </c:pt>
                <c:pt idx="383">
                  <c:v>854.66811890826546</c:v>
                </c:pt>
                <c:pt idx="384">
                  <c:v>855.14687987488389</c:v>
                </c:pt>
                <c:pt idx="385">
                  <c:v>855.14687987488389</c:v>
                </c:pt>
                <c:pt idx="386">
                  <c:v>855.66553758872044</c:v>
                </c:pt>
                <c:pt idx="387">
                  <c:v>855.66553758872044</c:v>
                </c:pt>
                <c:pt idx="388">
                  <c:v>855.66553758872044</c:v>
                </c:pt>
                <c:pt idx="389">
                  <c:v>856.14429855533888</c:v>
                </c:pt>
                <c:pt idx="390">
                  <c:v>856.14429855533888</c:v>
                </c:pt>
                <c:pt idx="391">
                  <c:v>856.66295626917542</c:v>
                </c:pt>
                <c:pt idx="392">
                  <c:v>856.66295626917542</c:v>
                </c:pt>
                <c:pt idx="393">
                  <c:v>857.14171723579386</c:v>
                </c:pt>
                <c:pt idx="394">
                  <c:v>857.14171723579386</c:v>
                </c:pt>
                <c:pt idx="395">
                  <c:v>857.14171723579386</c:v>
                </c:pt>
                <c:pt idx="396">
                  <c:v>857.66037494963041</c:v>
                </c:pt>
                <c:pt idx="397">
                  <c:v>857.66037494963041</c:v>
                </c:pt>
                <c:pt idx="398">
                  <c:v>857.66037494963041</c:v>
                </c:pt>
                <c:pt idx="399">
                  <c:v>858.13913591624885</c:v>
                </c:pt>
                <c:pt idx="400">
                  <c:v>858.13913591624885</c:v>
                </c:pt>
                <c:pt idx="401">
                  <c:v>858.13913591624885</c:v>
                </c:pt>
                <c:pt idx="402">
                  <c:v>858.65779363008539</c:v>
                </c:pt>
                <c:pt idx="403">
                  <c:v>858.65779363008539</c:v>
                </c:pt>
                <c:pt idx="404">
                  <c:v>859.17645134392194</c:v>
                </c:pt>
                <c:pt idx="405">
                  <c:v>859.17645134392194</c:v>
                </c:pt>
                <c:pt idx="406">
                  <c:v>859.17645134392194</c:v>
                </c:pt>
                <c:pt idx="407">
                  <c:v>859.65521231054038</c:v>
                </c:pt>
                <c:pt idx="408">
                  <c:v>859.65521231054038</c:v>
                </c:pt>
                <c:pt idx="409">
                  <c:v>859.65521231054038</c:v>
                </c:pt>
                <c:pt idx="410">
                  <c:v>859.65521231054038</c:v>
                </c:pt>
                <c:pt idx="411">
                  <c:v>860.17387002437692</c:v>
                </c:pt>
                <c:pt idx="412">
                  <c:v>860.17387002437692</c:v>
                </c:pt>
                <c:pt idx="413">
                  <c:v>860.17387002437692</c:v>
                </c:pt>
                <c:pt idx="414">
                  <c:v>860.65263099099536</c:v>
                </c:pt>
                <c:pt idx="415">
                  <c:v>860.65263099099536</c:v>
                </c:pt>
                <c:pt idx="416">
                  <c:v>860.65263099099536</c:v>
                </c:pt>
                <c:pt idx="417">
                  <c:v>861.17128870483191</c:v>
                </c:pt>
                <c:pt idx="418">
                  <c:v>861.17128870483191</c:v>
                </c:pt>
                <c:pt idx="419">
                  <c:v>861.17128870483191</c:v>
                </c:pt>
                <c:pt idx="420">
                  <c:v>861.17128870483191</c:v>
                </c:pt>
                <c:pt idx="421">
                  <c:v>861.65004967145035</c:v>
                </c:pt>
                <c:pt idx="422">
                  <c:v>861.65004967145035</c:v>
                </c:pt>
                <c:pt idx="423">
                  <c:v>861.65004967145035</c:v>
                </c:pt>
                <c:pt idx="424">
                  <c:v>861.65004967145035</c:v>
                </c:pt>
                <c:pt idx="425">
                  <c:v>862.16870738528689</c:v>
                </c:pt>
                <c:pt idx="426">
                  <c:v>862.16870738528689</c:v>
                </c:pt>
                <c:pt idx="427">
                  <c:v>862.16870738528689</c:v>
                </c:pt>
                <c:pt idx="428">
                  <c:v>862.16870738528689</c:v>
                </c:pt>
                <c:pt idx="429">
                  <c:v>862.16870738528689</c:v>
                </c:pt>
                <c:pt idx="430">
                  <c:v>862.64746835190533</c:v>
                </c:pt>
                <c:pt idx="431">
                  <c:v>862.64746835190533</c:v>
                </c:pt>
                <c:pt idx="432">
                  <c:v>862.64746835190533</c:v>
                </c:pt>
                <c:pt idx="433">
                  <c:v>862.64746835190533</c:v>
                </c:pt>
                <c:pt idx="434">
                  <c:v>863.16612606574188</c:v>
                </c:pt>
                <c:pt idx="435">
                  <c:v>863.16612606574188</c:v>
                </c:pt>
                <c:pt idx="436">
                  <c:v>863.16612606574188</c:v>
                </c:pt>
                <c:pt idx="437">
                  <c:v>863.16612606574188</c:v>
                </c:pt>
                <c:pt idx="438">
                  <c:v>863.16612606574188</c:v>
                </c:pt>
                <c:pt idx="439">
                  <c:v>863.64488703236032</c:v>
                </c:pt>
                <c:pt idx="440">
                  <c:v>863.64488703236032</c:v>
                </c:pt>
                <c:pt idx="441">
                  <c:v>863.16612606574188</c:v>
                </c:pt>
                <c:pt idx="442">
                  <c:v>863.64488703236032</c:v>
                </c:pt>
                <c:pt idx="443">
                  <c:v>863.64488703236032</c:v>
                </c:pt>
                <c:pt idx="444">
                  <c:v>863.64488703236032</c:v>
                </c:pt>
                <c:pt idx="445">
                  <c:v>863.16612606574188</c:v>
                </c:pt>
                <c:pt idx="446">
                  <c:v>863.16612606574188</c:v>
                </c:pt>
                <c:pt idx="447">
                  <c:v>863.16612606574188</c:v>
                </c:pt>
                <c:pt idx="448">
                  <c:v>862.64746835190533</c:v>
                </c:pt>
                <c:pt idx="449">
                  <c:v>862.64746835190533</c:v>
                </c:pt>
                <c:pt idx="450">
                  <c:v>862.16870738528689</c:v>
                </c:pt>
                <c:pt idx="451">
                  <c:v>860.65263099099536</c:v>
                </c:pt>
                <c:pt idx="452">
                  <c:v>856.66295626917542</c:v>
                </c:pt>
                <c:pt idx="453">
                  <c:v>850.15978647260897</c:v>
                </c:pt>
                <c:pt idx="454">
                  <c:v>842.65919799558742</c:v>
                </c:pt>
                <c:pt idx="455">
                  <c:v>833.64253312427445</c:v>
                </c:pt>
                <c:pt idx="456">
                  <c:v>824.14710728634304</c:v>
                </c:pt>
                <c:pt idx="457">
                  <c:v>817.64393748977648</c:v>
                </c:pt>
                <c:pt idx="458">
                  <c:v>810.14334901275504</c:v>
                </c:pt>
                <c:pt idx="459">
                  <c:v>800.60802642760541</c:v>
                </c:pt>
                <c:pt idx="460">
                  <c:v>785.60684947356242</c:v>
                </c:pt>
              </c:numCache>
            </c:numRef>
          </c:yVal>
          <c:smooth val="1"/>
        </c:ser>
        <c:axId val="130513152"/>
        <c:axId val="130519424"/>
      </c:scatterChart>
      <c:valAx>
        <c:axId val="130513152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Deformação de eng. (%)</a:t>
                </a:r>
              </a:p>
            </c:rich>
          </c:tx>
          <c:layout/>
        </c:title>
        <c:numFmt formatCode="#,##0" sourceLinked="0"/>
        <c:majorTickMark val="in"/>
        <c:tickLblPos val="low"/>
        <c:spPr>
          <a:ln w="12700"/>
        </c:spPr>
        <c:txPr>
          <a:bodyPr/>
          <a:lstStyle/>
          <a:p>
            <a:pPr>
              <a:defRPr sz="1400" b="1"/>
            </a:pPr>
            <a:endParaRPr lang="pt-BR"/>
          </a:p>
        </c:txPr>
        <c:crossAx val="130519424"/>
        <c:crosses val="autoZero"/>
        <c:crossBetween val="midCat"/>
        <c:majorUnit val="2"/>
      </c:valAx>
      <c:valAx>
        <c:axId val="13051942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Tensão de</a:t>
                </a:r>
                <a:r>
                  <a:rPr lang="pt-BR" sz="1600" baseline="0"/>
                  <a:t> eng.</a:t>
                </a:r>
                <a:r>
                  <a:rPr lang="pt-BR" sz="1600"/>
                  <a:t> (MPa)</a:t>
                </a:r>
              </a:p>
            </c:rich>
          </c:tx>
          <c:layout/>
        </c:title>
        <c:numFmt formatCode="0" sourceLinked="0"/>
        <c:majorTickMark val="in"/>
        <c:tickLblPos val="nextTo"/>
        <c:txPr>
          <a:bodyPr/>
          <a:lstStyle/>
          <a:p>
            <a:pPr>
              <a:defRPr sz="1400" b="1"/>
            </a:pPr>
            <a:endParaRPr lang="pt-BR"/>
          </a:p>
        </c:txPr>
        <c:crossAx val="130513152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62981809894219"/>
          <c:y val="0.56657402440079663"/>
          <c:w val="0.14071421936403619"/>
          <c:h val="0.1511141299645237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128155</xdr:colOff>
      <xdr:row>0</xdr:row>
      <xdr:rowOff>478558</xdr:rowOff>
    </xdr:from>
    <xdr:to>
      <xdr:col>31</xdr:col>
      <xdr:colOff>266701</xdr:colOff>
      <xdr:row>42</xdr:row>
      <xdr:rowOff>129886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2269</xdr:colOff>
      <xdr:row>0</xdr:row>
      <xdr:rowOff>285750</xdr:rowOff>
    </xdr:from>
    <xdr:to>
      <xdr:col>10</xdr:col>
      <xdr:colOff>492125</xdr:colOff>
      <xdr:row>29</xdr:row>
      <xdr:rowOff>63500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528409</xdr:colOff>
      <xdr:row>0</xdr:row>
      <xdr:rowOff>299357</xdr:rowOff>
    </xdr:from>
    <xdr:to>
      <xdr:col>20</xdr:col>
      <xdr:colOff>27214</xdr:colOff>
      <xdr:row>29</xdr:row>
      <xdr:rowOff>77107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285751</xdr:colOff>
      <xdr:row>0</xdr:row>
      <xdr:rowOff>422130</xdr:rowOff>
    </xdr:from>
    <xdr:to>
      <xdr:col>31</xdr:col>
      <xdr:colOff>15876</xdr:colOff>
      <xdr:row>36</xdr:row>
      <xdr:rowOff>137102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450414</xdr:rowOff>
    </xdr:from>
    <xdr:to>
      <xdr:col>31</xdr:col>
      <xdr:colOff>209550</xdr:colOff>
      <xdr:row>40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108858</xdr:colOff>
      <xdr:row>3</xdr:row>
      <xdr:rowOff>143328</xdr:rowOff>
    </xdr:from>
    <xdr:to>
      <xdr:col>7</xdr:col>
      <xdr:colOff>4536622</xdr:colOff>
      <xdr:row>31</xdr:row>
      <xdr:rowOff>35981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278946</xdr:colOff>
      <xdr:row>0</xdr:row>
      <xdr:rowOff>213746</xdr:rowOff>
    </xdr:from>
    <xdr:to>
      <xdr:col>44</xdr:col>
      <xdr:colOff>559594</xdr:colOff>
      <xdr:row>31</xdr:row>
      <xdr:rowOff>19844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126999</xdr:colOff>
      <xdr:row>3</xdr:row>
      <xdr:rowOff>127000</xdr:rowOff>
    </xdr:from>
    <xdr:to>
      <xdr:col>14</xdr:col>
      <xdr:colOff>5064124</xdr:colOff>
      <xdr:row>31</xdr:row>
      <xdr:rowOff>19653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126999</xdr:colOff>
      <xdr:row>3</xdr:row>
      <xdr:rowOff>127000</xdr:rowOff>
    </xdr:from>
    <xdr:to>
      <xdr:col>21</xdr:col>
      <xdr:colOff>5064124</xdr:colOff>
      <xdr:row>31</xdr:row>
      <xdr:rowOff>19653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0.80438</cdr:x>
      <cdr:y>0.30443</cdr:y>
    </cdr:from>
    <cdr:to>
      <cdr:x>0.90324</cdr:x>
      <cdr:y>0.34722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710871" y="1591132"/>
          <a:ext cx="578975" cy="223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latin typeface="+mn-lt"/>
              <a:ea typeface="+mn-ea"/>
              <a:cs typeface="+mn-cs"/>
            </a:rPr>
            <a:t> 0.255</a:t>
          </a:r>
        </a:p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0.60795</cdr:x>
      <cdr:y>0.4582</cdr:y>
    </cdr:from>
    <cdr:to>
      <cdr:x>0.74146</cdr:x>
      <cdr:y>0.63315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4163788" y="239485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0.58468</cdr:x>
      <cdr:y>0.30305</cdr:y>
    </cdr:from>
    <cdr:to>
      <cdr:x>0.81912</cdr:x>
      <cdr:y>0.43322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835687" y="1583944"/>
          <a:ext cx="1538007" cy="680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2200">
              <a:latin typeface="+mn-lt"/>
              <a:ea typeface="+mn-ea"/>
              <a:cs typeface="+mn-cs"/>
            </a:rPr>
            <a:t>σ</a:t>
          </a:r>
          <a:r>
            <a:rPr lang="pt-BR" sz="2200">
              <a:latin typeface="+mn-lt"/>
              <a:ea typeface="+mn-ea"/>
              <a:cs typeface="+mn-cs"/>
            </a:rPr>
            <a:t> = 1568</a:t>
          </a:r>
          <a:r>
            <a:rPr lang="pt-BR" sz="1600">
              <a:latin typeface="+mn-lt"/>
              <a:ea typeface="+mn-ea"/>
              <a:cs typeface="+mn-cs"/>
            </a:rPr>
            <a:t>*</a:t>
          </a:r>
          <a:r>
            <a:rPr lang="el-GR" sz="2800">
              <a:latin typeface="+mn-lt"/>
              <a:ea typeface="+mn-ea"/>
              <a:cs typeface="+mn-cs"/>
            </a:rPr>
            <a:t>ε</a:t>
          </a:r>
          <a:endParaRPr lang="pt-BR" sz="2800">
            <a:latin typeface="+mn-lt"/>
            <a:ea typeface="+mn-ea"/>
            <a:cs typeface="+mn-cs"/>
          </a:endParaRPr>
        </a:p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0.51685</cdr:x>
      <cdr:y>0.21321</cdr:y>
    </cdr:from>
    <cdr:to>
      <cdr:x>0.59632</cdr:x>
      <cdr:y>0.34859</cdr:y>
    </cdr:to>
    <cdr:cxnSp macro="">
      <cdr:nvCxnSpPr>
        <cdr:cNvPr id="5" name="Conector de seta reta 4"/>
        <cdr:cNvCxnSpPr/>
      </cdr:nvCxnSpPr>
      <cdr:spPr>
        <a:xfrm xmlns:a="http://schemas.openxmlformats.org/drawingml/2006/main" rot="16200000" flipV="1">
          <a:off x="3297619" y="1207492"/>
          <a:ext cx="707585" cy="52135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  <a:tailEnd type="triangle" w="med" len="lg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0.60795</cdr:x>
      <cdr:y>0.4582</cdr:y>
    </cdr:from>
    <cdr:to>
      <cdr:x>0.74146</cdr:x>
      <cdr:y>0.63315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4163788" y="239485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0.79122</cdr:x>
      <cdr:y>0.30807</cdr:y>
    </cdr:from>
    <cdr:to>
      <cdr:x>0.89008</cdr:x>
      <cdr:y>0.35086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36825" y="1610157"/>
          <a:ext cx="629331" cy="223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latin typeface="+mn-lt"/>
              <a:ea typeface="+mn-ea"/>
              <a:cs typeface="+mn-cs"/>
            </a:rPr>
            <a:t>0,252</a:t>
          </a:r>
          <a:endParaRPr lang="pt-BR" sz="1100"/>
        </a:p>
      </cdr:txBody>
    </cdr:sp>
  </cdr:relSizeAnchor>
  <cdr:relSizeAnchor xmlns:cdr="http://schemas.openxmlformats.org/drawingml/2006/chartDrawing">
    <cdr:from>
      <cdr:x>0.60795</cdr:x>
      <cdr:y>0.4582</cdr:y>
    </cdr:from>
    <cdr:to>
      <cdr:x>0.74146</cdr:x>
      <cdr:y>0.63315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4163788" y="239485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0.58468</cdr:x>
      <cdr:y>0.30305</cdr:y>
    </cdr:from>
    <cdr:to>
      <cdr:x>0.81912</cdr:x>
      <cdr:y>0.43322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835687" y="1583944"/>
          <a:ext cx="1538007" cy="680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2200">
              <a:latin typeface="+mn-lt"/>
              <a:ea typeface="+mn-ea"/>
              <a:cs typeface="+mn-cs"/>
            </a:rPr>
            <a:t>σ</a:t>
          </a:r>
          <a:r>
            <a:rPr lang="pt-BR" sz="2200">
              <a:latin typeface="+mn-lt"/>
              <a:ea typeface="+mn-ea"/>
              <a:cs typeface="+mn-cs"/>
            </a:rPr>
            <a:t> = 1585</a:t>
          </a:r>
          <a:r>
            <a:rPr lang="pt-BR" sz="1600">
              <a:latin typeface="+mn-lt"/>
              <a:ea typeface="+mn-ea"/>
              <a:cs typeface="+mn-cs"/>
            </a:rPr>
            <a:t>*</a:t>
          </a:r>
          <a:r>
            <a:rPr lang="el-GR" sz="2800">
              <a:latin typeface="+mn-lt"/>
              <a:ea typeface="+mn-ea"/>
              <a:cs typeface="+mn-cs"/>
            </a:rPr>
            <a:t>ε</a:t>
          </a:r>
          <a:endParaRPr lang="pt-BR" sz="2800">
            <a:latin typeface="+mn-lt"/>
            <a:ea typeface="+mn-ea"/>
            <a:cs typeface="+mn-cs"/>
          </a:endParaRPr>
        </a:p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0.51685</cdr:x>
      <cdr:y>0.21321</cdr:y>
    </cdr:from>
    <cdr:to>
      <cdr:x>0.59632</cdr:x>
      <cdr:y>0.34859</cdr:y>
    </cdr:to>
    <cdr:cxnSp macro="">
      <cdr:nvCxnSpPr>
        <cdr:cNvPr id="5" name="Conector de seta reta 4"/>
        <cdr:cNvCxnSpPr/>
      </cdr:nvCxnSpPr>
      <cdr:spPr>
        <a:xfrm xmlns:a="http://schemas.openxmlformats.org/drawingml/2006/main" rot="16200000" flipV="1">
          <a:off x="3297619" y="1207492"/>
          <a:ext cx="707585" cy="52135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  <a:tailEnd type="triangle" w="med" len="lg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0.77917</cdr:x>
      <cdr:y>0.30901</cdr:y>
    </cdr:from>
    <cdr:to>
      <cdr:x>0.87803</cdr:x>
      <cdr:y>0.3518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960130" y="1615105"/>
          <a:ext cx="629331" cy="223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latin typeface="+mn-lt"/>
              <a:ea typeface="+mn-ea"/>
              <a:cs typeface="+mn-cs"/>
            </a:rPr>
            <a:t>0.25</a:t>
          </a:r>
          <a:endParaRPr lang="pt-BR" sz="1100"/>
        </a:p>
      </cdr:txBody>
    </cdr:sp>
  </cdr:relSizeAnchor>
  <cdr:relSizeAnchor xmlns:cdr="http://schemas.openxmlformats.org/drawingml/2006/chartDrawing">
    <cdr:from>
      <cdr:x>0.60795</cdr:x>
      <cdr:y>0.4582</cdr:y>
    </cdr:from>
    <cdr:to>
      <cdr:x>0.74146</cdr:x>
      <cdr:y>0.63315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4163788" y="239485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0.58468</cdr:x>
      <cdr:y>0.30305</cdr:y>
    </cdr:from>
    <cdr:to>
      <cdr:x>0.81912</cdr:x>
      <cdr:y>0.43322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835687" y="1583944"/>
          <a:ext cx="1538007" cy="680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2200">
              <a:latin typeface="+mn-lt"/>
              <a:ea typeface="+mn-ea"/>
              <a:cs typeface="+mn-cs"/>
            </a:rPr>
            <a:t>σ</a:t>
          </a:r>
          <a:r>
            <a:rPr lang="pt-BR" sz="2200">
              <a:latin typeface="+mn-lt"/>
              <a:ea typeface="+mn-ea"/>
              <a:cs typeface="+mn-cs"/>
            </a:rPr>
            <a:t> = 1595</a:t>
          </a:r>
          <a:r>
            <a:rPr lang="pt-BR" sz="1600">
              <a:latin typeface="+mn-lt"/>
              <a:ea typeface="+mn-ea"/>
              <a:cs typeface="+mn-cs"/>
            </a:rPr>
            <a:t>*</a:t>
          </a:r>
          <a:r>
            <a:rPr lang="el-GR" sz="2800">
              <a:latin typeface="+mn-lt"/>
              <a:ea typeface="+mn-ea"/>
              <a:cs typeface="+mn-cs"/>
            </a:rPr>
            <a:t>ε</a:t>
          </a:r>
          <a:endParaRPr lang="pt-BR" sz="2800">
            <a:latin typeface="+mn-lt"/>
            <a:ea typeface="+mn-ea"/>
            <a:cs typeface="+mn-cs"/>
          </a:endParaRPr>
        </a:p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0.51685</cdr:x>
      <cdr:y>0.21321</cdr:y>
    </cdr:from>
    <cdr:to>
      <cdr:x>0.59632</cdr:x>
      <cdr:y>0.34859</cdr:y>
    </cdr:to>
    <cdr:cxnSp macro="">
      <cdr:nvCxnSpPr>
        <cdr:cNvPr id="5" name="Conector de seta reta 4"/>
        <cdr:cNvCxnSpPr/>
      </cdr:nvCxnSpPr>
      <cdr:spPr>
        <a:xfrm xmlns:a="http://schemas.openxmlformats.org/drawingml/2006/main" rot="16200000" flipV="1">
          <a:off x="3297619" y="1207492"/>
          <a:ext cx="707585" cy="52135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solid"/>
          <a:tailEnd type="triangle" w="med" len="lg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535778</xdr:colOff>
      <xdr:row>18</xdr:row>
      <xdr:rowOff>47625</xdr:rowOff>
    </xdr:from>
    <xdr:to>
      <xdr:col>5</xdr:col>
      <xdr:colOff>404809</xdr:colOff>
      <xdr:row>19</xdr:row>
      <xdr:rowOff>142875</xdr:rowOff>
    </xdr:to>
    <xdr:sp macro="" textlink="">
      <xdr:nvSpPr>
        <xdr:cNvPr id="2" name="Seta para a direita 1"/>
        <xdr:cNvSpPr/>
      </xdr:nvSpPr>
      <xdr:spPr>
        <a:xfrm>
          <a:off x="3774278" y="3762375"/>
          <a:ext cx="678656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523860</xdr:colOff>
      <xdr:row>3</xdr:row>
      <xdr:rowOff>95250</xdr:rowOff>
    </xdr:from>
    <xdr:to>
      <xdr:col>9</xdr:col>
      <xdr:colOff>250016</xdr:colOff>
      <xdr:row>6</xdr:row>
      <xdr:rowOff>59531</xdr:rowOff>
    </xdr:to>
    <xdr:sp macro="" textlink="">
      <xdr:nvSpPr>
        <xdr:cNvPr id="3" name="Seta dobrada 2"/>
        <xdr:cNvSpPr/>
      </xdr:nvSpPr>
      <xdr:spPr>
        <a:xfrm rot="5400000">
          <a:off x="7000860" y="809625"/>
          <a:ext cx="535781" cy="535781"/>
        </a:xfrm>
        <a:prstGeom prst="ben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35718</xdr:colOff>
      <xdr:row>25</xdr:row>
      <xdr:rowOff>83346</xdr:rowOff>
    </xdr:from>
    <xdr:to>
      <xdr:col>5</xdr:col>
      <xdr:colOff>714374</xdr:colOff>
      <xdr:row>26</xdr:row>
      <xdr:rowOff>178596</xdr:rowOff>
    </xdr:to>
    <xdr:sp macro="" textlink="">
      <xdr:nvSpPr>
        <xdr:cNvPr id="4" name="Seta para a direita 3"/>
        <xdr:cNvSpPr/>
      </xdr:nvSpPr>
      <xdr:spPr>
        <a:xfrm>
          <a:off x="4083843" y="5274471"/>
          <a:ext cx="678656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367390</xdr:colOff>
      <xdr:row>34</xdr:row>
      <xdr:rowOff>54428</xdr:rowOff>
    </xdr:from>
    <xdr:to>
      <xdr:col>5</xdr:col>
      <xdr:colOff>220092</xdr:colOff>
      <xdr:row>35</xdr:row>
      <xdr:rowOff>149678</xdr:rowOff>
    </xdr:to>
    <xdr:sp macro="" textlink="">
      <xdr:nvSpPr>
        <xdr:cNvPr id="5" name="Seta para a direita 4"/>
        <xdr:cNvSpPr/>
      </xdr:nvSpPr>
      <xdr:spPr>
        <a:xfrm>
          <a:off x="3633104" y="7130142"/>
          <a:ext cx="669131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356504</xdr:colOff>
      <xdr:row>40</xdr:row>
      <xdr:rowOff>29935</xdr:rowOff>
    </xdr:from>
    <xdr:to>
      <xdr:col>5</xdr:col>
      <xdr:colOff>218731</xdr:colOff>
      <xdr:row>41</xdr:row>
      <xdr:rowOff>125185</xdr:rowOff>
    </xdr:to>
    <xdr:sp macro="" textlink="">
      <xdr:nvSpPr>
        <xdr:cNvPr id="6" name="Seta para a direita 5"/>
        <xdr:cNvSpPr/>
      </xdr:nvSpPr>
      <xdr:spPr>
        <a:xfrm>
          <a:off x="3622218" y="8248649"/>
          <a:ext cx="678656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340175</xdr:colOff>
      <xdr:row>46</xdr:row>
      <xdr:rowOff>27212</xdr:rowOff>
    </xdr:from>
    <xdr:to>
      <xdr:col>5</xdr:col>
      <xdr:colOff>192877</xdr:colOff>
      <xdr:row>47</xdr:row>
      <xdr:rowOff>122462</xdr:rowOff>
    </xdr:to>
    <xdr:sp macro="" textlink="">
      <xdr:nvSpPr>
        <xdr:cNvPr id="7" name="Seta para a direita 6"/>
        <xdr:cNvSpPr/>
      </xdr:nvSpPr>
      <xdr:spPr>
        <a:xfrm>
          <a:off x="3605889" y="9388926"/>
          <a:ext cx="669131" cy="2857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5"/>
  <sheetViews>
    <sheetView zoomScale="55" zoomScaleNormal="55" workbookViewId="0">
      <selection activeCell="K1" sqref="K1:N1048576"/>
    </sheetView>
  </sheetViews>
  <sheetFormatPr defaultRowHeight="15"/>
  <cols>
    <col min="1" max="3" width="12.7109375" style="67" customWidth="1"/>
    <col min="4" max="4" width="2.7109375" style="67" customWidth="1"/>
    <col min="5" max="6" width="12.7109375" style="67" customWidth="1"/>
    <col min="7" max="7" width="2.42578125" style="67" customWidth="1"/>
    <col min="8" max="9" width="12.7109375" style="67" customWidth="1"/>
    <col min="10" max="10" width="18.140625" style="88" customWidth="1"/>
    <col min="11" max="16384" width="9.140625" style="14"/>
  </cols>
  <sheetData>
    <row r="1" spans="1:13" s="13" customFormat="1" ht="57" customHeight="1">
      <c r="A1" s="185" t="s">
        <v>49</v>
      </c>
      <c r="B1" s="185"/>
      <c r="C1" s="185"/>
      <c r="D1" s="185"/>
      <c r="E1" s="185"/>
      <c r="F1" s="185"/>
      <c r="G1" s="185"/>
      <c r="H1" s="185"/>
      <c r="I1" s="185"/>
      <c r="J1" s="32"/>
      <c r="K1" s="158"/>
      <c r="L1" s="158"/>
      <c r="M1" s="158"/>
    </row>
    <row r="2" spans="1:13" s="2" customFormat="1" ht="53.25" customHeight="1">
      <c r="A2" s="186" t="s">
        <v>2</v>
      </c>
      <c r="B2" s="186"/>
      <c r="C2" s="12">
        <f>Resultado!$E$36*Resultado!$F$36</f>
        <v>24.625</v>
      </c>
      <c r="D2" s="5"/>
      <c r="E2" s="9" t="s">
        <v>6</v>
      </c>
      <c r="F2" s="187" t="s">
        <v>7</v>
      </c>
      <c r="G2" s="187"/>
      <c r="H2" s="187"/>
      <c r="I2" s="187"/>
      <c r="K2" s="14"/>
      <c r="L2" s="5"/>
      <c r="M2" s="5"/>
    </row>
    <row r="3" spans="1:13" s="2" customFormat="1" ht="46.5" customHeight="1">
      <c r="A3" s="79" t="s">
        <v>0</v>
      </c>
      <c r="B3" s="79" t="s">
        <v>1</v>
      </c>
      <c r="C3" s="80" t="s">
        <v>76</v>
      </c>
      <c r="D3" s="78"/>
      <c r="E3" s="81" t="s">
        <v>77</v>
      </c>
      <c r="F3" s="82" t="s">
        <v>78</v>
      </c>
      <c r="G3" s="83"/>
      <c r="H3" s="84" t="s">
        <v>79</v>
      </c>
      <c r="I3" s="85" t="s">
        <v>80</v>
      </c>
      <c r="K3" s="14"/>
      <c r="L3" s="5"/>
      <c r="M3" s="5"/>
    </row>
    <row r="4" spans="1:13" s="11" customFormat="1">
      <c r="A4" s="90">
        <v>0</v>
      </c>
      <c r="B4" s="151">
        <v>0</v>
      </c>
      <c r="C4" s="70">
        <f>C$2</f>
        <v>24.625</v>
      </c>
      <c r="D4" s="71"/>
      <c r="E4" s="96">
        <f>(((80+B4)-80)/80)*100</f>
        <v>0</v>
      </c>
      <c r="F4" s="97">
        <f>LN(1+E4/100)</f>
        <v>0</v>
      </c>
      <c r="G4" s="71"/>
      <c r="H4" s="98">
        <f t="shared" ref="H4:H67" si="0">A4/C4</f>
        <v>0</v>
      </c>
      <c r="I4" s="99">
        <f t="shared" ref="I4:I23" si="1">H4*(1+E4/100)</f>
        <v>0</v>
      </c>
      <c r="J4" s="89" t="s">
        <v>36</v>
      </c>
      <c r="K4" s="14"/>
      <c r="L4" s="5"/>
      <c r="M4" s="14"/>
    </row>
    <row r="5" spans="1:13" s="11" customFormat="1" ht="26.25">
      <c r="A5" s="90">
        <v>1329.3</v>
      </c>
      <c r="B5" s="151">
        <v>1.4303E-2</v>
      </c>
      <c r="C5" s="70">
        <f t="shared" ref="C5:C69" si="2">C$2</f>
        <v>24.625</v>
      </c>
      <c r="D5" s="71"/>
      <c r="E5" s="96">
        <f t="shared" ref="E5:E68" si="3">(((80+B5)-80)/80)*100</f>
        <v>1.7878749999997723E-2</v>
      </c>
      <c r="F5" s="97">
        <f>LN(1+E5/100)</f>
        <v>1.7877151941953393E-4</v>
      </c>
      <c r="G5" s="71"/>
      <c r="H5" s="98">
        <f t="shared" si="0"/>
        <v>53.981725888324874</v>
      </c>
      <c r="I5" s="99">
        <f t="shared" si="1"/>
        <v>53.991377146142128</v>
      </c>
      <c r="J5" s="156">
        <f>LARGE(H4:H626,1)</f>
        <v>854.49746192893406</v>
      </c>
      <c r="K5" s="14"/>
      <c r="L5" s="5"/>
      <c r="M5" s="14"/>
    </row>
    <row r="6" spans="1:13" s="11" customFormat="1">
      <c r="A6" s="90">
        <v>2182</v>
      </c>
      <c r="B6" s="151">
        <v>2.3243E-2</v>
      </c>
      <c r="C6" s="70">
        <f t="shared" si="2"/>
        <v>24.625</v>
      </c>
      <c r="D6" s="71"/>
      <c r="E6" s="96">
        <f t="shared" si="3"/>
        <v>2.9053749999992107E-2</v>
      </c>
      <c r="F6" s="97">
        <f>LN(1+E6/100)</f>
        <v>2.9049530215368569E-4</v>
      </c>
      <c r="G6" s="71"/>
      <c r="H6" s="98">
        <f t="shared" si="0"/>
        <v>88.609137055837564</v>
      </c>
      <c r="I6" s="99">
        <f t="shared" si="1"/>
        <v>88.634881332994922</v>
      </c>
      <c r="J6" s="86"/>
      <c r="K6" s="14"/>
      <c r="L6" s="5"/>
      <c r="M6" s="14"/>
    </row>
    <row r="7" spans="1:13" s="11" customFormat="1">
      <c r="A7" s="90">
        <v>2689.9</v>
      </c>
      <c r="B7" s="151">
        <v>2.8607E-2</v>
      </c>
      <c r="C7" s="70">
        <f t="shared" si="2"/>
        <v>24.625</v>
      </c>
      <c r="D7" s="71"/>
      <c r="E7" s="96">
        <f t="shared" si="3"/>
        <v>3.575874999999229E-2</v>
      </c>
      <c r="F7" s="97">
        <f>LN(1+E7/100)</f>
        <v>3.5752358082718892E-4</v>
      </c>
      <c r="G7" s="71"/>
      <c r="H7" s="98">
        <f t="shared" si="0"/>
        <v>109.23451776649746</v>
      </c>
      <c r="I7" s="99">
        <f t="shared" si="1"/>
        <v>109.27357866461928</v>
      </c>
      <c r="J7" s="89" t="s">
        <v>37</v>
      </c>
      <c r="K7" s="14"/>
      <c r="L7" s="5"/>
      <c r="M7" s="14"/>
    </row>
    <row r="8" spans="1:13" s="11" customFormat="1" ht="26.25">
      <c r="A8" s="90">
        <v>3367</v>
      </c>
      <c r="B8" s="151">
        <v>3.6652999999999998E-2</v>
      </c>
      <c r="C8" s="70">
        <f t="shared" si="2"/>
        <v>24.625</v>
      </c>
      <c r="D8" s="71"/>
      <c r="E8" s="96">
        <f t="shared" si="3"/>
        <v>4.5816250000001446E-2</v>
      </c>
      <c r="F8" s="97">
        <f t="shared" ref="F8:F23" si="4">LN(1+E8/100)</f>
        <v>4.5805757560882454E-4</v>
      </c>
      <c r="G8" s="71"/>
      <c r="H8" s="98">
        <f t="shared" si="0"/>
        <v>136.73096446700507</v>
      </c>
      <c r="I8" s="99">
        <f t="shared" si="1"/>
        <v>136.79360946751268</v>
      </c>
      <c r="J8" s="156">
        <f>LARGE(I4:I626,1)</f>
        <v>1075.8830249746193</v>
      </c>
      <c r="K8" s="14"/>
      <c r="L8" s="5"/>
      <c r="M8" s="14"/>
    </row>
    <row r="9" spans="1:13" s="11" customFormat="1">
      <c r="A9" s="90">
        <v>4175.8999999999996</v>
      </c>
      <c r="B9" s="151">
        <v>4.5592000000000001E-2</v>
      </c>
      <c r="C9" s="70">
        <f t="shared" si="2"/>
        <v>24.625</v>
      </c>
      <c r="D9" s="71"/>
      <c r="E9" s="96">
        <f t="shared" si="3"/>
        <v>5.6989999999998986E-2</v>
      </c>
      <c r="F9" s="97">
        <f t="shared" si="4"/>
        <v>5.6973766866705734E-4</v>
      </c>
      <c r="G9" s="71"/>
      <c r="H9" s="98">
        <f t="shared" si="0"/>
        <v>169.57969543147206</v>
      </c>
      <c r="I9" s="99">
        <f t="shared" si="1"/>
        <v>169.67633889989844</v>
      </c>
      <c r="K9" s="14"/>
      <c r="L9" s="5"/>
      <c r="M9" s="14"/>
    </row>
    <row r="10" spans="1:13" s="11" customFormat="1">
      <c r="A10" s="90">
        <v>4677.5</v>
      </c>
      <c r="B10" s="151">
        <v>5.185E-2</v>
      </c>
      <c r="C10" s="70">
        <f t="shared" si="2"/>
        <v>24.625</v>
      </c>
      <c r="D10" s="71"/>
      <c r="E10" s="96">
        <f t="shared" si="3"/>
        <v>6.481250000000216E-2</v>
      </c>
      <c r="F10" s="97">
        <f t="shared" si="4"/>
        <v>6.4791505769996893E-4</v>
      </c>
      <c r="G10" s="71"/>
      <c r="H10" s="98">
        <f t="shared" si="0"/>
        <v>189.94923857868019</v>
      </c>
      <c r="I10" s="99">
        <f t="shared" si="1"/>
        <v>190.07234942893402</v>
      </c>
      <c r="J10" s="86"/>
      <c r="K10" s="14"/>
      <c r="L10" s="5"/>
      <c r="M10" s="14"/>
    </row>
    <row r="11" spans="1:13" s="11" customFormat="1">
      <c r="A11" s="90">
        <v>5473.8</v>
      </c>
      <c r="B11" s="151">
        <v>6.0789999999999997E-2</v>
      </c>
      <c r="C11" s="70">
        <f t="shared" si="2"/>
        <v>24.625</v>
      </c>
      <c r="D11" s="71"/>
      <c r="E11" s="96">
        <f t="shared" si="3"/>
        <v>7.5987499999996544E-2</v>
      </c>
      <c r="F11" s="97">
        <f t="shared" si="4"/>
        <v>7.5958644116199824E-4</v>
      </c>
      <c r="G11" s="71"/>
      <c r="H11" s="98">
        <f t="shared" si="0"/>
        <v>222.28629441624366</v>
      </c>
      <c r="I11" s="99">
        <f t="shared" si="1"/>
        <v>222.45520421421321</v>
      </c>
      <c r="J11" s="86"/>
      <c r="K11" s="14"/>
      <c r="L11" s="5"/>
      <c r="M11" s="14"/>
    </row>
    <row r="12" spans="1:13" s="11" customFormat="1">
      <c r="A12" s="90">
        <v>6194.8</v>
      </c>
      <c r="B12" s="151">
        <v>6.973E-2</v>
      </c>
      <c r="C12" s="70">
        <f t="shared" si="2"/>
        <v>24.625</v>
      </c>
      <c r="D12" s="71"/>
      <c r="E12" s="96">
        <f t="shared" si="3"/>
        <v>8.7162500000008691E-2</v>
      </c>
      <c r="F12" s="97">
        <f t="shared" si="4"/>
        <v>8.7124535551879429E-4</v>
      </c>
      <c r="G12" s="71"/>
      <c r="H12" s="98">
        <f t="shared" si="0"/>
        <v>251.56548223350254</v>
      </c>
      <c r="I12" s="99">
        <f t="shared" si="1"/>
        <v>251.78475299695432</v>
      </c>
      <c r="J12" s="86"/>
      <c r="K12" s="14"/>
      <c r="L12" s="5"/>
      <c r="M12" s="14"/>
    </row>
    <row r="13" spans="1:13" s="11" customFormat="1">
      <c r="A13" s="90">
        <v>7022.5</v>
      </c>
      <c r="B13" s="151">
        <v>8.1351000000000007E-2</v>
      </c>
      <c r="C13" s="70">
        <f t="shared" si="2"/>
        <v>24.625</v>
      </c>
      <c r="D13" s="71"/>
      <c r="E13" s="96">
        <f t="shared" si="3"/>
        <v>0.10168874999999743</v>
      </c>
      <c r="F13" s="97">
        <f t="shared" si="4"/>
        <v>1.0163708201467586E-3</v>
      </c>
      <c r="G13" s="71"/>
      <c r="H13" s="98">
        <f t="shared" si="0"/>
        <v>285.17766497461929</v>
      </c>
      <c r="I13" s="99">
        <f t="shared" si="1"/>
        <v>285.46765857741121</v>
      </c>
      <c r="J13" s="86"/>
      <c r="K13" s="14"/>
      <c r="L13" s="5"/>
      <c r="M13" s="14"/>
    </row>
    <row r="14" spans="1:13" s="11" customFormat="1">
      <c r="A14" s="90">
        <v>8339.2000000000007</v>
      </c>
      <c r="B14" s="151">
        <v>0.10012</v>
      </c>
      <c r="C14" s="70">
        <f t="shared" si="2"/>
        <v>24.625</v>
      </c>
      <c r="D14" s="71"/>
      <c r="E14" s="96">
        <f t="shared" si="3"/>
        <v>0.12515000000000498</v>
      </c>
      <c r="F14" s="97">
        <f t="shared" si="4"/>
        <v>1.2507175266505183E-3</v>
      </c>
      <c r="G14" s="71"/>
      <c r="H14" s="98">
        <f t="shared" si="0"/>
        <v>338.64771573604065</v>
      </c>
      <c r="I14" s="99">
        <f t="shared" si="1"/>
        <v>339.07153335228429</v>
      </c>
      <c r="J14" s="86"/>
      <c r="K14" s="14"/>
      <c r="L14" s="5"/>
      <c r="M14" s="14"/>
    </row>
    <row r="15" spans="1:13" s="11" customFormat="1">
      <c r="A15" s="90">
        <v>9329.9</v>
      </c>
      <c r="B15" s="151">
        <v>0.11711000000000001</v>
      </c>
      <c r="C15" s="70">
        <f t="shared" si="2"/>
        <v>24.625</v>
      </c>
      <c r="D15" s="71"/>
      <c r="E15" s="96">
        <f t="shared" si="3"/>
        <v>0.1463874999999959</v>
      </c>
      <c r="F15" s="97">
        <f t="shared" si="4"/>
        <v>1.4628045795060554E-3</v>
      </c>
      <c r="G15" s="71"/>
      <c r="H15" s="98">
        <f t="shared" si="0"/>
        <v>378.87918781725887</v>
      </c>
      <c r="I15" s="99">
        <f t="shared" si="1"/>
        <v>379.43381958832487</v>
      </c>
      <c r="J15" s="86"/>
      <c r="K15" s="14"/>
      <c r="L15" s="5"/>
      <c r="M15" s="14"/>
    </row>
    <row r="16" spans="1:13" s="11" customFormat="1">
      <c r="A16" s="90">
        <v>10258</v>
      </c>
      <c r="B16" s="151">
        <v>0.13766999999999999</v>
      </c>
      <c r="C16" s="70">
        <f t="shared" si="2"/>
        <v>24.625</v>
      </c>
      <c r="D16" s="71"/>
      <c r="E16" s="96">
        <f t="shared" si="3"/>
        <v>0.17208749999999995</v>
      </c>
      <c r="F16" s="97">
        <f t="shared" si="4"/>
        <v>1.7193959911669188E-3</v>
      </c>
      <c r="G16" s="71"/>
      <c r="H16" s="98">
        <f t="shared" si="0"/>
        <v>416.56852791878174</v>
      </c>
      <c r="I16" s="99">
        <f t="shared" si="1"/>
        <v>417.28539028426394</v>
      </c>
      <c r="J16" s="86"/>
      <c r="K16" s="14"/>
      <c r="L16" s="5"/>
      <c r="M16" s="14"/>
    </row>
    <row r="17" spans="1:13" s="11" customFormat="1">
      <c r="A17" s="90">
        <v>11098</v>
      </c>
      <c r="B17" s="151">
        <v>0.16270000000000001</v>
      </c>
      <c r="C17" s="70">
        <f t="shared" si="2"/>
        <v>24.625</v>
      </c>
      <c r="D17" s="71"/>
      <c r="E17" s="96">
        <f t="shared" si="3"/>
        <v>0.20337500000000122</v>
      </c>
      <c r="F17" s="97">
        <f t="shared" ref="F17" si="5">LN(1+E17/100)</f>
        <v>2.0316847301564476E-3</v>
      </c>
      <c r="G17" s="71"/>
      <c r="H17" s="98">
        <f t="shared" ref="H17" si="6">A17/C17</f>
        <v>450.68020304568529</v>
      </c>
      <c r="I17" s="99">
        <f t="shared" ref="I17" si="7">H17*(1+E17/100)</f>
        <v>451.59677390862947</v>
      </c>
      <c r="J17" s="86"/>
      <c r="K17" s="14"/>
      <c r="L17" s="5"/>
      <c r="M17" s="14"/>
    </row>
    <row r="18" spans="1:13" s="11" customFormat="1">
      <c r="A18" s="90">
        <v>11712</v>
      </c>
      <c r="B18" s="151">
        <v>0.18951999999999999</v>
      </c>
      <c r="C18" s="70">
        <f t="shared" si="2"/>
        <v>24.625</v>
      </c>
      <c r="D18" s="71"/>
      <c r="E18" s="96">
        <f t="shared" si="3"/>
        <v>0.23690000000000214</v>
      </c>
      <c r="F18" s="97">
        <f t="shared" si="4"/>
        <v>2.3661983433773408E-3</v>
      </c>
      <c r="G18" s="71"/>
      <c r="H18" s="98">
        <f t="shared" si="0"/>
        <v>475.61421319796955</v>
      </c>
      <c r="I18" s="99">
        <f t="shared" si="1"/>
        <v>476.7409432690356</v>
      </c>
      <c r="J18" s="86"/>
      <c r="K18" s="14"/>
      <c r="L18" s="5"/>
      <c r="M18" s="14"/>
    </row>
    <row r="19" spans="1:13" s="11" customFormat="1">
      <c r="A19" s="90">
        <v>12164</v>
      </c>
      <c r="B19" s="151">
        <v>0.21992</v>
      </c>
      <c r="C19" s="70">
        <f t="shared" si="2"/>
        <v>24.625</v>
      </c>
      <c r="D19" s="71"/>
      <c r="E19" s="96">
        <f t="shared" si="3"/>
        <v>0.27490000000000236</v>
      </c>
      <c r="F19" s="97">
        <f t="shared" si="4"/>
        <v>2.745228409986289E-3</v>
      </c>
      <c r="G19" s="71"/>
      <c r="H19" s="98">
        <f t="shared" si="0"/>
        <v>493.96954314720813</v>
      </c>
      <c r="I19" s="99">
        <f t="shared" si="1"/>
        <v>495.32746542131986</v>
      </c>
      <c r="J19" s="86"/>
      <c r="K19" s="14"/>
      <c r="L19" s="5"/>
      <c r="M19" s="14"/>
    </row>
    <row r="20" spans="1:13" s="11" customFormat="1">
      <c r="A20" s="90">
        <v>12377</v>
      </c>
      <c r="B20" s="151">
        <v>0.23780000000000001</v>
      </c>
      <c r="C20" s="70">
        <f t="shared" si="2"/>
        <v>24.625</v>
      </c>
      <c r="D20" s="71"/>
      <c r="E20" s="96">
        <f t="shared" si="3"/>
        <v>0.29724999999999113</v>
      </c>
      <c r="F20" s="97">
        <f t="shared" si="4"/>
        <v>2.9680908571652919E-3</v>
      </c>
      <c r="G20" s="71"/>
      <c r="H20" s="98">
        <f t="shared" si="0"/>
        <v>502.61928934010155</v>
      </c>
      <c r="I20" s="99">
        <f t="shared" si="1"/>
        <v>504.11332517766493</v>
      </c>
      <c r="J20" s="86"/>
      <c r="K20" s="14"/>
      <c r="L20" s="5"/>
      <c r="M20" s="14"/>
    </row>
    <row r="21" spans="1:13" s="11" customFormat="1">
      <c r="A21" s="172">
        <v>12503</v>
      </c>
      <c r="B21" s="173">
        <v>0.25</v>
      </c>
      <c r="C21" s="70">
        <f t="shared" si="2"/>
        <v>24.625</v>
      </c>
      <c r="D21" s="71"/>
      <c r="E21" s="96">
        <f t="shared" si="3"/>
        <v>0.3125</v>
      </c>
      <c r="F21" s="97">
        <f t="shared" si="4"/>
        <v>3.1201273362436777E-3</v>
      </c>
      <c r="G21" s="71"/>
      <c r="H21" s="98">
        <f t="shared" si="0"/>
        <v>507.73604060913704</v>
      </c>
      <c r="I21" s="99">
        <f t="shared" si="1"/>
        <v>509.32271573604061</v>
      </c>
      <c r="J21" s="86"/>
      <c r="K21" s="14"/>
      <c r="L21" s="5"/>
      <c r="M21" s="14"/>
    </row>
    <row r="22" spans="1:13" s="11" customFormat="1">
      <c r="A22" s="90">
        <v>12578</v>
      </c>
      <c r="B22" s="151">
        <v>0.26340000000000008</v>
      </c>
      <c r="C22" s="70">
        <f t="shared" si="2"/>
        <v>24.625</v>
      </c>
      <c r="D22" s="71"/>
      <c r="E22" s="96">
        <f t="shared" si="3"/>
        <v>0.32925000000000537</v>
      </c>
      <c r="F22" s="97">
        <f t="shared" si="4"/>
        <v>3.2870915900833852E-3</v>
      </c>
      <c r="G22" s="71"/>
      <c r="H22" s="98">
        <f t="shared" si="0"/>
        <v>510.7817258883249</v>
      </c>
      <c r="I22" s="99">
        <f t="shared" si="1"/>
        <v>512.46347472081231</v>
      </c>
      <c r="J22" s="86"/>
      <c r="K22" s="14"/>
      <c r="L22" s="14"/>
      <c r="M22" s="14"/>
    </row>
    <row r="23" spans="1:13" s="11" customFormat="1">
      <c r="A23" s="90">
        <v>12653</v>
      </c>
      <c r="B23" s="151">
        <v>0.27669999999999995</v>
      </c>
      <c r="C23" s="70">
        <f t="shared" si="2"/>
        <v>24.625</v>
      </c>
      <c r="D23" s="71"/>
      <c r="E23" s="96">
        <f t="shared" si="3"/>
        <v>0.34587500000000659</v>
      </c>
      <c r="F23" s="97">
        <f t="shared" si="4"/>
        <v>3.4527822808257157E-3</v>
      </c>
      <c r="G23" s="71"/>
      <c r="H23" s="98">
        <f t="shared" si="0"/>
        <v>513.82741116751265</v>
      </c>
      <c r="I23" s="99">
        <f t="shared" si="1"/>
        <v>515.60461172588828</v>
      </c>
      <c r="J23" s="86"/>
      <c r="K23" s="14"/>
      <c r="L23" s="14"/>
      <c r="M23" s="14"/>
    </row>
    <row r="24" spans="1:13" s="11" customFormat="1">
      <c r="A24" s="90">
        <v>12728</v>
      </c>
      <c r="B24" s="151">
        <v>0.29000000000000004</v>
      </c>
      <c r="C24" s="70">
        <f t="shared" si="2"/>
        <v>24.625</v>
      </c>
      <c r="D24" s="71"/>
      <c r="E24" s="96">
        <f t="shared" si="3"/>
        <v>0.36250000000000782</v>
      </c>
      <c r="F24" s="97">
        <f t="shared" ref="F24:F30" si="8">LN(1+E24/100)</f>
        <v>3.6184455227110043E-3</v>
      </c>
      <c r="G24" s="71"/>
      <c r="H24" s="98">
        <f t="shared" si="0"/>
        <v>516.87309644670052</v>
      </c>
      <c r="I24" s="99">
        <f t="shared" ref="I24:I30" si="9">H24*(1+E24/100)</f>
        <v>518.74676142131977</v>
      </c>
      <c r="J24" s="86"/>
      <c r="K24" s="14"/>
      <c r="L24" s="14"/>
      <c r="M24" s="14"/>
    </row>
    <row r="25" spans="1:13" s="11" customFormat="1">
      <c r="A25" s="90">
        <v>12803</v>
      </c>
      <c r="B25" s="151">
        <v>0.30339999999999989</v>
      </c>
      <c r="C25" s="70">
        <f t="shared" si="2"/>
        <v>24.625</v>
      </c>
      <c r="D25" s="71"/>
      <c r="E25" s="96">
        <f t="shared" si="3"/>
        <v>0.37924999999999542</v>
      </c>
      <c r="F25" s="97">
        <f t="shared" si="8"/>
        <v>3.7853266028934837E-3</v>
      </c>
      <c r="G25" s="71"/>
      <c r="H25" s="98">
        <f t="shared" si="0"/>
        <v>519.91878172588838</v>
      </c>
      <c r="I25" s="99">
        <f t="shared" si="9"/>
        <v>521.89057370558373</v>
      </c>
      <c r="J25" s="86"/>
      <c r="K25" s="14"/>
      <c r="L25" s="14"/>
      <c r="M25" s="14"/>
    </row>
    <row r="26" spans="1:13" s="11" customFormat="1">
      <c r="A26" s="90">
        <v>12879</v>
      </c>
      <c r="B26" s="151">
        <v>0.31749999999999989</v>
      </c>
      <c r="C26" s="70">
        <f t="shared" si="2"/>
        <v>24.625</v>
      </c>
      <c r="D26" s="71"/>
      <c r="E26" s="96">
        <f t="shared" si="3"/>
        <v>0.39687499999999426</v>
      </c>
      <c r="F26" s="177">
        <f t="shared" si="8"/>
        <v>3.9608952871209753E-3</v>
      </c>
      <c r="G26" s="94"/>
      <c r="H26" s="100">
        <f t="shared" si="0"/>
        <v>523.005076142132</v>
      </c>
      <c r="I26" s="100">
        <f t="shared" si="9"/>
        <v>525.08075253807101</v>
      </c>
      <c r="J26" s="86"/>
      <c r="K26" s="14"/>
      <c r="L26" s="14"/>
      <c r="M26" s="14"/>
    </row>
    <row r="27" spans="1:13" s="11" customFormat="1">
      <c r="A27" s="90">
        <v>12941</v>
      </c>
      <c r="B27" s="151">
        <v>0.33170000000000033</v>
      </c>
      <c r="C27" s="70">
        <f t="shared" si="2"/>
        <v>24.625</v>
      </c>
      <c r="D27" s="71"/>
      <c r="E27" s="96">
        <f t="shared" si="3"/>
        <v>0.41462499999999736</v>
      </c>
      <c r="F27" s="97">
        <f t="shared" si="8"/>
        <v>4.1376779917593398E-3</v>
      </c>
      <c r="G27" s="71"/>
      <c r="H27" s="98">
        <f t="shared" si="0"/>
        <v>525.52284263959393</v>
      </c>
      <c r="I27" s="99">
        <f t="shared" si="9"/>
        <v>527.70179172588837</v>
      </c>
      <c r="J27" s="86"/>
      <c r="K27" s="14"/>
      <c r="L27" s="14"/>
      <c r="M27" s="14"/>
    </row>
    <row r="28" spans="1:13" s="11" customFormat="1">
      <c r="A28" s="90">
        <v>13017</v>
      </c>
      <c r="B28" s="151">
        <v>0.3459000000000001</v>
      </c>
      <c r="C28" s="70">
        <f t="shared" si="2"/>
        <v>24.625</v>
      </c>
      <c r="D28" s="71"/>
      <c r="E28" s="96">
        <f t="shared" si="3"/>
        <v>0.4323750000000004</v>
      </c>
      <c r="F28" s="97">
        <f t="shared" si="8"/>
        <v>4.3144294497966008E-3</v>
      </c>
      <c r="G28" s="71"/>
      <c r="H28" s="98">
        <f t="shared" si="0"/>
        <v>528.60913705583755</v>
      </c>
      <c r="I28" s="99">
        <f t="shared" si="9"/>
        <v>530.89471081218267</v>
      </c>
      <c r="J28" s="86"/>
      <c r="K28" s="14"/>
      <c r="L28" s="14"/>
      <c r="M28" s="14"/>
    </row>
    <row r="29" spans="1:13" s="11" customFormat="1">
      <c r="A29" s="90">
        <v>13079</v>
      </c>
      <c r="B29" s="151">
        <v>0.36009999999999986</v>
      </c>
      <c r="C29" s="70">
        <f t="shared" si="2"/>
        <v>24.625</v>
      </c>
      <c r="D29" s="71"/>
      <c r="E29" s="96">
        <f t="shared" si="3"/>
        <v>0.45012500000000349</v>
      </c>
      <c r="F29" s="97">
        <f t="shared" si="8"/>
        <v>4.4911496722770143E-3</v>
      </c>
      <c r="G29" s="71"/>
      <c r="H29" s="98">
        <f t="shared" si="0"/>
        <v>531.12690355329948</v>
      </c>
      <c r="I29" s="99">
        <f t="shared" si="9"/>
        <v>533.51763852791885</v>
      </c>
      <c r="J29" s="86"/>
      <c r="K29" s="14"/>
      <c r="L29" s="14"/>
      <c r="M29" s="14"/>
    </row>
    <row r="30" spans="1:13" s="11" customFormat="1">
      <c r="A30" s="90">
        <v>13142</v>
      </c>
      <c r="B30" s="151">
        <v>0.37419999999999987</v>
      </c>
      <c r="C30" s="70">
        <f t="shared" si="2"/>
        <v>24.625</v>
      </c>
      <c r="D30" s="71"/>
      <c r="E30" s="96">
        <f t="shared" si="3"/>
        <v>0.46775000000000239</v>
      </c>
      <c r="F30" s="97">
        <f t="shared" si="8"/>
        <v>4.6665944906657047E-3</v>
      </c>
      <c r="G30" s="71"/>
      <c r="H30" s="98">
        <f t="shared" si="0"/>
        <v>533.68527918781729</v>
      </c>
      <c r="I30" s="99">
        <f t="shared" si="9"/>
        <v>536.18159208121835</v>
      </c>
      <c r="J30" s="86"/>
      <c r="K30" s="14"/>
      <c r="L30" s="14"/>
      <c r="M30" s="14"/>
    </row>
    <row r="31" spans="1:13" s="11" customFormat="1">
      <c r="A31" s="90">
        <v>13205</v>
      </c>
      <c r="B31" s="151">
        <v>0.38829999999999987</v>
      </c>
      <c r="C31" s="70">
        <f t="shared" si="2"/>
        <v>24.625</v>
      </c>
      <c r="D31" s="71"/>
      <c r="E31" s="96">
        <f t="shared" si="3"/>
        <v>0.48537500000000128</v>
      </c>
      <c r="F31" s="97">
        <f t="shared" ref="F31:F38" si="10">LN(1+E31/100)</f>
        <v>4.8420085335694162E-3</v>
      </c>
      <c r="G31" s="71"/>
      <c r="H31" s="98">
        <f t="shared" si="0"/>
        <v>536.24365482233497</v>
      </c>
      <c r="I31" s="99">
        <f t="shared" ref="I31:I38" si="11">H31*(1+E31/100)</f>
        <v>538.84644746192896</v>
      </c>
      <c r="J31" s="86"/>
      <c r="K31" s="14"/>
      <c r="L31" s="14"/>
      <c r="M31" s="14"/>
    </row>
    <row r="32" spans="1:13" s="11" customFormat="1">
      <c r="A32" s="90">
        <v>13267</v>
      </c>
      <c r="B32" s="151">
        <v>0.40260000000000029</v>
      </c>
      <c r="C32" s="70">
        <f t="shared" si="2"/>
        <v>24.625</v>
      </c>
      <c r="D32" s="71"/>
      <c r="E32" s="96">
        <f t="shared" si="3"/>
        <v>0.50325000000000841</v>
      </c>
      <c r="F32" s="97">
        <f t="shared" si="10"/>
        <v>5.019879296624956E-3</v>
      </c>
      <c r="G32" s="71"/>
      <c r="H32" s="98">
        <f t="shared" si="0"/>
        <v>538.76142131979691</v>
      </c>
      <c r="I32" s="99">
        <f t="shared" si="11"/>
        <v>541.47273817258883</v>
      </c>
      <c r="J32" s="86"/>
      <c r="K32" s="14"/>
      <c r="L32" s="14"/>
      <c r="M32" s="14"/>
    </row>
    <row r="33" spans="1:13" s="11" customFormat="1">
      <c r="A33" s="90">
        <v>13330</v>
      </c>
      <c r="B33" s="151">
        <v>0.4175000000000002</v>
      </c>
      <c r="C33" s="70">
        <f t="shared" si="2"/>
        <v>24.625</v>
      </c>
      <c r="D33" s="71"/>
      <c r="E33" s="96">
        <f t="shared" si="3"/>
        <v>0.52187500000000497</v>
      </c>
      <c r="F33" s="97">
        <f t="shared" si="10"/>
        <v>5.2051795177122263E-3</v>
      </c>
      <c r="G33" s="71"/>
      <c r="H33" s="98">
        <f t="shared" si="0"/>
        <v>541.31979695431471</v>
      </c>
      <c r="I33" s="99">
        <f t="shared" si="11"/>
        <v>544.14480964467009</v>
      </c>
      <c r="J33" s="86"/>
      <c r="K33" s="14"/>
      <c r="L33" s="14"/>
      <c r="M33" s="14"/>
    </row>
    <row r="34" spans="1:13" s="11" customFormat="1">
      <c r="A34" s="90">
        <v>13393</v>
      </c>
      <c r="B34" s="151">
        <v>0.43249999999999988</v>
      </c>
      <c r="C34" s="70">
        <f t="shared" si="2"/>
        <v>24.625</v>
      </c>
      <c r="D34" s="71"/>
      <c r="E34" s="96">
        <f t="shared" si="3"/>
        <v>0.54062500000000568</v>
      </c>
      <c r="F34" s="97">
        <f t="shared" si="10"/>
        <v>5.3916886882870805E-3</v>
      </c>
      <c r="G34" s="71"/>
      <c r="H34" s="98">
        <f t="shared" si="0"/>
        <v>543.87817258883251</v>
      </c>
      <c r="I34" s="99">
        <f t="shared" si="11"/>
        <v>546.81851395939088</v>
      </c>
      <c r="J34" s="86"/>
      <c r="K34" s="14"/>
      <c r="L34" s="14"/>
      <c r="M34" s="14"/>
    </row>
    <row r="35" spans="1:13" s="11" customFormat="1">
      <c r="A35" s="90">
        <v>13443</v>
      </c>
      <c r="B35" s="151">
        <v>0.4473999999999998</v>
      </c>
      <c r="C35" s="70">
        <f t="shared" si="2"/>
        <v>24.625</v>
      </c>
      <c r="D35" s="71"/>
      <c r="E35" s="96">
        <f t="shared" si="3"/>
        <v>0.55925000000000225</v>
      </c>
      <c r="F35" s="97">
        <f t="shared" si="10"/>
        <v>5.5769200321977462E-3</v>
      </c>
      <c r="G35" s="71"/>
      <c r="H35" s="98">
        <f t="shared" si="0"/>
        <v>545.90862944162438</v>
      </c>
      <c r="I35" s="99">
        <f t="shared" si="11"/>
        <v>548.96162345177675</v>
      </c>
      <c r="J35" s="86"/>
      <c r="K35" s="14"/>
      <c r="L35" s="14"/>
      <c r="M35" s="14"/>
    </row>
    <row r="36" spans="1:13" s="11" customFormat="1">
      <c r="A36" s="90">
        <v>13506</v>
      </c>
      <c r="B36" s="151">
        <v>0.46250000000000013</v>
      </c>
      <c r="C36" s="70">
        <f t="shared" si="2"/>
        <v>24.625</v>
      </c>
      <c r="D36" s="71"/>
      <c r="E36" s="96">
        <f t="shared" si="3"/>
        <v>0.57812500000000711</v>
      </c>
      <c r="F36" s="97">
        <f t="shared" si="10"/>
        <v>5.7646027048527072E-3</v>
      </c>
      <c r="G36" s="71"/>
      <c r="H36" s="98">
        <f t="shared" si="0"/>
        <v>548.46700507614219</v>
      </c>
      <c r="I36" s="99">
        <f t="shared" si="11"/>
        <v>551.63782994923872</v>
      </c>
      <c r="J36" s="86"/>
      <c r="K36" s="14"/>
      <c r="L36" s="14"/>
      <c r="M36" s="14"/>
    </row>
    <row r="37" spans="1:13" s="11" customFormat="1">
      <c r="A37" s="90">
        <v>13556</v>
      </c>
      <c r="B37" s="151">
        <v>0.47749999999999981</v>
      </c>
      <c r="C37" s="70">
        <f t="shared" si="2"/>
        <v>24.625</v>
      </c>
      <c r="D37" s="71"/>
      <c r="E37" s="96">
        <f t="shared" si="3"/>
        <v>0.59687500000000782</v>
      </c>
      <c r="F37" s="97">
        <f t="shared" si="10"/>
        <v>5.951007576773101E-3</v>
      </c>
      <c r="G37" s="71"/>
      <c r="H37" s="98">
        <f t="shared" si="0"/>
        <v>550.49746192893406</v>
      </c>
      <c r="I37" s="99">
        <f t="shared" si="11"/>
        <v>553.7832436548224</v>
      </c>
      <c r="J37" s="86"/>
      <c r="K37" s="14"/>
      <c r="L37" s="14"/>
      <c r="M37" s="14"/>
    </row>
    <row r="38" spans="1:13" s="11" customFormat="1">
      <c r="A38" s="90">
        <v>13606</v>
      </c>
      <c r="B38" s="151">
        <v>0.49249999999999994</v>
      </c>
      <c r="C38" s="70">
        <f t="shared" si="2"/>
        <v>24.625</v>
      </c>
      <c r="D38" s="71"/>
      <c r="E38" s="96">
        <f t="shared" si="3"/>
        <v>0.61562500000000853</v>
      </c>
      <c r="F38" s="97">
        <f t="shared" si="10"/>
        <v>6.1373777083928785E-3</v>
      </c>
      <c r="G38" s="71"/>
      <c r="H38" s="98">
        <f t="shared" si="0"/>
        <v>552.52791878172593</v>
      </c>
      <c r="I38" s="99">
        <f t="shared" si="11"/>
        <v>555.92941878172599</v>
      </c>
      <c r="J38" s="86"/>
      <c r="K38" s="14"/>
      <c r="L38" s="14"/>
      <c r="M38" s="14"/>
    </row>
    <row r="39" spans="1:13" s="11" customFormat="1">
      <c r="A39" s="90">
        <v>13656</v>
      </c>
      <c r="B39" s="151">
        <v>0.5074000000000003</v>
      </c>
      <c r="C39" s="70">
        <f t="shared" si="2"/>
        <v>24.625</v>
      </c>
      <c r="D39" s="71"/>
      <c r="E39" s="96">
        <f t="shared" si="3"/>
        <v>0.63425000000000509</v>
      </c>
      <c r="F39" s="97">
        <f t="shared" ref="F39:F102" si="12">LN(1+E39/100)</f>
        <v>6.322470991588002E-3</v>
      </c>
      <c r="G39" s="71"/>
      <c r="H39" s="98">
        <f t="shared" si="0"/>
        <v>554.5583756345178</v>
      </c>
      <c r="I39" s="99">
        <f t="shared" ref="I39:I102" si="13">H39*(1+E39/100)</f>
        <v>558.07566213197981</v>
      </c>
      <c r="J39" s="86"/>
      <c r="K39" s="14"/>
      <c r="L39" s="14"/>
      <c r="M39" s="14"/>
    </row>
    <row r="40" spans="1:13" s="11" customFormat="1">
      <c r="A40" s="90">
        <v>13694</v>
      </c>
      <c r="B40" s="151">
        <v>0.52239999999999998</v>
      </c>
      <c r="C40" s="70">
        <f t="shared" si="2"/>
        <v>24.625</v>
      </c>
      <c r="D40" s="71"/>
      <c r="E40" s="96">
        <f t="shared" si="3"/>
        <v>0.6530000000000058</v>
      </c>
      <c r="F40" s="97">
        <f t="shared" si="12"/>
        <v>6.508771912826004E-3</v>
      </c>
      <c r="G40" s="71"/>
      <c r="H40" s="98">
        <f t="shared" si="0"/>
        <v>556.10152284263961</v>
      </c>
      <c r="I40" s="99">
        <f t="shared" si="13"/>
        <v>559.73286578680211</v>
      </c>
      <c r="J40" s="86"/>
      <c r="K40" s="14"/>
      <c r="L40" s="14"/>
      <c r="M40" s="14"/>
    </row>
    <row r="41" spans="1:13" s="11" customFormat="1">
      <c r="A41" s="90">
        <v>13744</v>
      </c>
      <c r="B41" s="151">
        <v>0.53820000000000001</v>
      </c>
      <c r="C41" s="70">
        <f t="shared" si="2"/>
        <v>24.625</v>
      </c>
      <c r="D41" s="71"/>
      <c r="E41" s="96">
        <f t="shared" si="3"/>
        <v>0.67275000000000418</v>
      </c>
      <c r="F41" s="97">
        <f t="shared" si="12"/>
        <v>6.7049713563978285E-3</v>
      </c>
      <c r="G41" s="71"/>
      <c r="H41" s="98">
        <f t="shared" si="0"/>
        <v>558.13197969543148</v>
      </c>
      <c r="I41" s="99">
        <f t="shared" si="13"/>
        <v>561.88681258883253</v>
      </c>
      <c r="J41" s="86"/>
      <c r="K41" s="14"/>
      <c r="L41" s="14"/>
      <c r="M41" s="14"/>
    </row>
    <row r="42" spans="1:13" s="11" customFormat="1">
      <c r="A42" s="90">
        <v>13782</v>
      </c>
      <c r="B42" s="151">
        <v>0.55409999999999981</v>
      </c>
      <c r="C42" s="70">
        <f t="shared" si="2"/>
        <v>24.625</v>
      </c>
      <c r="D42" s="71"/>
      <c r="E42" s="96">
        <f t="shared" si="3"/>
        <v>0.69262500000000671</v>
      </c>
      <c r="F42" s="97">
        <f t="shared" si="12"/>
        <v>6.9023737158108384E-3</v>
      </c>
      <c r="G42" s="71"/>
      <c r="H42" s="98">
        <f t="shared" si="0"/>
        <v>559.67512690355329</v>
      </c>
      <c r="I42" s="99">
        <f t="shared" si="13"/>
        <v>563.55157675126907</v>
      </c>
      <c r="J42" s="86"/>
      <c r="K42" s="14"/>
      <c r="L42" s="14"/>
      <c r="M42" s="14"/>
    </row>
    <row r="43" spans="1:13" s="11" customFormat="1">
      <c r="A43" s="90">
        <v>13819</v>
      </c>
      <c r="B43" s="151">
        <v>0.5699000000000003</v>
      </c>
      <c r="C43" s="70">
        <f t="shared" si="2"/>
        <v>24.625</v>
      </c>
      <c r="D43" s="71"/>
      <c r="E43" s="96">
        <f t="shared" si="3"/>
        <v>0.71237500000000509</v>
      </c>
      <c r="F43" s="97">
        <f t="shared" si="12"/>
        <v>7.0984959576947289E-3</v>
      </c>
      <c r="G43" s="71"/>
      <c r="H43" s="98">
        <f t="shared" si="0"/>
        <v>561.17766497461923</v>
      </c>
      <c r="I43" s="99">
        <f t="shared" si="13"/>
        <v>565.17535436548224</v>
      </c>
      <c r="J43" s="86"/>
      <c r="K43" s="14"/>
      <c r="L43" s="14"/>
      <c r="M43" s="14"/>
    </row>
    <row r="44" spans="1:13" s="11" customFormat="1">
      <c r="A44" s="90">
        <v>13857</v>
      </c>
      <c r="B44" s="151">
        <v>0.58569999999999989</v>
      </c>
      <c r="C44" s="70">
        <f t="shared" si="2"/>
        <v>24.625</v>
      </c>
      <c r="D44" s="71"/>
      <c r="E44" s="96">
        <f t="shared" si="3"/>
        <v>0.73212500000000347</v>
      </c>
      <c r="F44" s="97">
        <f t="shared" si="12"/>
        <v>7.2945797431866683E-3</v>
      </c>
      <c r="G44" s="71"/>
      <c r="H44" s="98">
        <f t="shared" si="0"/>
        <v>562.72081218274116</v>
      </c>
      <c r="I44" s="99">
        <f t="shared" si="13"/>
        <v>566.84063192893404</v>
      </c>
      <c r="J44" s="86"/>
      <c r="K44" s="14"/>
      <c r="L44" s="14"/>
      <c r="M44" s="14"/>
    </row>
    <row r="45" spans="1:13" s="11" customFormat="1">
      <c r="A45" s="90">
        <v>13894</v>
      </c>
      <c r="B45" s="151">
        <v>0.60149999999999992</v>
      </c>
      <c r="C45" s="70">
        <f t="shared" si="2"/>
        <v>24.625</v>
      </c>
      <c r="D45" s="71"/>
      <c r="E45" s="96">
        <f t="shared" si="3"/>
        <v>0.75187500000000185</v>
      </c>
      <c r="F45" s="97">
        <f t="shared" si="12"/>
        <v>7.4906250873654897E-3</v>
      </c>
      <c r="G45" s="71"/>
      <c r="H45" s="98">
        <f t="shared" si="0"/>
        <v>564.2233502538071</v>
      </c>
      <c r="I45" s="99">
        <f t="shared" si="13"/>
        <v>568.46560456852797</v>
      </c>
      <c r="J45" s="86"/>
      <c r="K45" s="14"/>
      <c r="L45" s="14"/>
      <c r="M45" s="14"/>
    </row>
    <row r="46" spans="1:13" s="11" customFormat="1">
      <c r="A46" s="90">
        <v>13932</v>
      </c>
      <c r="B46" s="151">
        <v>0.61740000000000017</v>
      </c>
      <c r="C46" s="70">
        <f t="shared" si="2"/>
        <v>24.625</v>
      </c>
      <c r="D46" s="71"/>
      <c r="E46" s="96">
        <f t="shared" si="3"/>
        <v>0.77175000000000438</v>
      </c>
      <c r="F46" s="97">
        <f t="shared" si="12"/>
        <v>7.6878724330743759E-3</v>
      </c>
      <c r="G46" s="71"/>
      <c r="H46" s="98">
        <f t="shared" si="0"/>
        <v>565.76649746192891</v>
      </c>
      <c r="I46" s="99">
        <f t="shared" si="13"/>
        <v>570.13280040609141</v>
      </c>
      <c r="J46" s="86"/>
      <c r="K46" s="14"/>
      <c r="L46" s="14"/>
      <c r="M46" s="14"/>
    </row>
    <row r="47" spans="1:13" s="11" customFormat="1">
      <c r="A47" s="90">
        <v>13957</v>
      </c>
      <c r="B47" s="151">
        <v>0.63400000000000012</v>
      </c>
      <c r="C47" s="70">
        <f t="shared" si="2"/>
        <v>24.625</v>
      </c>
      <c r="D47" s="71"/>
      <c r="E47" s="96">
        <f t="shared" si="3"/>
        <v>0.79250000000000054</v>
      </c>
      <c r="F47" s="97">
        <f t="shared" si="12"/>
        <v>7.8937621191004642E-3</v>
      </c>
      <c r="G47" s="71"/>
      <c r="H47" s="98">
        <f t="shared" si="0"/>
        <v>566.7817258883249</v>
      </c>
      <c r="I47" s="99">
        <f t="shared" si="13"/>
        <v>571.27347106598984</v>
      </c>
      <c r="J47" s="86"/>
      <c r="K47" s="14"/>
      <c r="L47" s="14"/>
      <c r="M47" s="14"/>
    </row>
    <row r="48" spans="1:13" s="11" customFormat="1">
      <c r="A48" s="90">
        <v>13995</v>
      </c>
      <c r="B48" s="151">
        <v>0.65069999999999983</v>
      </c>
      <c r="C48" s="70">
        <f t="shared" si="2"/>
        <v>24.625</v>
      </c>
      <c r="D48" s="71"/>
      <c r="E48" s="96">
        <f t="shared" si="3"/>
        <v>0.81337500000000051</v>
      </c>
      <c r="F48" s="97">
        <f t="shared" si="12"/>
        <v>8.1008493389010897E-3</v>
      </c>
      <c r="G48" s="71"/>
      <c r="H48" s="98">
        <f t="shared" si="0"/>
        <v>568.32487309644671</v>
      </c>
      <c r="I48" s="99">
        <f t="shared" si="13"/>
        <v>572.94748553299496</v>
      </c>
      <c r="J48" s="86"/>
      <c r="K48" s="14"/>
      <c r="L48" s="14"/>
      <c r="M48" s="14"/>
    </row>
    <row r="49" spans="1:13" s="11" customFormat="1">
      <c r="A49" s="90">
        <v>14032</v>
      </c>
      <c r="B49" s="151">
        <v>0.66739999999999999</v>
      </c>
      <c r="C49" s="70">
        <f t="shared" si="2"/>
        <v>24.625</v>
      </c>
      <c r="D49" s="71"/>
      <c r="E49" s="96">
        <f t="shared" si="3"/>
        <v>0.83425000000000082</v>
      </c>
      <c r="F49" s="97">
        <f t="shared" si="12"/>
        <v>8.30789368246386E-3</v>
      </c>
      <c r="G49" s="71"/>
      <c r="H49" s="98">
        <f t="shared" si="0"/>
        <v>569.82741116751265</v>
      </c>
      <c r="I49" s="99">
        <f t="shared" si="13"/>
        <v>574.58119634517755</v>
      </c>
      <c r="J49" s="86"/>
      <c r="K49" s="14"/>
      <c r="L49" s="14"/>
      <c r="M49" s="14"/>
    </row>
    <row r="50" spans="1:13" s="11" customFormat="1">
      <c r="A50" s="90">
        <v>14057</v>
      </c>
      <c r="B50" s="151">
        <v>0.68399999999999994</v>
      </c>
      <c r="C50" s="70">
        <f t="shared" si="2"/>
        <v>24.625</v>
      </c>
      <c r="D50" s="71"/>
      <c r="E50" s="96">
        <f t="shared" si="3"/>
        <v>0.85499999999999687</v>
      </c>
      <c r="F50" s="97">
        <f t="shared" si="12"/>
        <v>8.5136557652047418E-3</v>
      </c>
      <c r="G50" s="71"/>
      <c r="H50" s="98">
        <f t="shared" si="0"/>
        <v>570.84263959390864</v>
      </c>
      <c r="I50" s="99">
        <f t="shared" si="13"/>
        <v>575.72334416243655</v>
      </c>
      <c r="J50" s="86"/>
      <c r="K50" s="14"/>
      <c r="L50" s="14"/>
      <c r="M50" s="14"/>
    </row>
    <row r="51" spans="1:13" s="11" customFormat="1">
      <c r="A51" s="90">
        <v>14083</v>
      </c>
      <c r="B51" s="151">
        <v>0.7007000000000001</v>
      </c>
      <c r="C51" s="70">
        <f t="shared" si="2"/>
        <v>24.625</v>
      </c>
      <c r="D51" s="71"/>
      <c r="E51" s="96">
        <f t="shared" si="3"/>
        <v>0.87587499999999718</v>
      </c>
      <c r="F51" s="97">
        <f t="shared" si="12"/>
        <v>8.7206146660125314E-3</v>
      </c>
      <c r="G51" s="71"/>
      <c r="H51" s="98">
        <f t="shared" si="0"/>
        <v>571.89847715736039</v>
      </c>
      <c r="I51" s="99">
        <f t="shared" si="13"/>
        <v>576.90759294416239</v>
      </c>
      <c r="J51" s="86"/>
      <c r="K51" s="14"/>
      <c r="L51" s="14"/>
      <c r="M51" s="14"/>
    </row>
    <row r="52" spans="1:13" s="11" customFormat="1">
      <c r="A52" s="90">
        <v>14108</v>
      </c>
      <c r="B52" s="151">
        <v>0.71730000000000005</v>
      </c>
      <c r="C52" s="70">
        <f t="shared" si="2"/>
        <v>24.625</v>
      </c>
      <c r="D52" s="71"/>
      <c r="E52" s="96">
        <f t="shared" si="3"/>
        <v>0.89662499999999312</v>
      </c>
      <c r="F52" s="97">
        <f t="shared" si="12"/>
        <v>8.9262918526771227E-3</v>
      </c>
      <c r="G52" s="71"/>
      <c r="H52" s="98">
        <f t="shared" si="0"/>
        <v>572.91370558375638</v>
      </c>
      <c r="I52" s="99">
        <f t="shared" si="13"/>
        <v>578.05059309644662</v>
      </c>
      <c r="J52" s="86"/>
      <c r="K52" s="14"/>
      <c r="L52" s="14"/>
      <c r="M52" s="14"/>
    </row>
    <row r="53" spans="1:13" s="11" customFormat="1">
      <c r="A53" s="90">
        <v>14133</v>
      </c>
      <c r="B53" s="151">
        <v>0.73400000000000021</v>
      </c>
      <c r="C53" s="70">
        <f t="shared" si="2"/>
        <v>24.625</v>
      </c>
      <c r="D53" s="71"/>
      <c r="E53" s="96">
        <f t="shared" si="3"/>
        <v>0.91749999999999332</v>
      </c>
      <c r="F53" s="97">
        <f t="shared" si="12"/>
        <v>9.1331653812218409E-3</v>
      </c>
      <c r="G53" s="71"/>
      <c r="H53" s="98">
        <f t="shared" si="0"/>
        <v>573.92893401015226</v>
      </c>
      <c r="I53" s="99">
        <f t="shared" si="13"/>
        <v>579.19473197969535</v>
      </c>
      <c r="J53" s="86"/>
      <c r="K53" s="14"/>
      <c r="L53" s="14"/>
      <c r="M53" s="14"/>
    </row>
    <row r="54" spans="1:13" s="11" customFormat="1">
      <c r="A54" s="90">
        <v>14158</v>
      </c>
      <c r="B54" s="151">
        <v>0.75140000000000007</v>
      </c>
      <c r="C54" s="70">
        <f t="shared" si="2"/>
        <v>24.625</v>
      </c>
      <c r="D54" s="71"/>
      <c r="E54" s="96">
        <f t="shared" si="3"/>
        <v>0.9392500000000048</v>
      </c>
      <c r="F54" s="97">
        <f t="shared" si="12"/>
        <v>9.3486647398927092E-3</v>
      </c>
      <c r="G54" s="71"/>
      <c r="H54" s="98">
        <f t="shared" si="0"/>
        <v>574.94416243654825</v>
      </c>
      <c r="I54" s="99">
        <f t="shared" si="13"/>
        <v>580.34432548223356</v>
      </c>
      <c r="J54" s="86"/>
      <c r="K54" s="14"/>
      <c r="L54" s="14"/>
      <c r="M54" s="14"/>
    </row>
    <row r="55" spans="1:13" s="11" customFormat="1">
      <c r="A55" s="90">
        <v>14183</v>
      </c>
      <c r="B55" s="151">
        <v>0.76890000000000014</v>
      </c>
      <c r="C55" s="70">
        <f t="shared" si="2"/>
        <v>24.625</v>
      </c>
      <c r="D55" s="71"/>
      <c r="E55" s="96">
        <f t="shared" si="3"/>
        <v>0.96112500000000256</v>
      </c>
      <c r="F55" s="97">
        <f t="shared" si="12"/>
        <v>9.5653557696700284E-3</v>
      </c>
      <c r="G55" s="71"/>
      <c r="H55" s="98">
        <f t="shared" si="0"/>
        <v>575.95939086294413</v>
      </c>
      <c r="I55" s="99">
        <f t="shared" si="13"/>
        <v>581.49508055837566</v>
      </c>
      <c r="J55" s="86"/>
      <c r="K55" s="14"/>
      <c r="L55" s="14"/>
      <c r="M55" s="14"/>
    </row>
    <row r="56" spans="1:13" s="11" customFormat="1">
      <c r="A56" s="90">
        <v>14208</v>
      </c>
      <c r="B56" s="151">
        <v>0.78649999999999998</v>
      </c>
      <c r="C56" s="70">
        <f t="shared" si="2"/>
        <v>24.625</v>
      </c>
      <c r="D56" s="71"/>
      <c r="E56" s="96">
        <f t="shared" si="3"/>
        <v>0.98312500000000469</v>
      </c>
      <c r="F56" s="97">
        <f t="shared" si="12"/>
        <v>9.7832376859614961E-3</v>
      </c>
      <c r="G56" s="71"/>
      <c r="H56" s="98">
        <f t="shared" si="0"/>
        <v>576.97461928934013</v>
      </c>
      <c r="I56" s="99">
        <f t="shared" si="13"/>
        <v>582.6470010152284</v>
      </c>
      <c r="J56" s="86"/>
      <c r="K56" s="14"/>
      <c r="L56" s="14"/>
      <c r="M56" s="14"/>
    </row>
    <row r="57" spans="1:13" s="11" customFormat="1">
      <c r="A57" s="90">
        <v>14233</v>
      </c>
      <c r="B57" s="151">
        <v>0.80389999999999984</v>
      </c>
      <c r="C57" s="70">
        <f t="shared" si="2"/>
        <v>24.625</v>
      </c>
      <c r="D57" s="71"/>
      <c r="E57" s="96">
        <f t="shared" si="3"/>
        <v>1.0048749999999984</v>
      </c>
      <c r="F57" s="97">
        <f t="shared" si="12"/>
        <v>9.9985970150707638E-3</v>
      </c>
      <c r="G57" s="71"/>
      <c r="H57" s="98">
        <f t="shared" si="0"/>
        <v>577.989847715736</v>
      </c>
      <c r="I57" s="99">
        <f t="shared" si="13"/>
        <v>583.79792319796945</v>
      </c>
      <c r="J57" s="86"/>
      <c r="K57" s="14"/>
      <c r="L57" s="14"/>
      <c r="M57" s="14"/>
    </row>
    <row r="58" spans="1:13" s="11" customFormat="1">
      <c r="A58" s="90">
        <v>14258</v>
      </c>
      <c r="B58" s="151">
        <v>0.82139999999999991</v>
      </c>
      <c r="C58" s="70">
        <f t="shared" si="2"/>
        <v>24.625</v>
      </c>
      <c r="D58" s="71"/>
      <c r="E58" s="96">
        <f t="shared" si="3"/>
        <v>1.0267499999999963</v>
      </c>
      <c r="F58" s="97">
        <f t="shared" si="12"/>
        <v>1.0215147271353435E-2</v>
      </c>
      <c r="G58" s="71"/>
      <c r="H58" s="98">
        <f t="shared" si="0"/>
        <v>579.005076142132</v>
      </c>
      <c r="I58" s="99">
        <f t="shared" si="13"/>
        <v>584.95001076142125</v>
      </c>
      <c r="J58" s="86"/>
      <c r="K58" s="14"/>
      <c r="L58" s="14"/>
      <c r="M58" s="14"/>
    </row>
    <row r="59" spans="1:13" s="11" customFormat="1">
      <c r="A59" s="90">
        <v>14271</v>
      </c>
      <c r="B59" s="151">
        <v>0.83889999999999998</v>
      </c>
      <c r="C59" s="70">
        <f t="shared" si="2"/>
        <v>24.625</v>
      </c>
      <c r="D59" s="71"/>
      <c r="E59" s="96">
        <f t="shared" si="3"/>
        <v>1.0486249999999941</v>
      </c>
      <c r="F59" s="97">
        <f t="shared" si="12"/>
        <v>1.043165064377536E-2</v>
      </c>
      <c r="G59" s="71"/>
      <c r="H59" s="98">
        <f t="shared" si="0"/>
        <v>579.53299492385781</v>
      </c>
      <c r="I59" s="99">
        <f t="shared" si="13"/>
        <v>585.6101227918781</v>
      </c>
      <c r="J59" s="86"/>
      <c r="K59" s="14"/>
      <c r="L59" s="14"/>
      <c r="M59" s="14"/>
    </row>
    <row r="60" spans="1:13" s="11" customFormat="1">
      <c r="A60" s="90">
        <v>14296</v>
      </c>
      <c r="B60" s="151">
        <v>0.85719999999999996</v>
      </c>
      <c r="C60" s="70">
        <f t="shared" si="2"/>
        <v>24.625</v>
      </c>
      <c r="D60" s="71"/>
      <c r="E60" s="96">
        <f t="shared" si="3"/>
        <v>1.0715000000000074</v>
      </c>
      <c r="F60" s="97">
        <f t="shared" si="12"/>
        <v>1.0658001187519243E-2</v>
      </c>
      <c r="G60" s="71"/>
      <c r="H60" s="98">
        <f t="shared" si="0"/>
        <v>580.54822335025381</v>
      </c>
      <c r="I60" s="99">
        <f t="shared" si="13"/>
        <v>586.76879756345181</v>
      </c>
      <c r="J60" s="86"/>
      <c r="K60" s="14"/>
      <c r="L60" s="14"/>
      <c r="M60" s="14"/>
    </row>
    <row r="61" spans="1:13" s="11" customFormat="1">
      <c r="A61" s="90">
        <v>14321</v>
      </c>
      <c r="B61" s="151">
        <v>0.87560000000000016</v>
      </c>
      <c r="C61" s="70">
        <f t="shared" si="2"/>
        <v>24.625</v>
      </c>
      <c r="D61" s="71"/>
      <c r="E61" s="96">
        <f t="shared" si="3"/>
        <v>1.0945000000000071</v>
      </c>
      <c r="F61" s="97">
        <f t="shared" si="12"/>
        <v>1.0885536975923088E-2</v>
      </c>
      <c r="G61" s="71"/>
      <c r="H61" s="98">
        <f t="shared" si="0"/>
        <v>581.5634517766498</v>
      </c>
      <c r="I61" s="99">
        <f t="shared" si="13"/>
        <v>587.92866375634526</v>
      </c>
      <c r="J61" s="86"/>
      <c r="K61" s="14"/>
      <c r="L61" s="14"/>
      <c r="M61" s="14"/>
    </row>
    <row r="62" spans="1:13" s="11" customFormat="1">
      <c r="A62" s="90">
        <v>14333</v>
      </c>
      <c r="B62" s="151">
        <v>0.89390000000000014</v>
      </c>
      <c r="C62" s="70">
        <f t="shared" si="2"/>
        <v>24.625</v>
      </c>
      <c r="D62" s="71"/>
      <c r="E62" s="96">
        <f t="shared" si="3"/>
        <v>1.1173750000000027</v>
      </c>
      <c r="F62" s="97">
        <f t="shared" si="12"/>
        <v>1.1111784817179466E-2</v>
      </c>
      <c r="G62" s="71"/>
      <c r="H62" s="98">
        <f t="shared" si="0"/>
        <v>582.05076142131975</v>
      </c>
      <c r="I62" s="99">
        <f t="shared" si="13"/>
        <v>588.55445111675124</v>
      </c>
      <c r="J62" s="86"/>
      <c r="K62" s="14"/>
      <c r="L62" s="14"/>
      <c r="M62" s="14"/>
    </row>
    <row r="63" spans="1:13" s="11" customFormat="1">
      <c r="A63" s="90">
        <v>14358</v>
      </c>
      <c r="B63" s="151">
        <v>0.91220000000000012</v>
      </c>
      <c r="C63" s="70">
        <f t="shared" si="2"/>
        <v>24.625</v>
      </c>
      <c r="D63" s="71"/>
      <c r="E63" s="96">
        <f t="shared" si="3"/>
        <v>1.1402499999999982</v>
      </c>
      <c r="F63" s="97">
        <f t="shared" si="12"/>
        <v>1.1337981481928527E-2</v>
      </c>
      <c r="G63" s="71"/>
      <c r="H63" s="98">
        <f t="shared" si="0"/>
        <v>583.06598984771574</v>
      </c>
      <c r="I63" s="99">
        <f t="shared" si="13"/>
        <v>589.71439979695435</v>
      </c>
      <c r="J63" s="86"/>
      <c r="K63" s="14"/>
      <c r="L63" s="14"/>
      <c r="M63" s="14"/>
    </row>
    <row r="64" spans="1:13" s="11" customFormat="1">
      <c r="A64" s="90">
        <v>14384</v>
      </c>
      <c r="B64" s="151">
        <v>0.9305000000000001</v>
      </c>
      <c r="C64" s="70">
        <f t="shared" si="2"/>
        <v>24.625</v>
      </c>
      <c r="D64" s="71"/>
      <c r="E64" s="96">
        <f t="shared" si="3"/>
        <v>1.1631249999999937</v>
      </c>
      <c r="F64" s="97">
        <f t="shared" si="12"/>
        <v>1.1564126993316947E-2</v>
      </c>
      <c r="G64" s="71"/>
      <c r="H64" s="98">
        <f t="shared" si="0"/>
        <v>584.12182741116749</v>
      </c>
      <c r="I64" s="99">
        <f t="shared" si="13"/>
        <v>590.91589441624365</v>
      </c>
      <c r="J64" s="86"/>
      <c r="K64" s="14"/>
      <c r="L64" s="14"/>
      <c r="M64" s="14"/>
    </row>
    <row r="65" spans="1:13" s="11" customFormat="1">
      <c r="A65" s="90">
        <v>14409</v>
      </c>
      <c r="B65" s="151">
        <v>0.94970000000000021</v>
      </c>
      <c r="C65" s="70">
        <f t="shared" si="2"/>
        <v>24.625</v>
      </c>
      <c r="D65" s="71"/>
      <c r="E65" s="96">
        <f t="shared" si="3"/>
        <v>1.1871250000000089</v>
      </c>
      <c r="F65" s="97">
        <f t="shared" si="12"/>
        <v>1.1801339451542634E-2</v>
      </c>
      <c r="G65" s="71"/>
      <c r="H65" s="98">
        <f t="shared" si="0"/>
        <v>585.13705583756348</v>
      </c>
      <c r="I65" s="99">
        <f t="shared" si="13"/>
        <v>592.08336411167511</v>
      </c>
      <c r="J65" s="86"/>
      <c r="K65" s="14"/>
      <c r="L65" s="14"/>
      <c r="M65" s="14"/>
    </row>
    <row r="66" spans="1:13" s="11" customFormat="1">
      <c r="A66" s="90">
        <v>14421</v>
      </c>
      <c r="B66" s="151">
        <v>0.96880000000000011</v>
      </c>
      <c r="C66" s="70">
        <f t="shared" si="2"/>
        <v>24.625</v>
      </c>
      <c r="D66" s="71"/>
      <c r="E66" s="96">
        <f t="shared" si="3"/>
        <v>1.2110000000000021</v>
      </c>
      <c r="F66" s="97">
        <f t="shared" si="12"/>
        <v>1.2037260610503414E-2</v>
      </c>
      <c r="G66" s="71"/>
      <c r="H66" s="98">
        <f t="shared" si="0"/>
        <v>585.62436548223354</v>
      </c>
      <c r="I66" s="99">
        <f t="shared" si="13"/>
        <v>592.71627654822339</v>
      </c>
      <c r="J66" s="86"/>
      <c r="K66" s="14"/>
      <c r="L66" s="14"/>
      <c r="M66" s="14"/>
    </row>
    <row r="67" spans="1:13" s="11" customFormat="1">
      <c r="A67" s="90">
        <v>14446</v>
      </c>
      <c r="B67" s="151">
        <v>0.98800000000000021</v>
      </c>
      <c r="C67" s="70">
        <f t="shared" si="2"/>
        <v>24.625</v>
      </c>
      <c r="D67" s="71"/>
      <c r="E67" s="96">
        <f t="shared" si="3"/>
        <v>1.2349999999999994</v>
      </c>
      <c r="F67" s="97">
        <f t="shared" si="12"/>
        <v>1.2274360875388222E-2</v>
      </c>
      <c r="G67" s="71"/>
      <c r="H67" s="98">
        <f t="shared" si="0"/>
        <v>586.63959390862942</v>
      </c>
      <c r="I67" s="99">
        <f t="shared" si="13"/>
        <v>593.88459289340108</v>
      </c>
      <c r="J67" s="86"/>
      <c r="K67" s="14"/>
      <c r="L67" s="14"/>
      <c r="M67" s="14"/>
    </row>
    <row r="68" spans="1:13" s="11" customFormat="1">
      <c r="A68" s="90">
        <v>14471</v>
      </c>
      <c r="B68" s="151">
        <v>1.0071999999999999</v>
      </c>
      <c r="C68" s="70">
        <f t="shared" si="2"/>
        <v>24.625</v>
      </c>
      <c r="D68" s="71"/>
      <c r="E68" s="96">
        <f t="shared" si="3"/>
        <v>1.2589999999999968</v>
      </c>
      <c r="F68" s="97">
        <f t="shared" si="12"/>
        <v>1.2511404937062733E-2</v>
      </c>
      <c r="G68" s="71"/>
      <c r="H68" s="98">
        <f t="shared" ref="H68:H131" si="14">A68/C68</f>
        <v>587.65482233502541</v>
      </c>
      <c r="I68" s="99">
        <f t="shared" si="13"/>
        <v>595.0533965482233</v>
      </c>
      <c r="J68" s="86"/>
      <c r="K68" s="14"/>
      <c r="L68" s="14"/>
      <c r="M68" s="14"/>
    </row>
    <row r="69" spans="1:13" s="11" customFormat="1">
      <c r="A69" s="90">
        <v>14484</v>
      </c>
      <c r="B69" s="151">
        <v>1.0263000000000002</v>
      </c>
      <c r="C69" s="70">
        <f t="shared" si="2"/>
        <v>24.625</v>
      </c>
      <c r="D69" s="71"/>
      <c r="E69" s="96">
        <f t="shared" ref="E69:E132" si="15">(((80+B69)-80)/80)*100</f>
        <v>1.2828750000000078</v>
      </c>
      <c r="F69" s="97">
        <f t="shared" si="12"/>
        <v>1.2747158655750383E-2</v>
      </c>
      <c r="G69" s="71"/>
      <c r="H69" s="98">
        <f t="shared" si="14"/>
        <v>588.18274111675123</v>
      </c>
      <c r="I69" s="99">
        <f t="shared" si="13"/>
        <v>595.72839045685282</v>
      </c>
      <c r="J69" s="86"/>
      <c r="K69" s="14"/>
      <c r="L69" s="14"/>
      <c r="M69" s="14"/>
    </row>
    <row r="70" spans="1:13" s="11" customFormat="1">
      <c r="A70" s="90">
        <v>14509</v>
      </c>
      <c r="B70" s="151">
        <v>1.0454999999999999</v>
      </c>
      <c r="C70" s="70">
        <f t="shared" ref="C70:C133" si="16">C$2</f>
        <v>24.625</v>
      </c>
      <c r="D70" s="71"/>
      <c r="E70" s="96">
        <f t="shared" si="15"/>
        <v>1.3068750000000051</v>
      </c>
      <c r="F70" s="97">
        <f t="shared" si="12"/>
        <v>1.2984090683281421E-2</v>
      </c>
      <c r="G70" s="71"/>
      <c r="H70" s="98">
        <f t="shared" si="14"/>
        <v>589.19796954314722</v>
      </c>
      <c r="I70" s="99">
        <f t="shared" si="13"/>
        <v>596.89805050761424</v>
      </c>
      <c r="J70" s="86"/>
      <c r="K70" s="14"/>
      <c r="L70" s="14"/>
      <c r="M70" s="14"/>
    </row>
    <row r="71" spans="1:13" s="11" customFormat="1">
      <c r="A71" s="90">
        <v>14534</v>
      </c>
      <c r="B71" s="151">
        <v>1.0654000000000001</v>
      </c>
      <c r="C71" s="70">
        <f t="shared" si="16"/>
        <v>24.625</v>
      </c>
      <c r="D71" s="71"/>
      <c r="E71" s="96">
        <f t="shared" si="15"/>
        <v>1.331749999999996</v>
      </c>
      <c r="F71" s="97">
        <f t="shared" si="12"/>
        <v>1.3229601627948928E-2</v>
      </c>
      <c r="G71" s="71"/>
      <c r="H71" s="98">
        <f t="shared" si="14"/>
        <v>590.2131979695431</v>
      </c>
      <c r="I71" s="99">
        <f t="shared" si="13"/>
        <v>598.07336223350239</v>
      </c>
      <c r="J71" s="86"/>
      <c r="K71" s="14"/>
      <c r="L71" s="14"/>
      <c r="M71" s="14"/>
    </row>
    <row r="72" spans="1:13" s="11" customFormat="1">
      <c r="A72" s="90">
        <v>14547</v>
      </c>
      <c r="B72" s="151">
        <v>1.0854000000000001</v>
      </c>
      <c r="C72" s="70">
        <f t="shared" si="16"/>
        <v>24.625</v>
      </c>
      <c r="D72" s="71"/>
      <c r="E72" s="96">
        <f t="shared" si="15"/>
        <v>1.3567500000000088</v>
      </c>
      <c r="F72" s="97">
        <f t="shared" si="12"/>
        <v>1.3476285580189016E-2</v>
      </c>
      <c r="G72" s="71"/>
      <c r="H72" s="98">
        <f t="shared" si="14"/>
        <v>590.74111675126903</v>
      </c>
      <c r="I72" s="99">
        <f t="shared" si="13"/>
        <v>598.75599685279201</v>
      </c>
      <c r="J72" s="86"/>
      <c r="K72" s="14"/>
      <c r="L72" s="14"/>
      <c r="M72" s="14"/>
    </row>
    <row r="73" spans="1:13" s="11" customFormat="1">
      <c r="A73" s="90">
        <v>14572</v>
      </c>
      <c r="B73" s="151">
        <v>1.1054999999999999</v>
      </c>
      <c r="C73" s="70">
        <f t="shared" si="16"/>
        <v>24.625</v>
      </c>
      <c r="D73" s="71"/>
      <c r="E73" s="96">
        <f t="shared" si="15"/>
        <v>1.381875000000008</v>
      </c>
      <c r="F73" s="97">
        <f t="shared" si="12"/>
        <v>1.3724141657230142E-2</v>
      </c>
      <c r="G73" s="71"/>
      <c r="H73" s="98">
        <f t="shared" si="14"/>
        <v>591.75634517766503</v>
      </c>
      <c r="I73" s="99">
        <f t="shared" si="13"/>
        <v>599.93367817258888</v>
      </c>
      <c r="J73" s="86"/>
      <c r="K73" s="14"/>
      <c r="L73" s="14"/>
      <c r="M73" s="14"/>
    </row>
    <row r="74" spans="1:13" s="11" customFormat="1">
      <c r="A74" s="90">
        <v>14597</v>
      </c>
      <c r="B74" s="151">
        <v>1.1254000000000002</v>
      </c>
      <c r="C74" s="70">
        <f t="shared" si="16"/>
        <v>24.625</v>
      </c>
      <c r="D74" s="71"/>
      <c r="E74" s="96">
        <f t="shared" si="15"/>
        <v>1.4067499999999988</v>
      </c>
      <c r="F74" s="97">
        <f t="shared" si="12"/>
        <v>1.3969471000774459E-2</v>
      </c>
      <c r="G74" s="71"/>
      <c r="H74" s="98">
        <f t="shared" si="14"/>
        <v>592.7715736040609</v>
      </c>
      <c r="I74" s="99">
        <f t="shared" si="13"/>
        <v>601.11038771573601</v>
      </c>
      <c r="J74" s="86"/>
      <c r="K74" s="14"/>
      <c r="L74" s="14"/>
      <c r="M74" s="14"/>
    </row>
    <row r="75" spans="1:13" s="11" customFormat="1">
      <c r="A75" s="90">
        <v>14622</v>
      </c>
      <c r="B75" s="151">
        <v>1.1454000000000002</v>
      </c>
      <c r="C75" s="70">
        <f t="shared" si="16"/>
        <v>24.625</v>
      </c>
      <c r="D75" s="71"/>
      <c r="E75" s="96">
        <f t="shared" si="15"/>
        <v>1.4317499999999939</v>
      </c>
      <c r="F75" s="97">
        <f t="shared" si="12"/>
        <v>1.4215972529099683E-2</v>
      </c>
      <c r="G75" s="71"/>
      <c r="H75" s="98">
        <f t="shared" si="14"/>
        <v>593.7868020304569</v>
      </c>
      <c r="I75" s="99">
        <f t="shared" si="13"/>
        <v>602.28834456852792</v>
      </c>
      <c r="J75" s="86"/>
      <c r="K75" s="14"/>
      <c r="L75" s="14"/>
      <c r="M75" s="14"/>
    </row>
    <row r="76" spans="1:13" s="11" customFormat="1">
      <c r="A76" s="90">
        <v>14634</v>
      </c>
      <c r="B76" s="151">
        <v>1.1662000000000001</v>
      </c>
      <c r="C76" s="70">
        <f t="shared" si="16"/>
        <v>24.625</v>
      </c>
      <c r="D76" s="71"/>
      <c r="E76" s="96">
        <f t="shared" si="15"/>
        <v>1.4577500000000043</v>
      </c>
      <c r="F76" s="97">
        <f t="shared" si="12"/>
        <v>1.4472269677471969E-2</v>
      </c>
      <c r="G76" s="71"/>
      <c r="H76" s="98">
        <f t="shared" si="14"/>
        <v>594.27411167512696</v>
      </c>
      <c r="I76" s="99">
        <f t="shared" si="13"/>
        <v>602.93714253807116</v>
      </c>
      <c r="J76" s="86"/>
      <c r="K76" s="14"/>
      <c r="L76" s="14"/>
      <c r="M76" s="14"/>
    </row>
    <row r="77" spans="1:13" s="11" customFormat="1">
      <c r="A77" s="90">
        <v>14659</v>
      </c>
      <c r="B77" s="151">
        <v>1.1870000000000001</v>
      </c>
      <c r="C77" s="70">
        <f t="shared" si="16"/>
        <v>24.625</v>
      </c>
      <c r="D77" s="71"/>
      <c r="E77" s="96">
        <f t="shared" si="15"/>
        <v>1.483749999999997</v>
      </c>
      <c r="F77" s="97">
        <f t="shared" si="12"/>
        <v>1.4728501154446804E-2</v>
      </c>
      <c r="G77" s="71"/>
      <c r="H77" s="98">
        <f t="shared" si="14"/>
        <v>595.28934010152284</v>
      </c>
      <c r="I77" s="99">
        <f t="shared" si="13"/>
        <v>604.12194568527923</v>
      </c>
      <c r="J77" s="86"/>
      <c r="K77" s="14"/>
      <c r="L77" s="14"/>
      <c r="M77" s="14"/>
    </row>
    <row r="78" spans="1:13" s="11" customFormat="1">
      <c r="A78" s="90">
        <v>14684</v>
      </c>
      <c r="B78" s="151">
        <v>1.2078</v>
      </c>
      <c r="C78" s="70">
        <f t="shared" si="16"/>
        <v>24.625</v>
      </c>
      <c r="D78" s="71"/>
      <c r="E78" s="96">
        <f t="shared" si="15"/>
        <v>1.5097500000000075</v>
      </c>
      <c r="F78" s="97">
        <f t="shared" si="12"/>
        <v>1.4984666993669946E-2</v>
      </c>
      <c r="G78" s="71"/>
      <c r="H78" s="98">
        <f t="shared" si="14"/>
        <v>596.30456852791883</v>
      </c>
      <c r="I78" s="99">
        <f t="shared" si="13"/>
        <v>605.30727675126911</v>
      </c>
      <c r="J78" s="86"/>
      <c r="K78" s="14"/>
      <c r="L78" s="14"/>
      <c r="M78" s="14"/>
    </row>
    <row r="79" spans="1:13" s="11" customFormat="1">
      <c r="A79" s="90">
        <v>14710</v>
      </c>
      <c r="B79" s="151">
        <v>1.2287000000000001</v>
      </c>
      <c r="C79" s="70">
        <f t="shared" si="16"/>
        <v>24.625</v>
      </c>
      <c r="D79" s="71"/>
      <c r="E79" s="96">
        <f t="shared" si="15"/>
        <v>1.5358750000000043</v>
      </c>
      <c r="F79" s="97">
        <f t="shared" si="12"/>
        <v>1.524199832148531E-2</v>
      </c>
      <c r="G79" s="71"/>
      <c r="H79" s="98">
        <f t="shared" si="14"/>
        <v>597.36040609137058</v>
      </c>
      <c r="I79" s="99">
        <f t="shared" si="13"/>
        <v>606.53511522842643</v>
      </c>
      <c r="J79" s="86"/>
      <c r="K79" s="14"/>
      <c r="L79" s="14"/>
      <c r="M79" s="14"/>
    </row>
    <row r="80" spans="1:13" s="11" customFormat="1">
      <c r="A80" s="90">
        <v>14722</v>
      </c>
      <c r="B80" s="151">
        <v>1.2495000000000001</v>
      </c>
      <c r="C80" s="70">
        <f t="shared" si="16"/>
        <v>24.625</v>
      </c>
      <c r="D80" s="71"/>
      <c r="E80" s="96">
        <f t="shared" si="15"/>
        <v>1.561874999999997</v>
      </c>
      <c r="F80" s="97">
        <f t="shared" si="12"/>
        <v>1.5498032670876433E-2</v>
      </c>
      <c r="G80" s="71"/>
      <c r="H80" s="98">
        <f t="shared" si="14"/>
        <v>597.84771573604064</v>
      </c>
      <c r="I80" s="99">
        <f t="shared" si="13"/>
        <v>607.18534974619297</v>
      </c>
      <c r="J80" s="86"/>
      <c r="K80" s="14"/>
      <c r="L80" s="14"/>
      <c r="M80" s="14"/>
    </row>
    <row r="81" spans="1:13" s="11" customFormat="1">
      <c r="A81" s="90">
        <v>14747</v>
      </c>
      <c r="B81" s="151">
        <v>1.2712000000000001</v>
      </c>
      <c r="C81" s="70">
        <f t="shared" si="16"/>
        <v>24.625</v>
      </c>
      <c r="D81" s="71"/>
      <c r="E81" s="96">
        <f t="shared" si="15"/>
        <v>1.5889999999999915</v>
      </c>
      <c r="F81" s="97">
        <f t="shared" si="12"/>
        <v>1.5765075578382387E-2</v>
      </c>
      <c r="G81" s="71"/>
      <c r="H81" s="98">
        <f t="shared" si="14"/>
        <v>598.86294416243652</v>
      </c>
      <c r="I81" s="99">
        <f t="shared" si="13"/>
        <v>608.37887634517756</v>
      </c>
      <c r="J81" s="86"/>
      <c r="K81" s="14"/>
      <c r="L81" s="14"/>
      <c r="M81" s="14"/>
    </row>
    <row r="82" spans="1:13" s="11" customFormat="1">
      <c r="A82" s="90">
        <v>14772</v>
      </c>
      <c r="B82" s="151">
        <v>1.2927999999999999</v>
      </c>
      <c r="C82" s="70">
        <f t="shared" si="16"/>
        <v>24.625</v>
      </c>
      <c r="D82" s="71"/>
      <c r="E82" s="96">
        <f t="shared" si="15"/>
        <v>1.6159999999999997</v>
      </c>
      <c r="F82" s="97">
        <f t="shared" si="12"/>
        <v>1.6030817072527619E-2</v>
      </c>
      <c r="G82" s="71"/>
      <c r="H82" s="98">
        <f t="shared" si="14"/>
        <v>599.87817258883251</v>
      </c>
      <c r="I82" s="99">
        <f t="shared" si="13"/>
        <v>609.57220385786798</v>
      </c>
      <c r="J82" s="86"/>
      <c r="K82" s="14"/>
      <c r="L82" s="14"/>
      <c r="M82" s="14"/>
    </row>
    <row r="83" spans="1:13" s="11" customFormat="1">
      <c r="A83" s="90">
        <v>14797</v>
      </c>
      <c r="B83" s="151">
        <v>1.3145</v>
      </c>
      <c r="C83" s="70">
        <f t="shared" si="16"/>
        <v>24.625</v>
      </c>
      <c r="D83" s="71"/>
      <c r="E83" s="96">
        <f t="shared" si="15"/>
        <v>1.6431249999999942</v>
      </c>
      <c r="F83" s="97">
        <f t="shared" si="12"/>
        <v>1.6297717760612521E-2</v>
      </c>
      <c r="G83" s="71"/>
      <c r="H83" s="98">
        <f t="shared" si="14"/>
        <v>600.89340101522839</v>
      </c>
      <c r="I83" s="99">
        <f t="shared" si="13"/>
        <v>610.76683071065975</v>
      </c>
      <c r="J83" s="86"/>
      <c r="K83" s="14"/>
      <c r="L83" s="14"/>
      <c r="M83" s="14"/>
    </row>
    <row r="84" spans="1:13" s="11" customFormat="1">
      <c r="A84" s="90">
        <v>14810</v>
      </c>
      <c r="B84" s="151">
        <v>1.3360999999999998</v>
      </c>
      <c r="C84" s="70">
        <f t="shared" si="16"/>
        <v>24.625</v>
      </c>
      <c r="D84" s="71"/>
      <c r="E84" s="96">
        <f t="shared" si="15"/>
        <v>1.6701250000000021</v>
      </c>
      <c r="F84" s="97">
        <f t="shared" si="12"/>
        <v>1.6563317766108906E-2</v>
      </c>
      <c r="G84" s="71"/>
      <c r="H84" s="98">
        <f t="shared" si="14"/>
        <v>601.42131979695432</v>
      </c>
      <c r="I84" s="99">
        <f t="shared" si="13"/>
        <v>611.4658076142133</v>
      </c>
      <c r="J84" s="86"/>
      <c r="K84" s="14"/>
      <c r="L84" s="14"/>
      <c r="M84" s="14"/>
    </row>
    <row r="85" spans="1:13" s="11" customFormat="1">
      <c r="A85" s="90">
        <v>14835</v>
      </c>
      <c r="B85" s="151">
        <v>1.3577999999999999</v>
      </c>
      <c r="C85" s="70">
        <f t="shared" si="16"/>
        <v>24.625</v>
      </c>
      <c r="D85" s="71"/>
      <c r="E85" s="96">
        <f t="shared" si="15"/>
        <v>1.6972499999999966</v>
      </c>
      <c r="F85" s="97">
        <f t="shared" si="12"/>
        <v>1.6830076386176122E-2</v>
      </c>
      <c r="G85" s="71"/>
      <c r="H85" s="98">
        <f t="shared" si="14"/>
        <v>602.4365482233502</v>
      </c>
      <c r="I85" s="99">
        <f t="shared" si="13"/>
        <v>612.661402538071</v>
      </c>
      <c r="J85" s="86"/>
      <c r="K85" s="14"/>
      <c r="L85" s="14"/>
      <c r="M85" s="14"/>
    </row>
    <row r="86" spans="1:13" s="11" customFormat="1">
      <c r="A86" s="90">
        <v>14860</v>
      </c>
      <c r="B86" s="151">
        <v>1.3802000000000001</v>
      </c>
      <c r="C86" s="70">
        <f t="shared" si="16"/>
        <v>24.625</v>
      </c>
      <c r="D86" s="71"/>
      <c r="E86" s="96">
        <f t="shared" si="15"/>
        <v>1.7252500000000024</v>
      </c>
      <c r="F86" s="97">
        <f t="shared" si="12"/>
        <v>1.7105365502933959E-2</v>
      </c>
      <c r="G86" s="71"/>
      <c r="H86" s="98">
        <f t="shared" si="14"/>
        <v>603.45177664974619</v>
      </c>
      <c r="I86" s="99">
        <f t="shared" si="13"/>
        <v>613.86282842639605</v>
      </c>
      <c r="J86" s="86"/>
      <c r="K86" s="14"/>
      <c r="L86" s="14"/>
      <c r="M86" s="14"/>
    </row>
    <row r="87" spans="1:13" s="11" customFormat="1">
      <c r="A87" s="90">
        <v>14885</v>
      </c>
      <c r="B87" s="151">
        <v>1.4027000000000001</v>
      </c>
      <c r="C87" s="70">
        <f t="shared" si="16"/>
        <v>24.625</v>
      </c>
      <c r="D87" s="71"/>
      <c r="E87" s="96">
        <f t="shared" si="15"/>
        <v>1.7533749999999948</v>
      </c>
      <c r="F87" s="97">
        <f t="shared" si="12"/>
        <v>1.7381807317685637E-2</v>
      </c>
      <c r="G87" s="71"/>
      <c r="H87" s="98">
        <f t="shared" si="14"/>
        <v>604.46700507614219</v>
      </c>
      <c r="I87" s="99">
        <f t="shared" si="13"/>
        <v>615.06557842639597</v>
      </c>
      <c r="J87" s="86"/>
      <c r="K87" s="14"/>
      <c r="L87" s="14"/>
      <c r="M87" s="14"/>
    </row>
    <row r="88" spans="1:13" s="11" customFormat="1">
      <c r="A88" s="90">
        <v>14910</v>
      </c>
      <c r="B88" s="151">
        <v>1.4252</v>
      </c>
      <c r="C88" s="70">
        <f t="shared" si="16"/>
        <v>24.625</v>
      </c>
      <c r="D88" s="71"/>
      <c r="E88" s="96">
        <f t="shared" si="15"/>
        <v>1.7815000000000045</v>
      </c>
      <c r="F88" s="97">
        <f t="shared" si="12"/>
        <v>1.7658172733480193E-2</v>
      </c>
      <c r="G88" s="71"/>
      <c r="H88" s="98">
        <f t="shared" si="14"/>
        <v>605.48223350253807</v>
      </c>
      <c r="I88" s="99">
        <f t="shared" si="13"/>
        <v>616.26889949238591</v>
      </c>
      <c r="J88" s="86"/>
      <c r="K88" s="14"/>
      <c r="L88" s="14"/>
      <c r="M88" s="14"/>
    </row>
    <row r="89" spans="1:13" s="11" customFormat="1">
      <c r="A89" s="90">
        <v>14935</v>
      </c>
      <c r="B89" s="151">
        <v>1.4478000000000002</v>
      </c>
      <c r="C89" s="70">
        <f t="shared" si="16"/>
        <v>24.625</v>
      </c>
      <c r="D89" s="71"/>
      <c r="E89" s="96">
        <f t="shared" si="15"/>
        <v>1.8097500000000009</v>
      </c>
      <c r="F89" s="97">
        <f t="shared" si="12"/>
        <v>1.7935689573534017E-2</v>
      </c>
      <c r="G89" s="71"/>
      <c r="H89" s="98">
        <f t="shared" si="14"/>
        <v>606.49746192893406</v>
      </c>
      <c r="I89" s="99">
        <f t="shared" si="13"/>
        <v>617.47354974619304</v>
      </c>
      <c r="J89" s="86"/>
      <c r="K89" s="14"/>
      <c r="L89" s="14"/>
      <c r="M89" s="14"/>
    </row>
    <row r="90" spans="1:13" s="11" customFormat="1">
      <c r="A90" s="90">
        <v>14948</v>
      </c>
      <c r="B90" s="151">
        <v>1.4702</v>
      </c>
      <c r="C90" s="70">
        <f t="shared" si="16"/>
        <v>24.625</v>
      </c>
      <c r="D90" s="71"/>
      <c r="E90" s="96">
        <f t="shared" si="15"/>
        <v>1.8377500000000067</v>
      </c>
      <c r="F90" s="97">
        <f t="shared" si="12"/>
        <v>1.8210674537026766E-2</v>
      </c>
      <c r="G90" s="71"/>
      <c r="H90" s="98">
        <f t="shared" si="14"/>
        <v>607.02538071065987</v>
      </c>
      <c r="I90" s="99">
        <f t="shared" si="13"/>
        <v>618.18098964467015</v>
      </c>
      <c r="J90" s="86"/>
      <c r="K90" s="14"/>
      <c r="L90" s="14"/>
      <c r="M90" s="14"/>
    </row>
    <row r="91" spans="1:13" s="11" customFormat="1">
      <c r="A91" s="90">
        <v>14973</v>
      </c>
      <c r="B91" s="151">
        <v>1.4934999999999998</v>
      </c>
      <c r="C91" s="70">
        <f t="shared" si="16"/>
        <v>24.625</v>
      </c>
      <c r="D91" s="71"/>
      <c r="E91" s="96">
        <f t="shared" si="15"/>
        <v>1.8668749999999967</v>
      </c>
      <c r="F91" s="97">
        <f t="shared" si="12"/>
        <v>1.8496627791141109E-2</v>
      </c>
      <c r="G91" s="71"/>
      <c r="H91" s="98">
        <f t="shared" si="14"/>
        <v>608.04060913705587</v>
      </c>
      <c r="I91" s="99">
        <f t="shared" si="13"/>
        <v>619.39196725888326</v>
      </c>
      <c r="J91" s="86"/>
      <c r="K91" s="14"/>
      <c r="L91" s="14"/>
      <c r="M91" s="14"/>
    </row>
    <row r="92" spans="1:13" s="11" customFormat="1">
      <c r="A92" s="90">
        <v>14998</v>
      </c>
      <c r="B92" s="151">
        <v>1.5168999999999999</v>
      </c>
      <c r="C92" s="70">
        <f t="shared" si="16"/>
        <v>24.625</v>
      </c>
      <c r="D92" s="71"/>
      <c r="E92" s="96">
        <f t="shared" si="15"/>
        <v>1.8961250000000085</v>
      </c>
      <c r="F92" s="97">
        <f t="shared" si="12"/>
        <v>1.8783726039605403E-2</v>
      </c>
      <c r="G92" s="71"/>
      <c r="H92" s="98">
        <f t="shared" si="14"/>
        <v>609.05583756345175</v>
      </c>
      <c r="I92" s="99">
        <f t="shared" si="13"/>
        <v>620.60429756345172</v>
      </c>
      <c r="J92" s="86"/>
      <c r="K92" s="14"/>
      <c r="L92" s="14"/>
      <c r="M92" s="14"/>
    </row>
    <row r="93" spans="1:13" s="11" customFormat="1">
      <c r="A93" s="90">
        <v>15023</v>
      </c>
      <c r="B93" s="151">
        <v>1.5401999999999998</v>
      </c>
      <c r="C93" s="70">
        <f t="shared" si="16"/>
        <v>24.625</v>
      </c>
      <c r="D93" s="71"/>
      <c r="E93" s="96">
        <f t="shared" si="15"/>
        <v>1.9252499999999986</v>
      </c>
      <c r="F93" s="97">
        <f t="shared" si="12"/>
        <v>1.9069515498127299E-2</v>
      </c>
      <c r="G93" s="71"/>
      <c r="H93" s="98">
        <f t="shared" si="14"/>
        <v>610.07106598984774</v>
      </c>
      <c r="I93" s="99">
        <f t="shared" si="13"/>
        <v>621.81645918781726</v>
      </c>
      <c r="J93" s="86"/>
      <c r="K93" s="14"/>
      <c r="L93" s="14"/>
      <c r="M93" s="14"/>
    </row>
    <row r="94" spans="1:13" s="11" customFormat="1">
      <c r="A94" s="90">
        <v>15048</v>
      </c>
      <c r="B94" s="151">
        <v>1.5635000000000001</v>
      </c>
      <c r="C94" s="70">
        <f t="shared" si="16"/>
        <v>24.625</v>
      </c>
      <c r="D94" s="71"/>
      <c r="E94" s="96">
        <f t="shared" si="15"/>
        <v>1.9543750000000062</v>
      </c>
      <c r="F94" s="97">
        <f t="shared" si="12"/>
        <v>1.9355223304369611E-2</v>
      </c>
      <c r="G94" s="71"/>
      <c r="H94" s="98">
        <f t="shared" si="14"/>
        <v>611.08629441624362</v>
      </c>
      <c r="I94" s="99">
        <f t="shared" si="13"/>
        <v>623.02921218274105</v>
      </c>
      <c r="J94" s="86"/>
      <c r="K94" s="14"/>
      <c r="L94" s="14"/>
      <c r="M94" s="14"/>
    </row>
    <row r="95" spans="1:13" s="11" customFormat="1">
      <c r="A95" s="90">
        <v>15073</v>
      </c>
      <c r="B95" s="151">
        <v>1.5868</v>
      </c>
      <c r="C95" s="70">
        <f t="shared" si="16"/>
        <v>24.625</v>
      </c>
      <c r="D95" s="71"/>
      <c r="E95" s="96">
        <f t="shared" si="15"/>
        <v>1.9834999999999956</v>
      </c>
      <c r="F95" s="97">
        <f t="shared" si="12"/>
        <v>1.9640849504976191E-2</v>
      </c>
      <c r="G95" s="71"/>
      <c r="H95" s="98">
        <f t="shared" si="14"/>
        <v>612.10152284263961</v>
      </c>
      <c r="I95" s="99">
        <f t="shared" si="13"/>
        <v>624.24255654822343</v>
      </c>
      <c r="J95" s="86"/>
      <c r="K95" s="14"/>
      <c r="L95" s="14"/>
      <c r="M95" s="14"/>
    </row>
    <row r="96" spans="1:13" s="11" customFormat="1">
      <c r="A96" s="90">
        <v>15098</v>
      </c>
      <c r="B96" s="151">
        <v>1.611</v>
      </c>
      <c r="C96" s="70">
        <f t="shared" si="16"/>
        <v>24.625</v>
      </c>
      <c r="D96" s="71"/>
      <c r="E96" s="96">
        <f t="shared" si="15"/>
        <v>2.0137500000000053</v>
      </c>
      <c r="F96" s="97">
        <f t="shared" si="12"/>
        <v>1.9937422132516317E-2</v>
      </c>
      <c r="G96" s="71"/>
      <c r="H96" s="98">
        <f t="shared" si="14"/>
        <v>613.11675126903549</v>
      </c>
      <c r="I96" s="99">
        <f t="shared" si="13"/>
        <v>625.4633898477158</v>
      </c>
      <c r="J96" s="86"/>
      <c r="K96" s="14"/>
      <c r="L96" s="14"/>
      <c r="M96" s="14"/>
    </row>
    <row r="97" spans="1:13" s="11" customFormat="1">
      <c r="A97" s="90">
        <v>15123</v>
      </c>
      <c r="B97" s="151">
        <v>1.6352</v>
      </c>
      <c r="C97" s="70">
        <f t="shared" si="16"/>
        <v>24.625</v>
      </c>
      <c r="D97" s="71"/>
      <c r="E97" s="96">
        <f t="shared" si="15"/>
        <v>2.0439999999999969</v>
      </c>
      <c r="F97" s="97">
        <f t="shared" si="12"/>
        <v>2.0233906830809584E-2</v>
      </c>
      <c r="G97" s="71"/>
      <c r="H97" s="98">
        <f t="shared" si="14"/>
        <v>614.13197969543148</v>
      </c>
      <c r="I97" s="99">
        <f t="shared" si="13"/>
        <v>626.68483736040616</v>
      </c>
      <c r="J97" s="86"/>
      <c r="K97" s="14"/>
      <c r="L97" s="14"/>
      <c r="M97" s="14"/>
    </row>
    <row r="98" spans="1:13" s="11" customFormat="1">
      <c r="A98" s="90">
        <v>15148</v>
      </c>
      <c r="B98" s="151">
        <v>1.6593000000000002</v>
      </c>
      <c r="C98" s="70">
        <f t="shared" si="16"/>
        <v>24.625</v>
      </c>
      <c r="D98" s="71"/>
      <c r="E98" s="96">
        <f t="shared" si="15"/>
        <v>2.0741250000000022</v>
      </c>
      <c r="F98" s="97">
        <f t="shared" si="12"/>
        <v>2.0529079052470117E-2</v>
      </c>
      <c r="G98" s="71"/>
      <c r="H98" s="98">
        <f t="shared" si="14"/>
        <v>615.14720812182736</v>
      </c>
      <c r="I98" s="99">
        <f t="shared" si="13"/>
        <v>627.90613015228416</v>
      </c>
      <c r="J98" s="86"/>
      <c r="K98" s="14"/>
      <c r="L98" s="14"/>
      <c r="M98" s="14"/>
    </row>
    <row r="99" spans="1:13" s="11" customFormat="1">
      <c r="A99" s="90">
        <v>15174</v>
      </c>
      <c r="B99" s="151">
        <v>1.6834</v>
      </c>
      <c r="C99" s="70">
        <f t="shared" si="16"/>
        <v>24.625</v>
      </c>
      <c r="D99" s="71"/>
      <c r="E99" s="96">
        <f t="shared" si="15"/>
        <v>2.1042500000000075</v>
      </c>
      <c r="F99" s="97">
        <f t="shared" si="12"/>
        <v>2.0824164173199572E-2</v>
      </c>
      <c r="G99" s="71"/>
      <c r="H99" s="98">
        <f t="shared" si="14"/>
        <v>616.20304568527922</v>
      </c>
      <c r="I99" s="99">
        <f t="shared" si="13"/>
        <v>629.16949827411179</v>
      </c>
      <c r="J99" s="86"/>
      <c r="K99" s="14"/>
      <c r="L99" s="14"/>
      <c r="M99" s="14"/>
    </row>
    <row r="100" spans="1:13" s="11" customFormat="1">
      <c r="A100" s="90">
        <v>15199</v>
      </c>
      <c r="B100" s="151">
        <v>1.7083000000000002</v>
      </c>
      <c r="C100" s="70">
        <f t="shared" si="16"/>
        <v>24.625</v>
      </c>
      <c r="D100" s="71"/>
      <c r="E100" s="96">
        <f t="shared" si="15"/>
        <v>2.1353749999999927</v>
      </c>
      <c r="F100" s="97">
        <f t="shared" si="12"/>
        <v>2.1128953219310739E-2</v>
      </c>
      <c r="G100" s="71"/>
      <c r="H100" s="98">
        <f t="shared" si="14"/>
        <v>617.2182741116751</v>
      </c>
      <c r="I100" s="99">
        <f t="shared" si="13"/>
        <v>630.3981988324872</v>
      </c>
      <c r="J100" s="86"/>
      <c r="K100" s="14"/>
      <c r="L100" s="14"/>
      <c r="M100" s="14"/>
    </row>
    <row r="101" spans="1:13" s="11" customFormat="1">
      <c r="A101" s="90">
        <v>15224</v>
      </c>
      <c r="B101" s="151">
        <v>1.7335</v>
      </c>
      <c r="C101" s="70">
        <f t="shared" si="16"/>
        <v>24.625</v>
      </c>
      <c r="D101" s="71"/>
      <c r="E101" s="96">
        <f t="shared" si="15"/>
        <v>2.1668750000000081</v>
      </c>
      <c r="F101" s="97">
        <f t="shared" si="12"/>
        <v>2.1437319869698972E-2</v>
      </c>
      <c r="G101" s="71"/>
      <c r="H101" s="98">
        <f t="shared" si="14"/>
        <v>618.23350253807109</v>
      </c>
      <c r="I101" s="99">
        <f t="shared" si="13"/>
        <v>631.62984974619303</v>
      </c>
      <c r="J101" s="86"/>
      <c r="K101" s="14"/>
      <c r="L101" s="14"/>
      <c r="M101" s="14"/>
    </row>
    <row r="102" spans="1:13" s="11" customFormat="1">
      <c r="A102" s="90">
        <v>15249</v>
      </c>
      <c r="B102" s="151">
        <v>1.7584000000000002</v>
      </c>
      <c r="C102" s="70">
        <f t="shared" si="16"/>
        <v>24.625</v>
      </c>
      <c r="D102" s="71"/>
      <c r="E102" s="96">
        <f t="shared" si="15"/>
        <v>2.1979999999999933</v>
      </c>
      <c r="F102" s="97">
        <f t="shared" si="12"/>
        <v>2.1741922118403707E-2</v>
      </c>
      <c r="G102" s="71"/>
      <c r="H102" s="98">
        <f t="shared" si="14"/>
        <v>619.24873096446697</v>
      </c>
      <c r="I102" s="99">
        <f t="shared" si="13"/>
        <v>632.85981807106589</v>
      </c>
      <c r="J102" s="86"/>
      <c r="K102" s="14"/>
      <c r="L102" s="14"/>
      <c r="M102" s="14"/>
    </row>
    <row r="103" spans="1:13" s="11" customFormat="1">
      <c r="A103" s="90">
        <v>15274</v>
      </c>
      <c r="B103" s="151">
        <v>1.7834000000000001</v>
      </c>
      <c r="C103" s="70">
        <f t="shared" si="16"/>
        <v>24.625</v>
      </c>
      <c r="D103" s="71"/>
      <c r="E103" s="96">
        <f t="shared" si="15"/>
        <v>2.2292500000000004</v>
      </c>
      <c r="F103" s="97">
        <f t="shared" ref="F103:F166" si="17">LN(1+E103/100)</f>
        <v>2.2047654355602353E-2</v>
      </c>
      <c r="G103" s="71"/>
      <c r="H103" s="98">
        <f t="shared" si="14"/>
        <v>620.26395939086296</v>
      </c>
      <c r="I103" s="99">
        <f t="shared" ref="I103:I166" si="18">H103*(1+E103/100)</f>
        <v>634.09119370558381</v>
      </c>
      <c r="J103" s="86"/>
      <c r="K103" s="14"/>
      <c r="L103" s="14"/>
      <c r="M103" s="14"/>
    </row>
    <row r="104" spans="1:13" s="11" customFormat="1">
      <c r="A104" s="90">
        <v>15299</v>
      </c>
      <c r="B104" s="151">
        <v>1.8091999999999999</v>
      </c>
      <c r="C104" s="70">
        <f t="shared" si="16"/>
        <v>24.625</v>
      </c>
      <c r="D104" s="71"/>
      <c r="E104" s="96">
        <f t="shared" si="15"/>
        <v>2.2615000000000052</v>
      </c>
      <c r="F104" s="97">
        <f t="shared" ref="F104" si="19">LN(1+E104/100)</f>
        <v>2.2363072048259602E-2</v>
      </c>
      <c r="G104" s="71"/>
      <c r="H104" s="98">
        <f t="shared" si="14"/>
        <v>621.27918781725884</v>
      </c>
      <c r="I104" s="99">
        <f t="shared" ref="I104" si="20">H104*(1+E104/100)</f>
        <v>635.32941664974624</v>
      </c>
      <c r="J104" s="86"/>
      <c r="K104" s="14"/>
      <c r="L104" s="14"/>
      <c r="M104" s="14"/>
    </row>
    <row r="105" spans="1:13" s="11" customFormat="1">
      <c r="A105" s="90">
        <v>15324</v>
      </c>
      <c r="B105" s="151">
        <v>1.8350000000000002</v>
      </c>
      <c r="C105" s="70">
        <f t="shared" si="16"/>
        <v>24.625</v>
      </c>
      <c r="D105" s="71"/>
      <c r="E105" s="96">
        <f t="shared" si="15"/>
        <v>2.2937499999999922</v>
      </c>
      <c r="F105" s="97">
        <f t="shared" si="17"/>
        <v>2.2678390283965448E-2</v>
      </c>
      <c r="G105" s="71"/>
      <c r="H105" s="98">
        <f t="shared" si="14"/>
        <v>622.29441624365484</v>
      </c>
      <c r="I105" s="99">
        <f t="shared" si="18"/>
        <v>636.56829441624359</v>
      </c>
      <c r="J105" s="86"/>
      <c r="K105" s="14"/>
      <c r="L105" s="14"/>
      <c r="M105" s="14"/>
    </row>
    <row r="106" spans="1:13" s="11" customFormat="1">
      <c r="A106" s="90">
        <v>15349</v>
      </c>
      <c r="B106" s="151">
        <v>1.8608</v>
      </c>
      <c r="C106" s="70">
        <f t="shared" si="16"/>
        <v>24.625</v>
      </c>
      <c r="D106" s="71"/>
      <c r="E106" s="96">
        <f t="shared" si="15"/>
        <v>2.325999999999997</v>
      </c>
      <c r="F106" s="97">
        <f t="shared" si="17"/>
        <v>2.2993609125421959E-2</v>
      </c>
      <c r="G106" s="71"/>
      <c r="H106" s="98">
        <f t="shared" si="14"/>
        <v>623.30964467005072</v>
      </c>
      <c r="I106" s="99">
        <f t="shared" si="18"/>
        <v>637.80782700507609</v>
      </c>
      <c r="J106" s="86"/>
      <c r="K106" s="14"/>
      <c r="L106" s="14"/>
      <c r="M106" s="14"/>
    </row>
    <row r="107" spans="1:13" s="11" customFormat="1">
      <c r="A107" s="90">
        <v>15374</v>
      </c>
      <c r="B107" s="151">
        <v>1.8867</v>
      </c>
      <c r="C107" s="70">
        <f t="shared" si="16"/>
        <v>24.625</v>
      </c>
      <c r="D107" s="71"/>
      <c r="E107" s="96">
        <f t="shared" si="15"/>
        <v>2.3583750000000059</v>
      </c>
      <c r="F107" s="97">
        <f t="shared" si="17"/>
        <v>2.330994983555169E-2</v>
      </c>
      <c r="G107" s="71"/>
      <c r="H107" s="98">
        <f t="shared" si="14"/>
        <v>624.32487309644671</v>
      </c>
      <c r="I107" s="99">
        <f t="shared" si="18"/>
        <v>639.04879482233503</v>
      </c>
      <c r="J107" s="86"/>
      <c r="K107" s="14"/>
      <c r="L107" s="14"/>
      <c r="M107" s="14"/>
    </row>
    <row r="108" spans="1:13" s="11" customFormat="1">
      <c r="A108" s="90">
        <v>15399</v>
      </c>
      <c r="B108" s="151">
        <v>1.9124999999999999</v>
      </c>
      <c r="C108" s="70">
        <f t="shared" si="16"/>
        <v>24.625</v>
      </c>
      <c r="D108" s="71"/>
      <c r="E108" s="96">
        <f t="shared" si="15"/>
        <v>2.3906249999999929</v>
      </c>
      <c r="F108" s="97">
        <f t="shared" si="17"/>
        <v>2.3624969691733659E-2</v>
      </c>
      <c r="G108" s="71"/>
      <c r="H108" s="98">
        <f t="shared" si="14"/>
        <v>625.34010152284259</v>
      </c>
      <c r="I108" s="99">
        <f t="shared" si="18"/>
        <v>640.28963832487307</v>
      </c>
      <c r="J108" s="86"/>
      <c r="K108" s="14"/>
      <c r="L108" s="14"/>
      <c r="M108" s="14"/>
    </row>
    <row r="109" spans="1:13" s="11" customFormat="1">
      <c r="A109" s="90">
        <v>15424</v>
      </c>
      <c r="B109" s="151">
        <v>1.9391</v>
      </c>
      <c r="C109" s="70">
        <f t="shared" si="16"/>
        <v>24.625</v>
      </c>
      <c r="D109" s="71"/>
      <c r="E109" s="96">
        <f t="shared" si="15"/>
        <v>2.4238749999999953</v>
      </c>
      <c r="F109" s="97">
        <f t="shared" si="17"/>
        <v>2.3949653737951923E-2</v>
      </c>
      <c r="G109" s="71"/>
      <c r="H109" s="98">
        <f t="shared" si="14"/>
        <v>626.35532994923858</v>
      </c>
      <c r="I109" s="99">
        <f t="shared" si="18"/>
        <v>641.53740020304565</v>
      </c>
      <c r="J109" s="86"/>
      <c r="K109" s="14"/>
      <c r="L109" s="14"/>
      <c r="M109" s="14"/>
    </row>
    <row r="110" spans="1:13" s="11" customFormat="1">
      <c r="A110" s="90">
        <v>15449</v>
      </c>
      <c r="B110" s="151">
        <v>1.9656999999999998</v>
      </c>
      <c r="C110" s="70">
        <f t="shared" si="16"/>
        <v>24.625</v>
      </c>
      <c r="D110" s="71"/>
      <c r="E110" s="96">
        <f t="shared" si="15"/>
        <v>2.4571249999999978</v>
      </c>
      <c r="F110" s="97">
        <f t="shared" si="17"/>
        <v>2.4274232398656604E-2</v>
      </c>
      <c r="G110" s="71"/>
      <c r="H110" s="98">
        <f t="shared" si="14"/>
        <v>627.37055837563457</v>
      </c>
      <c r="I110" s="99">
        <f t="shared" si="18"/>
        <v>642.78583720812185</v>
      </c>
      <c r="J110" s="86"/>
      <c r="K110" s="14"/>
      <c r="L110" s="14"/>
      <c r="M110" s="14"/>
    </row>
    <row r="111" spans="1:13" s="11" customFormat="1">
      <c r="A111" s="90">
        <v>15475</v>
      </c>
      <c r="B111" s="151">
        <v>1.9924000000000002</v>
      </c>
      <c r="C111" s="70">
        <f t="shared" si="16"/>
        <v>24.625</v>
      </c>
      <c r="D111" s="71"/>
      <c r="E111" s="96">
        <f t="shared" si="15"/>
        <v>2.4905000000000044</v>
      </c>
      <c r="F111" s="97">
        <f t="shared" si="17"/>
        <v>2.4599925368214322E-2</v>
      </c>
      <c r="G111" s="71"/>
      <c r="H111" s="98">
        <f t="shared" si="14"/>
        <v>628.42639593908632</v>
      </c>
      <c r="I111" s="99">
        <f t="shared" si="18"/>
        <v>644.07735532994923</v>
      </c>
      <c r="J111" s="86"/>
      <c r="K111" s="14"/>
      <c r="L111" s="14"/>
      <c r="M111" s="14"/>
    </row>
    <row r="112" spans="1:13" s="11" customFormat="1">
      <c r="A112" s="90">
        <v>15512</v>
      </c>
      <c r="B112" s="151">
        <v>2.0190999999999999</v>
      </c>
      <c r="C112" s="70">
        <f t="shared" si="16"/>
        <v>24.625</v>
      </c>
      <c r="D112" s="71"/>
      <c r="E112" s="96">
        <f t="shared" si="15"/>
        <v>2.5238749999999932</v>
      </c>
      <c r="F112" s="97">
        <f t="shared" si="17"/>
        <v>2.4925512296397612E-2</v>
      </c>
      <c r="G112" s="71"/>
      <c r="H112" s="98">
        <f t="shared" si="14"/>
        <v>629.92893401015226</v>
      </c>
      <c r="I112" s="99">
        <f t="shared" si="18"/>
        <v>645.82755289340093</v>
      </c>
      <c r="J112" s="86"/>
      <c r="K112" s="14"/>
      <c r="L112" s="14"/>
      <c r="M112" s="14"/>
    </row>
    <row r="113" spans="1:13" s="11" customFormat="1">
      <c r="A113" s="90">
        <v>15537</v>
      </c>
      <c r="B113" s="151">
        <v>2.0465999999999998</v>
      </c>
      <c r="C113" s="70">
        <f t="shared" si="16"/>
        <v>24.625</v>
      </c>
      <c r="D113" s="71"/>
      <c r="E113" s="96">
        <f t="shared" si="15"/>
        <v>2.5582499999999975</v>
      </c>
      <c r="F113" s="97">
        <f t="shared" si="17"/>
        <v>2.5260743856163548E-2</v>
      </c>
      <c r="G113" s="71"/>
      <c r="H113" s="98">
        <f t="shared" si="14"/>
        <v>630.94416243654825</v>
      </c>
      <c r="I113" s="99">
        <f t="shared" si="18"/>
        <v>647.08529147208128</v>
      </c>
      <c r="J113" s="86"/>
      <c r="K113" s="14"/>
      <c r="L113" s="14"/>
      <c r="M113" s="14"/>
    </row>
    <row r="114" spans="1:13" s="11" customFormat="1">
      <c r="A114" s="90">
        <v>15562</v>
      </c>
      <c r="B114" s="151">
        <v>2.0739999999999998</v>
      </c>
      <c r="C114" s="70">
        <f t="shared" si="16"/>
        <v>24.625</v>
      </c>
      <c r="D114" s="71"/>
      <c r="E114" s="96">
        <f t="shared" si="15"/>
        <v>2.5924999999999976</v>
      </c>
      <c r="F114" s="97">
        <f t="shared" si="17"/>
        <v>2.5594644661480627E-2</v>
      </c>
      <c r="G114" s="71"/>
      <c r="H114" s="98">
        <f t="shared" si="14"/>
        <v>631.95939086294413</v>
      </c>
      <c r="I114" s="99">
        <f t="shared" si="18"/>
        <v>648.34293807106599</v>
      </c>
      <c r="J114" s="86"/>
      <c r="K114" s="14"/>
      <c r="L114" s="14"/>
      <c r="M114" s="14"/>
    </row>
    <row r="115" spans="1:13" s="11" customFormat="1">
      <c r="A115" s="90">
        <v>15587</v>
      </c>
      <c r="B115" s="151">
        <v>2.1016000000000004</v>
      </c>
      <c r="C115" s="70">
        <f t="shared" si="16"/>
        <v>24.625</v>
      </c>
      <c r="D115" s="71"/>
      <c r="E115" s="96">
        <f t="shared" si="15"/>
        <v>2.627000000000006</v>
      </c>
      <c r="F115" s="97">
        <f t="shared" si="17"/>
        <v>2.5930870023349411E-2</v>
      </c>
      <c r="G115" s="71"/>
      <c r="H115" s="98">
        <f t="shared" si="14"/>
        <v>632.97461928934013</v>
      </c>
      <c r="I115" s="99">
        <f t="shared" si="18"/>
        <v>649.60286253807112</v>
      </c>
      <c r="J115" s="86"/>
      <c r="K115" s="14"/>
      <c r="L115" s="14"/>
      <c r="M115" s="14"/>
    </row>
    <row r="116" spans="1:13" s="11" customFormat="1">
      <c r="A116" s="90">
        <v>15612</v>
      </c>
      <c r="B116" s="151">
        <v>2.1299000000000001</v>
      </c>
      <c r="C116" s="70">
        <f t="shared" si="16"/>
        <v>24.625</v>
      </c>
      <c r="D116" s="71"/>
      <c r="E116" s="96">
        <f t="shared" si="15"/>
        <v>2.6623750000000079</v>
      </c>
      <c r="F116" s="97">
        <f t="shared" si="17"/>
        <v>2.6275505495595843E-2</v>
      </c>
      <c r="G116" s="71"/>
      <c r="H116" s="98">
        <f t="shared" si="14"/>
        <v>633.989847715736</v>
      </c>
      <c r="I116" s="99">
        <f t="shared" si="18"/>
        <v>650.86903492385795</v>
      </c>
      <c r="J116" s="86"/>
      <c r="K116" s="14"/>
      <c r="L116" s="14"/>
      <c r="M116" s="14"/>
    </row>
    <row r="117" spans="1:13" s="11" customFormat="1">
      <c r="A117" s="90">
        <v>15638</v>
      </c>
      <c r="B117" s="151">
        <v>2.1581999999999999</v>
      </c>
      <c r="C117" s="70">
        <f t="shared" si="16"/>
        <v>24.625</v>
      </c>
      <c r="D117" s="71"/>
      <c r="E117" s="96">
        <f t="shared" si="15"/>
        <v>2.6977499999999921</v>
      </c>
      <c r="F117" s="97">
        <f t="shared" si="17"/>
        <v>2.6620022235151437E-2</v>
      </c>
      <c r="G117" s="71"/>
      <c r="H117" s="98">
        <f t="shared" si="14"/>
        <v>635.04568527918786</v>
      </c>
      <c r="I117" s="99">
        <f t="shared" si="18"/>
        <v>652.17763025380702</v>
      </c>
      <c r="J117" s="86"/>
      <c r="K117" s="14"/>
      <c r="L117" s="14"/>
      <c r="M117" s="14"/>
    </row>
    <row r="118" spans="1:13" s="11" customFormat="1">
      <c r="A118" s="90">
        <v>15663</v>
      </c>
      <c r="B118" s="151">
        <v>2.1864999999999997</v>
      </c>
      <c r="C118" s="70">
        <f t="shared" si="16"/>
        <v>24.625</v>
      </c>
      <c r="D118" s="71"/>
      <c r="E118" s="96">
        <f t="shared" si="15"/>
        <v>2.733124999999994</v>
      </c>
      <c r="F118" s="97">
        <f t="shared" si="17"/>
        <v>2.6964420323799677E-2</v>
      </c>
      <c r="G118" s="71"/>
      <c r="H118" s="98">
        <f t="shared" si="14"/>
        <v>636.06091370558374</v>
      </c>
      <c r="I118" s="99">
        <f t="shared" si="18"/>
        <v>653.44525355329949</v>
      </c>
      <c r="J118" s="86"/>
      <c r="K118" s="14"/>
      <c r="L118" s="14"/>
      <c r="M118" s="14"/>
    </row>
    <row r="119" spans="1:13" s="11" customFormat="1">
      <c r="A119" s="90">
        <v>15688</v>
      </c>
      <c r="B119" s="151">
        <v>2.2148000000000003</v>
      </c>
      <c r="C119" s="70">
        <f t="shared" si="16"/>
        <v>24.625</v>
      </c>
      <c r="D119" s="71"/>
      <c r="E119" s="96">
        <f t="shared" si="15"/>
        <v>2.768499999999996</v>
      </c>
      <c r="F119" s="97">
        <f t="shared" si="17"/>
        <v>2.7308699843238072E-2</v>
      </c>
      <c r="G119" s="71"/>
      <c r="H119" s="98">
        <f t="shared" si="14"/>
        <v>637.07614213197974</v>
      </c>
      <c r="I119" s="99">
        <f t="shared" si="18"/>
        <v>654.71359512690356</v>
      </c>
      <c r="J119" s="86"/>
      <c r="K119" s="14"/>
      <c r="L119" s="14"/>
      <c r="M119" s="14"/>
    </row>
    <row r="120" spans="1:13" s="11" customFormat="1">
      <c r="A120" s="90">
        <v>15725</v>
      </c>
      <c r="B120" s="151">
        <v>2.2439</v>
      </c>
      <c r="C120" s="70">
        <f t="shared" si="16"/>
        <v>24.625</v>
      </c>
      <c r="D120" s="71"/>
      <c r="E120" s="96">
        <f t="shared" si="15"/>
        <v>2.8048749999999956</v>
      </c>
      <c r="F120" s="97">
        <f t="shared" si="17"/>
        <v>2.7662588087565665E-2</v>
      </c>
      <c r="G120" s="71"/>
      <c r="H120" s="98">
        <f t="shared" si="14"/>
        <v>638.57868020304568</v>
      </c>
      <c r="I120" s="99">
        <f t="shared" si="18"/>
        <v>656.49001395939081</v>
      </c>
      <c r="J120" s="86"/>
      <c r="K120" s="14"/>
      <c r="L120" s="14"/>
      <c r="M120" s="14"/>
    </row>
    <row r="121" spans="1:13" s="11" customFormat="1">
      <c r="A121" s="90">
        <v>15750</v>
      </c>
      <c r="B121" s="151">
        <v>2.2731000000000003</v>
      </c>
      <c r="C121" s="70">
        <f t="shared" si="16"/>
        <v>24.625</v>
      </c>
      <c r="D121" s="71"/>
      <c r="E121" s="96">
        <f t="shared" si="15"/>
        <v>2.8413749999999993</v>
      </c>
      <c r="F121" s="97">
        <f t="shared" si="17"/>
        <v>2.8017566604152031E-2</v>
      </c>
      <c r="G121" s="71"/>
      <c r="H121" s="98">
        <f t="shared" si="14"/>
        <v>639.59390862944167</v>
      </c>
      <c r="I121" s="99">
        <f t="shared" si="18"/>
        <v>657.76717005076137</v>
      </c>
      <c r="J121" s="86"/>
      <c r="K121" s="14"/>
      <c r="L121" s="14"/>
      <c r="M121" s="14"/>
    </row>
    <row r="122" spans="1:13" s="11" customFormat="1">
      <c r="A122" s="90">
        <v>15775</v>
      </c>
      <c r="B122" s="151">
        <v>2.3022</v>
      </c>
      <c r="C122" s="70">
        <f t="shared" si="16"/>
        <v>24.625</v>
      </c>
      <c r="D122" s="71"/>
      <c r="E122" s="96">
        <f t="shared" si="15"/>
        <v>2.8777499999999989</v>
      </c>
      <c r="F122" s="97">
        <f t="shared" si="17"/>
        <v>2.8371204122093898E-2</v>
      </c>
      <c r="G122" s="71"/>
      <c r="H122" s="98">
        <f t="shared" si="14"/>
        <v>640.60913705583755</v>
      </c>
      <c r="I122" s="99">
        <f t="shared" si="18"/>
        <v>659.04426649746188</v>
      </c>
      <c r="J122" s="86"/>
      <c r="K122" s="14"/>
      <c r="L122" s="14"/>
      <c r="M122" s="14"/>
    </row>
    <row r="123" spans="1:13" s="11" customFormat="1">
      <c r="A123" s="90">
        <v>15801</v>
      </c>
      <c r="B123" s="151">
        <v>2.3314000000000004</v>
      </c>
      <c r="C123" s="70">
        <f t="shared" si="16"/>
        <v>24.625</v>
      </c>
      <c r="D123" s="71"/>
      <c r="E123" s="96">
        <f t="shared" si="15"/>
        <v>2.9142500000000027</v>
      </c>
      <c r="F123" s="97">
        <f t="shared" si="17"/>
        <v>2.87259312289081E-2</v>
      </c>
      <c r="G123" s="71"/>
      <c r="H123" s="98">
        <f t="shared" si="14"/>
        <v>641.6649746192893</v>
      </c>
      <c r="I123" s="99">
        <f t="shared" si="18"/>
        <v>660.36469614213195</v>
      </c>
      <c r="J123" s="86"/>
      <c r="K123" s="14"/>
      <c r="L123" s="14"/>
      <c r="M123" s="14"/>
    </row>
    <row r="124" spans="1:13" s="11" customFormat="1">
      <c r="A124" s="90">
        <v>15826</v>
      </c>
      <c r="B124" s="151">
        <v>2.3613999999999997</v>
      </c>
      <c r="C124" s="70">
        <f t="shared" si="16"/>
        <v>24.625</v>
      </c>
      <c r="D124" s="71"/>
      <c r="E124" s="96">
        <f t="shared" si="15"/>
        <v>2.9517500000000041</v>
      </c>
      <c r="F124" s="97">
        <f t="shared" si="17"/>
        <v>2.9090245884215604E-2</v>
      </c>
      <c r="G124" s="71"/>
      <c r="H124" s="98">
        <f t="shared" si="14"/>
        <v>642.68020304568529</v>
      </c>
      <c r="I124" s="99">
        <f t="shared" si="18"/>
        <v>661.6505159390864</v>
      </c>
      <c r="J124" s="86"/>
      <c r="K124" s="14"/>
      <c r="L124" s="14"/>
      <c r="M124" s="14"/>
    </row>
    <row r="125" spans="1:13" s="11" customFormat="1">
      <c r="A125" s="90">
        <v>15863</v>
      </c>
      <c r="B125" s="151">
        <v>2.3914000000000009</v>
      </c>
      <c r="C125" s="70">
        <f t="shared" si="16"/>
        <v>24.625</v>
      </c>
      <c r="D125" s="71"/>
      <c r="E125" s="96">
        <f t="shared" si="15"/>
        <v>2.9892500000000055</v>
      </c>
      <c r="F125" s="97">
        <f t="shared" si="17"/>
        <v>2.9454427862689689E-2</v>
      </c>
      <c r="G125" s="71"/>
      <c r="H125" s="98">
        <f t="shared" si="14"/>
        <v>644.18274111675123</v>
      </c>
      <c r="I125" s="99">
        <f t="shared" si="18"/>
        <v>663.43897370558375</v>
      </c>
      <c r="J125" s="86"/>
      <c r="K125" s="14"/>
      <c r="L125" s="14"/>
      <c r="M125" s="14"/>
    </row>
    <row r="126" spans="1:13" s="11" customFormat="1">
      <c r="A126" s="90">
        <v>15888</v>
      </c>
      <c r="B126" s="151">
        <v>2.4214000000000002</v>
      </c>
      <c r="C126" s="70">
        <f t="shared" si="16"/>
        <v>24.625</v>
      </c>
      <c r="D126" s="71"/>
      <c r="E126" s="96">
        <f t="shared" si="15"/>
        <v>3.0267500000000069</v>
      </c>
      <c r="F126" s="97">
        <f t="shared" si="17"/>
        <v>2.9818477260932192E-2</v>
      </c>
      <c r="G126" s="71"/>
      <c r="H126" s="98">
        <f t="shared" si="14"/>
        <v>645.19796954314722</v>
      </c>
      <c r="I126" s="99">
        <f t="shared" si="18"/>
        <v>664.72649908629455</v>
      </c>
      <c r="J126" s="86"/>
      <c r="K126" s="14"/>
      <c r="L126" s="14"/>
      <c r="M126" s="14"/>
    </row>
    <row r="127" spans="1:13" s="11" customFormat="1">
      <c r="A127" s="90">
        <v>15913</v>
      </c>
      <c r="B127" s="151">
        <v>2.4522000000000004</v>
      </c>
      <c r="C127" s="70">
        <f t="shared" si="16"/>
        <v>24.625</v>
      </c>
      <c r="D127" s="71"/>
      <c r="E127" s="96">
        <f t="shared" si="15"/>
        <v>3.065250000000006</v>
      </c>
      <c r="F127" s="97">
        <f t="shared" si="17"/>
        <v>3.0192096813829363E-2</v>
      </c>
      <c r="G127" s="71"/>
      <c r="H127" s="98">
        <f t="shared" si="14"/>
        <v>646.2131979695431</v>
      </c>
      <c r="I127" s="99">
        <f t="shared" si="18"/>
        <v>666.02124802030448</v>
      </c>
      <c r="J127" s="86"/>
      <c r="K127" s="14"/>
      <c r="L127" s="14"/>
      <c r="M127" s="14"/>
    </row>
    <row r="128" spans="1:13" s="11" customFormat="1">
      <c r="A128" s="90">
        <v>15938</v>
      </c>
      <c r="B128" s="151">
        <v>2.4830000000000005</v>
      </c>
      <c r="C128" s="70">
        <f t="shared" si="16"/>
        <v>24.625</v>
      </c>
      <c r="D128" s="71"/>
      <c r="E128" s="96">
        <f t="shared" si="15"/>
        <v>3.1037500000000051</v>
      </c>
      <c r="F128" s="97">
        <f t="shared" si="17"/>
        <v>3.0565576827289484E-2</v>
      </c>
      <c r="G128" s="71"/>
      <c r="H128" s="98">
        <f t="shared" si="14"/>
        <v>647.2284263959391</v>
      </c>
      <c r="I128" s="99">
        <f t="shared" si="18"/>
        <v>667.31677868020313</v>
      </c>
      <c r="J128" s="86"/>
      <c r="K128" s="14"/>
      <c r="L128" s="14"/>
      <c r="M128" s="14"/>
    </row>
    <row r="129" spans="1:13" s="11" customFormat="1">
      <c r="A129" s="90">
        <v>15964</v>
      </c>
      <c r="B129" s="151">
        <v>2.5137999999999998</v>
      </c>
      <c r="C129" s="70">
        <f t="shared" si="16"/>
        <v>24.625</v>
      </c>
      <c r="D129" s="71"/>
      <c r="E129" s="96">
        <f t="shared" si="15"/>
        <v>3.1422500000000042</v>
      </c>
      <c r="F129" s="97">
        <f t="shared" si="17"/>
        <v>3.0938917405503807E-2</v>
      </c>
      <c r="G129" s="71"/>
      <c r="H129" s="98">
        <f t="shared" si="14"/>
        <v>648.28426395939084</v>
      </c>
      <c r="I129" s="99">
        <f t="shared" si="18"/>
        <v>668.65497624365491</v>
      </c>
      <c r="J129" s="86"/>
      <c r="K129" s="14"/>
      <c r="L129" s="14"/>
      <c r="M129" s="14"/>
    </row>
    <row r="130" spans="1:13" s="11" customFormat="1">
      <c r="A130" s="90">
        <v>15989</v>
      </c>
      <c r="B130" s="151">
        <v>2.5445000000000002</v>
      </c>
      <c r="C130" s="70">
        <f t="shared" si="16"/>
        <v>24.625</v>
      </c>
      <c r="D130" s="71"/>
      <c r="E130" s="96">
        <f t="shared" si="15"/>
        <v>3.1806249999999996</v>
      </c>
      <c r="F130" s="97">
        <f t="shared" si="17"/>
        <v>3.1310907185527051E-2</v>
      </c>
      <c r="G130" s="71"/>
      <c r="H130" s="98">
        <f t="shared" si="14"/>
        <v>649.29949238578683</v>
      </c>
      <c r="I130" s="99">
        <f t="shared" si="18"/>
        <v>669.95127436548228</v>
      </c>
      <c r="J130" s="86"/>
      <c r="K130" s="14"/>
      <c r="L130" s="14"/>
      <c r="M130" s="14"/>
    </row>
    <row r="131" spans="1:13" s="11" customFormat="1">
      <c r="A131" s="90">
        <v>16026</v>
      </c>
      <c r="B131" s="151">
        <v>2.5762999999999998</v>
      </c>
      <c r="C131" s="70">
        <f t="shared" si="16"/>
        <v>24.625</v>
      </c>
      <c r="D131" s="71"/>
      <c r="E131" s="96">
        <f t="shared" si="15"/>
        <v>3.2203750000000047</v>
      </c>
      <c r="F131" s="97">
        <f t="shared" si="17"/>
        <v>3.1696079742747615E-2</v>
      </c>
      <c r="G131" s="71"/>
      <c r="H131" s="98">
        <f t="shared" si="14"/>
        <v>650.80203045685278</v>
      </c>
      <c r="I131" s="99">
        <f t="shared" si="18"/>
        <v>671.76029634517772</v>
      </c>
      <c r="J131" s="86"/>
      <c r="K131" s="14"/>
      <c r="L131" s="14"/>
      <c r="M131" s="14"/>
    </row>
    <row r="132" spans="1:13" s="11" customFormat="1">
      <c r="A132" s="90">
        <v>16051</v>
      </c>
      <c r="B132" s="151">
        <v>2.6080000000000005</v>
      </c>
      <c r="C132" s="70">
        <f t="shared" si="16"/>
        <v>24.625</v>
      </c>
      <c r="D132" s="71"/>
      <c r="E132" s="96">
        <f t="shared" si="15"/>
        <v>3.2600000000000051</v>
      </c>
      <c r="F132" s="97">
        <f t="shared" si="17"/>
        <v>3.2079893463411648E-2</v>
      </c>
      <c r="G132" s="71"/>
      <c r="H132" s="98">
        <f t="shared" ref="H132:H195" si="21">A132/C132</f>
        <v>651.81725888324877</v>
      </c>
      <c r="I132" s="99">
        <f t="shared" si="18"/>
        <v>673.0665015228426</v>
      </c>
      <c r="J132" s="86"/>
      <c r="K132" s="14"/>
      <c r="L132" s="14"/>
      <c r="M132" s="14"/>
    </row>
    <row r="133" spans="1:13" s="11" customFormat="1">
      <c r="A133" s="90">
        <v>16076</v>
      </c>
      <c r="B133" s="151">
        <v>2.6396000000000006</v>
      </c>
      <c r="C133" s="70">
        <f t="shared" si="16"/>
        <v>24.625</v>
      </c>
      <c r="D133" s="71"/>
      <c r="E133" s="96">
        <f t="shared" ref="E133:E196" si="22">(((80+B133)-80)/80)*100</f>
        <v>3.2995000000000019</v>
      </c>
      <c r="F133" s="97">
        <f t="shared" si="17"/>
        <v>3.2462349854732273E-2</v>
      </c>
      <c r="G133" s="71"/>
      <c r="H133" s="98">
        <f t="shared" si="21"/>
        <v>652.83248730964465</v>
      </c>
      <c r="I133" s="99">
        <f t="shared" si="18"/>
        <v>674.37269522842644</v>
      </c>
      <c r="J133" s="86"/>
      <c r="K133" s="14"/>
      <c r="L133" s="14"/>
      <c r="M133" s="14"/>
    </row>
    <row r="134" spans="1:13" s="11" customFormat="1">
      <c r="A134" s="90">
        <v>16114</v>
      </c>
      <c r="B134" s="151">
        <v>2.6721000000000004</v>
      </c>
      <c r="C134" s="70">
        <f t="shared" ref="C134:C197" si="23">C$2</f>
        <v>24.625</v>
      </c>
      <c r="D134" s="71"/>
      <c r="E134" s="96">
        <f t="shared" si="22"/>
        <v>3.3401250000000009</v>
      </c>
      <c r="F134" s="97">
        <f t="shared" si="17"/>
        <v>3.2855546469596354E-2</v>
      </c>
      <c r="G134" s="71"/>
      <c r="H134" s="98">
        <f t="shared" si="21"/>
        <v>654.37563451776646</v>
      </c>
      <c r="I134" s="99">
        <f t="shared" si="18"/>
        <v>676.23259868020307</v>
      </c>
      <c r="J134" s="86"/>
      <c r="K134" s="14"/>
      <c r="L134" s="14"/>
      <c r="M134" s="14"/>
    </row>
    <row r="135" spans="1:13" s="11" customFormat="1">
      <c r="A135" s="90">
        <v>16139</v>
      </c>
      <c r="B135" s="151">
        <v>2.7045000000000003</v>
      </c>
      <c r="C135" s="70">
        <f t="shared" si="23"/>
        <v>24.625</v>
      </c>
      <c r="D135" s="71"/>
      <c r="E135" s="96">
        <f t="shared" si="22"/>
        <v>3.3806249999999949</v>
      </c>
      <c r="F135" s="97">
        <f t="shared" si="17"/>
        <v>3.3247379418327165E-2</v>
      </c>
      <c r="G135" s="71"/>
      <c r="H135" s="98">
        <f t="shared" si="21"/>
        <v>655.39086294416245</v>
      </c>
      <c r="I135" s="99">
        <f t="shared" si="18"/>
        <v>677.54717030456857</v>
      </c>
      <c r="J135" s="86"/>
      <c r="K135" s="14"/>
      <c r="L135" s="14"/>
      <c r="M135" s="14"/>
    </row>
    <row r="136" spans="1:13" s="11" customFormat="1">
      <c r="A136" s="90">
        <v>16164</v>
      </c>
      <c r="B136" s="151">
        <v>2.7370999999999999</v>
      </c>
      <c r="C136" s="70">
        <f t="shared" si="23"/>
        <v>24.625</v>
      </c>
      <c r="D136" s="71"/>
      <c r="E136" s="96">
        <f t="shared" si="22"/>
        <v>3.4213749999999972</v>
      </c>
      <c r="F136" s="97">
        <f t="shared" si="17"/>
        <v>3.364147619231779E-2</v>
      </c>
      <c r="G136" s="71"/>
      <c r="H136" s="98">
        <f t="shared" si="21"/>
        <v>656.40609137055833</v>
      </c>
      <c r="I136" s="99">
        <f t="shared" si="18"/>
        <v>678.86420527918767</v>
      </c>
      <c r="J136" s="86"/>
      <c r="K136" s="14"/>
      <c r="L136" s="14"/>
      <c r="M136" s="14"/>
    </row>
    <row r="137" spans="1:13" s="11" customFormat="1">
      <c r="A137" s="90">
        <v>16189</v>
      </c>
      <c r="B137" s="151">
        <v>2.7694999999999999</v>
      </c>
      <c r="C137" s="70">
        <f t="shared" si="23"/>
        <v>24.625</v>
      </c>
      <c r="D137" s="71"/>
      <c r="E137" s="96">
        <f t="shared" si="22"/>
        <v>3.461874999999992</v>
      </c>
      <c r="F137" s="97">
        <f t="shared" si="17"/>
        <v>3.4033001369125085E-2</v>
      </c>
      <c r="G137" s="71"/>
      <c r="H137" s="98">
        <f t="shared" si="21"/>
        <v>657.42131979695432</v>
      </c>
      <c r="I137" s="99">
        <f t="shared" si="18"/>
        <v>680.18042411167505</v>
      </c>
      <c r="J137" s="86"/>
      <c r="K137" s="14"/>
      <c r="L137" s="14"/>
      <c r="M137" s="14"/>
    </row>
    <row r="138" spans="1:13" s="11" customFormat="1">
      <c r="A138" s="90">
        <v>16214</v>
      </c>
      <c r="B138" s="151">
        <v>2.8028000000000004</v>
      </c>
      <c r="C138" s="70">
        <f t="shared" si="23"/>
        <v>24.625</v>
      </c>
      <c r="D138" s="71"/>
      <c r="E138" s="96">
        <f t="shared" si="22"/>
        <v>3.5035000000000061</v>
      </c>
      <c r="F138" s="97">
        <f t="shared" si="17"/>
        <v>3.4435242570690902E-2</v>
      </c>
      <c r="G138" s="71"/>
      <c r="H138" s="98">
        <f t="shared" si="21"/>
        <v>658.4365482233502</v>
      </c>
      <c r="I138" s="99">
        <f t="shared" si="18"/>
        <v>681.50487269035534</v>
      </c>
      <c r="J138" s="86"/>
      <c r="K138" s="14"/>
      <c r="L138" s="14"/>
      <c r="M138" s="14"/>
    </row>
    <row r="139" spans="1:13" s="11" customFormat="1">
      <c r="A139" s="90">
        <v>16239</v>
      </c>
      <c r="B139" s="151">
        <v>2.8361999999999998</v>
      </c>
      <c r="C139" s="70">
        <f t="shared" si="23"/>
        <v>24.625</v>
      </c>
      <c r="D139" s="71"/>
      <c r="E139" s="96">
        <f t="shared" si="22"/>
        <v>3.5452500000000069</v>
      </c>
      <c r="F139" s="97">
        <f t="shared" si="17"/>
        <v>3.4838529241736707E-2</v>
      </c>
      <c r="G139" s="71"/>
      <c r="H139" s="98">
        <f t="shared" si="21"/>
        <v>659.45177664974619</v>
      </c>
      <c r="I139" s="99">
        <f t="shared" si="18"/>
        <v>682.83099076142139</v>
      </c>
      <c r="J139" s="86"/>
      <c r="K139" s="14"/>
      <c r="L139" s="14"/>
      <c r="M139" s="14"/>
    </row>
    <row r="140" spans="1:13" s="11" customFormat="1">
      <c r="A140" s="90">
        <v>16277</v>
      </c>
      <c r="B140" s="151">
        <v>2.8694000000000006</v>
      </c>
      <c r="C140" s="70">
        <f t="shared" si="23"/>
        <v>24.625</v>
      </c>
      <c r="D140" s="71"/>
      <c r="E140" s="96">
        <f t="shared" si="22"/>
        <v>3.5867499999999981</v>
      </c>
      <c r="F140" s="97">
        <f t="shared" si="17"/>
        <v>3.5239239905036294E-2</v>
      </c>
      <c r="G140" s="71"/>
      <c r="H140" s="98">
        <f t="shared" si="21"/>
        <v>660.994923857868</v>
      </c>
      <c r="I140" s="99">
        <f t="shared" si="18"/>
        <v>684.70315928934008</v>
      </c>
      <c r="J140" s="86"/>
      <c r="K140" s="14"/>
      <c r="L140" s="14"/>
      <c r="M140" s="14"/>
    </row>
    <row r="141" spans="1:13" s="11" customFormat="1">
      <c r="A141" s="90">
        <v>16302</v>
      </c>
      <c r="B141" s="151">
        <v>2.9036</v>
      </c>
      <c r="C141" s="70">
        <f t="shared" si="23"/>
        <v>24.625</v>
      </c>
      <c r="D141" s="71"/>
      <c r="E141" s="96">
        <f t="shared" si="22"/>
        <v>3.6294999999999966</v>
      </c>
      <c r="F141" s="97">
        <f t="shared" si="17"/>
        <v>3.5651852338728286E-2</v>
      </c>
      <c r="G141" s="71"/>
      <c r="H141" s="98">
        <f t="shared" si="21"/>
        <v>662.010152284264</v>
      </c>
      <c r="I141" s="99">
        <f t="shared" si="18"/>
        <v>686.03781076142138</v>
      </c>
      <c r="J141" s="86"/>
      <c r="K141" s="14"/>
      <c r="L141" s="14"/>
      <c r="M141" s="14"/>
    </row>
    <row r="142" spans="1:13" s="11" customFormat="1">
      <c r="A142" s="90">
        <v>16327</v>
      </c>
      <c r="B142" s="151">
        <v>2.9377000000000004</v>
      </c>
      <c r="C142" s="70">
        <f t="shared" si="23"/>
        <v>24.625</v>
      </c>
      <c r="D142" s="71"/>
      <c r="E142" s="96">
        <f t="shared" si="22"/>
        <v>3.6721250000000079</v>
      </c>
      <c r="F142" s="97">
        <f t="shared" si="17"/>
        <v>3.6063088870045584E-2</v>
      </c>
      <c r="G142" s="71"/>
      <c r="H142" s="98">
        <f t="shared" si="21"/>
        <v>663.02538071065987</v>
      </c>
      <c r="I142" s="99">
        <f t="shared" si="18"/>
        <v>687.37250147208124</v>
      </c>
      <c r="J142" s="86"/>
      <c r="K142" s="14"/>
      <c r="L142" s="14"/>
      <c r="M142" s="14"/>
    </row>
    <row r="143" spans="1:13" s="11" customFormat="1">
      <c r="A143" s="90">
        <v>16365</v>
      </c>
      <c r="B143" s="151">
        <v>2.9718</v>
      </c>
      <c r="C143" s="70">
        <f t="shared" si="23"/>
        <v>24.625</v>
      </c>
      <c r="D143" s="71"/>
      <c r="E143" s="96">
        <f t="shared" si="22"/>
        <v>3.7147500000000022</v>
      </c>
      <c r="F143" s="97">
        <f t="shared" si="17"/>
        <v>3.6474156355393687E-2</v>
      </c>
      <c r="G143" s="71"/>
      <c r="H143" s="98">
        <f t="shared" si="21"/>
        <v>664.56852791878168</v>
      </c>
      <c r="I143" s="99">
        <f t="shared" si="18"/>
        <v>689.25558730964474</v>
      </c>
      <c r="J143" s="86"/>
      <c r="K143" s="14"/>
      <c r="L143" s="14"/>
      <c r="M143" s="14"/>
    </row>
    <row r="144" spans="1:13" s="11" customFormat="1">
      <c r="A144" s="90">
        <v>16390</v>
      </c>
      <c r="B144" s="151">
        <v>3.0068999999999999</v>
      </c>
      <c r="C144" s="70">
        <f t="shared" si="23"/>
        <v>24.625</v>
      </c>
      <c r="D144" s="71"/>
      <c r="E144" s="96">
        <f t="shared" si="22"/>
        <v>3.7586250000000021</v>
      </c>
      <c r="F144" s="97">
        <f t="shared" si="17"/>
        <v>3.6897102197519446E-2</v>
      </c>
      <c r="G144" s="71"/>
      <c r="H144" s="98">
        <f t="shared" si="21"/>
        <v>665.58375634517768</v>
      </c>
      <c r="I144" s="99">
        <f t="shared" si="18"/>
        <v>690.60055380710662</v>
      </c>
      <c r="J144" s="86"/>
      <c r="K144" s="14"/>
      <c r="L144" s="14"/>
      <c r="M144" s="14"/>
    </row>
    <row r="145" spans="1:13" s="11" customFormat="1">
      <c r="A145" s="90">
        <v>16415</v>
      </c>
      <c r="B145" s="151">
        <v>3.0418000000000003</v>
      </c>
      <c r="C145" s="70">
        <f t="shared" si="23"/>
        <v>24.625</v>
      </c>
      <c r="D145" s="71"/>
      <c r="E145" s="96">
        <f t="shared" si="22"/>
        <v>3.8022499999999937</v>
      </c>
      <c r="F145" s="97">
        <f t="shared" si="17"/>
        <v>3.7317460809347176E-2</v>
      </c>
      <c r="G145" s="71"/>
      <c r="H145" s="98">
        <f t="shared" si="21"/>
        <v>666.59898477157356</v>
      </c>
      <c r="I145" s="99">
        <f t="shared" si="18"/>
        <v>691.94474467005057</v>
      </c>
      <c r="J145" s="86"/>
      <c r="K145" s="14"/>
      <c r="L145" s="14"/>
      <c r="M145" s="14"/>
    </row>
    <row r="146" spans="1:13" s="11" customFormat="1">
      <c r="A146" s="90">
        <v>16440</v>
      </c>
      <c r="B146" s="151">
        <v>3.0768000000000004</v>
      </c>
      <c r="C146" s="70">
        <f t="shared" si="23"/>
        <v>24.625</v>
      </c>
      <c r="D146" s="71"/>
      <c r="E146" s="96">
        <f t="shared" si="22"/>
        <v>3.8460000000000072</v>
      </c>
      <c r="F146" s="97">
        <f t="shared" si="17"/>
        <v>3.7738846500268305E-2</v>
      </c>
      <c r="G146" s="71"/>
      <c r="H146" s="98">
        <f t="shared" si="21"/>
        <v>667.61421319796955</v>
      </c>
      <c r="I146" s="99">
        <f t="shared" si="18"/>
        <v>693.29065583756358</v>
      </c>
      <c r="J146" s="86"/>
      <c r="K146" s="14"/>
      <c r="L146" s="14"/>
      <c r="M146" s="14"/>
    </row>
    <row r="147" spans="1:13" s="11" customFormat="1">
      <c r="A147" s="90">
        <v>16478</v>
      </c>
      <c r="B147" s="151">
        <v>3.1126000000000005</v>
      </c>
      <c r="C147" s="70">
        <f t="shared" si="23"/>
        <v>24.625</v>
      </c>
      <c r="D147" s="71"/>
      <c r="E147" s="96">
        <f t="shared" si="22"/>
        <v>3.8907500000000006</v>
      </c>
      <c r="F147" s="97">
        <f t="shared" si="17"/>
        <v>3.8169680242417375E-2</v>
      </c>
      <c r="G147" s="71"/>
      <c r="H147" s="98">
        <f t="shared" si="21"/>
        <v>669.15736040609136</v>
      </c>
      <c r="I147" s="99">
        <f t="shared" si="18"/>
        <v>695.1926004060914</v>
      </c>
      <c r="J147" s="86"/>
      <c r="K147" s="14"/>
      <c r="L147" s="14"/>
      <c r="M147" s="14"/>
    </row>
    <row r="148" spans="1:13" s="11" customFormat="1">
      <c r="A148" s="90">
        <v>16503</v>
      </c>
      <c r="B148" s="151">
        <v>3.1484000000000005</v>
      </c>
      <c r="C148" s="70">
        <f t="shared" si="23"/>
        <v>24.625</v>
      </c>
      <c r="D148" s="71"/>
      <c r="E148" s="96">
        <f t="shared" si="22"/>
        <v>3.935499999999994</v>
      </c>
      <c r="F148" s="97">
        <f t="shared" si="17"/>
        <v>3.8600328446786139E-2</v>
      </c>
      <c r="G148" s="71"/>
      <c r="H148" s="98">
        <f t="shared" si="21"/>
        <v>670.17258883248735</v>
      </c>
      <c r="I148" s="99">
        <f t="shared" si="18"/>
        <v>696.54723106598988</v>
      </c>
      <c r="J148" s="86"/>
      <c r="K148" s="14"/>
      <c r="L148" s="14"/>
      <c r="M148" s="14"/>
    </row>
    <row r="149" spans="1:13" s="11" customFormat="1">
      <c r="A149" s="90">
        <v>16540</v>
      </c>
      <c r="B149" s="151">
        <v>3.1842000000000006</v>
      </c>
      <c r="C149" s="70">
        <f t="shared" si="23"/>
        <v>24.625</v>
      </c>
      <c r="D149" s="71"/>
      <c r="E149" s="96">
        <f t="shared" si="22"/>
        <v>3.9802500000000052</v>
      </c>
      <c r="F149" s="97">
        <f t="shared" si="17"/>
        <v>3.9030791273108836E-2</v>
      </c>
      <c r="G149" s="71"/>
      <c r="H149" s="98">
        <f t="shared" si="21"/>
        <v>671.67512690355329</v>
      </c>
      <c r="I149" s="99">
        <f t="shared" si="18"/>
        <v>698.40947614213189</v>
      </c>
      <c r="J149" s="86"/>
      <c r="K149" s="14"/>
      <c r="L149" s="14"/>
      <c r="M149" s="14"/>
    </row>
    <row r="150" spans="1:13" s="11" customFormat="1">
      <c r="A150" s="90">
        <v>16566</v>
      </c>
      <c r="B150" s="151">
        <v>3.2209000000000003</v>
      </c>
      <c r="C150" s="70">
        <f t="shared" si="23"/>
        <v>24.625</v>
      </c>
      <c r="D150" s="71"/>
      <c r="E150" s="96">
        <f t="shared" si="22"/>
        <v>4.0261250000000004</v>
      </c>
      <c r="F150" s="97">
        <f t="shared" si="17"/>
        <v>3.947188353043788E-2</v>
      </c>
      <c r="G150" s="71"/>
      <c r="H150" s="98">
        <f t="shared" si="21"/>
        <v>672.73096446700504</v>
      </c>
      <c r="I150" s="99">
        <f t="shared" si="18"/>
        <v>699.81595401015215</v>
      </c>
      <c r="J150" s="86"/>
      <c r="K150" s="14"/>
      <c r="L150" s="14"/>
      <c r="M150" s="14"/>
    </row>
    <row r="151" spans="1:13" s="11" customFormat="1">
      <c r="A151" s="90">
        <v>16591</v>
      </c>
      <c r="B151" s="151">
        <v>3.2575000000000003</v>
      </c>
      <c r="C151" s="70">
        <f t="shared" si="23"/>
        <v>24.625</v>
      </c>
      <c r="D151" s="71"/>
      <c r="E151" s="96">
        <f t="shared" si="22"/>
        <v>4.0718749999999915</v>
      </c>
      <c r="F151" s="97">
        <f t="shared" si="17"/>
        <v>3.9911580218893149E-2</v>
      </c>
      <c r="G151" s="71"/>
      <c r="H151" s="98">
        <f t="shared" si="21"/>
        <v>673.74619289340103</v>
      </c>
      <c r="I151" s="99">
        <f t="shared" si="18"/>
        <v>701.18029568527913</v>
      </c>
      <c r="J151" s="86"/>
      <c r="K151" s="14"/>
      <c r="L151" s="14"/>
      <c r="M151" s="14"/>
    </row>
    <row r="152" spans="1:13" s="11" customFormat="1">
      <c r="A152" s="90">
        <v>16628</v>
      </c>
      <c r="B152" s="151">
        <v>3.2942</v>
      </c>
      <c r="C152" s="70">
        <f t="shared" si="23"/>
        <v>24.625</v>
      </c>
      <c r="D152" s="71"/>
      <c r="E152" s="96">
        <f t="shared" si="22"/>
        <v>4.1177500000000045</v>
      </c>
      <c r="F152" s="97">
        <f t="shared" si="17"/>
        <v>4.0352284223643668E-2</v>
      </c>
      <c r="G152" s="71"/>
      <c r="H152" s="98">
        <f t="shared" si="21"/>
        <v>675.24873096446697</v>
      </c>
      <c r="I152" s="99">
        <f t="shared" si="18"/>
        <v>703.05378558375639</v>
      </c>
      <c r="J152" s="86"/>
      <c r="K152" s="14"/>
      <c r="L152" s="14"/>
      <c r="M152" s="14"/>
    </row>
    <row r="153" spans="1:13" s="11" customFormat="1">
      <c r="A153" s="90">
        <v>16653</v>
      </c>
      <c r="B153" s="151">
        <v>3.3317000000000005</v>
      </c>
      <c r="C153" s="70">
        <f t="shared" si="23"/>
        <v>24.625</v>
      </c>
      <c r="D153" s="71"/>
      <c r="E153" s="96">
        <f t="shared" si="22"/>
        <v>4.1646249999999974</v>
      </c>
      <c r="F153" s="97">
        <f t="shared" si="17"/>
        <v>4.0802394328172509E-2</v>
      </c>
      <c r="G153" s="71"/>
      <c r="H153" s="98">
        <f t="shared" si="21"/>
        <v>676.26395939086296</v>
      </c>
      <c r="I153" s="99">
        <f t="shared" si="18"/>
        <v>704.42781730964464</v>
      </c>
      <c r="J153" s="86"/>
      <c r="K153" s="14"/>
      <c r="L153" s="14"/>
      <c r="M153" s="14"/>
    </row>
    <row r="154" spans="1:13" s="11" customFormat="1">
      <c r="A154" s="90">
        <v>16678</v>
      </c>
      <c r="B154" s="151">
        <v>3.3691000000000004</v>
      </c>
      <c r="C154" s="70">
        <f t="shared" si="23"/>
        <v>24.625</v>
      </c>
      <c r="D154" s="71"/>
      <c r="E154" s="96">
        <f t="shared" si="22"/>
        <v>4.2113750000000039</v>
      </c>
      <c r="F154" s="97">
        <f t="shared" si="17"/>
        <v>4.1251102440281288E-2</v>
      </c>
      <c r="G154" s="71"/>
      <c r="H154" s="98">
        <f t="shared" si="21"/>
        <v>677.27918781725884</v>
      </c>
      <c r="I154" s="99">
        <f t="shared" si="18"/>
        <v>705.80195421319786</v>
      </c>
      <c r="J154" s="86"/>
      <c r="K154" s="14"/>
      <c r="L154" s="14"/>
      <c r="M154" s="14"/>
    </row>
    <row r="155" spans="1:13" s="11" customFormat="1">
      <c r="A155" s="90">
        <v>16703</v>
      </c>
      <c r="B155" s="151">
        <v>3.4066000000000001</v>
      </c>
      <c r="C155" s="70">
        <f t="shared" si="23"/>
        <v>24.625</v>
      </c>
      <c r="D155" s="71"/>
      <c r="E155" s="96">
        <f t="shared" si="22"/>
        <v>4.2582499999999968</v>
      </c>
      <c r="F155" s="97">
        <f t="shared" si="17"/>
        <v>4.1700808250324198E-2</v>
      </c>
      <c r="G155" s="71"/>
      <c r="H155" s="98">
        <f t="shared" si="21"/>
        <v>678.29441624365484</v>
      </c>
      <c r="I155" s="99">
        <f t="shared" si="18"/>
        <v>707.17788822335024</v>
      </c>
      <c r="J155" s="86"/>
      <c r="K155" s="14"/>
      <c r="L155" s="14"/>
      <c r="M155" s="14"/>
    </row>
    <row r="156" spans="1:13" s="11" customFormat="1">
      <c r="A156" s="90">
        <v>16741</v>
      </c>
      <c r="B156" s="151">
        <v>3.4450000000000003</v>
      </c>
      <c r="C156" s="70">
        <f t="shared" si="23"/>
        <v>24.625</v>
      </c>
      <c r="D156" s="71"/>
      <c r="E156" s="96">
        <f t="shared" si="22"/>
        <v>4.3062499999999915</v>
      </c>
      <c r="F156" s="97">
        <f t="shared" si="17"/>
        <v>4.2161097521484621E-2</v>
      </c>
      <c r="G156" s="71"/>
      <c r="H156" s="98">
        <f t="shared" si="21"/>
        <v>679.83756345177665</v>
      </c>
      <c r="I156" s="99">
        <f t="shared" si="18"/>
        <v>709.11306852791881</v>
      </c>
      <c r="J156" s="86"/>
      <c r="K156" s="14"/>
      <c r="L156" s="14"/>
      <c r="M156" s="14"/>
    </row>
    <row r="157" spans="1:13" s="11" customFormat="1">
      <c r="A157" s="90">
        <v>16766</v>
      </c>
      <c r="B157" s="151">
        <v>3.4832999999999998</v>
      </c>
      <c r="C157" s="70">
        <f t="shared" si="23"/>
        <v>24.625</v>
      </c>
      <c r="D157" s="71"/>
      <c r="E157" s="96">
        <f t="shared" si="22"/>
        <v>4.3541249999999998</v>
      </c>
      <c r="F157" s="97">
        <f t="shared" si="17"/>
        <v>4.2619977180261205E-2</v>
      </c>
      <c r="G157" s="71"/>
      <c r="H157" s="98">
        <f t="shared" si="21"/>
        <v>680.85279187817264</v>
      </c>
      <c r="I157" s="99">
        <f t="shared" si="18"/>
        <v>710.49797350253823</v>
      </c>
      <c r="J157" s="86"/>
      <c r="K157" s="14"/>
      <c r="L157" s="14"/>
      <c r="M157" s="14"/>
    </row>
    <row r="158" spans="1:13" s="11" customFormat="1">
      <c r="A158" s="90">
        <v>16791</v>
      </c>
      <c r="B158" s="151">
        <v>3.5224000000000002</v>
      </c>
      <c r="C158" s="70">
        <f t="shared" si="23"/>
        <v>24.625</v>
      </c>
      <c r="D158" s="71"/>
      <c r="E158" s="96">
        <f t="shared" si="22"/>
        <v>4.4030000000000058</v>
      </c>
      <c r="F158" s="97">
        <f t="shared" si="17"/>
        <v>4.3088224679770526E-2</v>
      </c>
      <c r="G158" s="71"/>
      <c r="H158" s="98">
        <f t="shared" si="21"/>
        <v>681.86802030456852</v>
      </c>
      <c r="I158" s="99">
        <f t="shared" si="18"/>
        <v>711.89066923857865</v>
      </c>
      <c r="J158" s="86"/>
      <c r="K158" s="14"/>
      <c r="L158" s="14"/>
      <c r="M158" s="14"/>
    </row>
    <row r="159" spans="1:13" s="11" customFormat="1">
      <c r="A159" s="90">
        <v>16829</v>
      </c>
      <c r="B159" s="151">
        <v>3.5615000000000006</v>
      </c>
      <c r="C159" s="70">
        <f t="shared" si="23"/>
        <v>24.625</v>
      </c>
      <c r="D159" s="71"/>
      <c r="E159" s="96">
        <f t="shared" si="22"/>
        <v>4.451874999999994</v>
      </c>
      <c r="F159" s="97">
        <f t="shared" si="17"/>
        <v>4.3556253026172949E-2</v>
      </c>
      <c r="G159" s="71"/>
      <c r="H159" s="98">
        <f t="shared" si="21"/>
        <v>683.41116751269033</v>
      </c>
      <c r="I159" s="99">
        <f t="shared" si="18"/>
        <v>713.8357784263959</v>
      </c>
      <c r="J159" s="86"/>
      <c r="K159" s="14"/>
      <c r="L159" s="14"/>
      <c r="M159" s="14"/>
    </row>
    <row r="160" spans="1:13" s="11" customFormat="1">
      <c r="A160" s="90">
        <v>16854</v>
      </c>
      <c r="B160" s="151">
        <v>3.6006999999999998</v>
      </c>
      <c r="C160" s="70">
        <f t="shared" si="23"/>
        <v>24.625</v>
      </c>
      <c r="D160" s="71"/>
      <c r="E160" s="96">
        <f t="shared" si="22"/>
        <v>4.5008750000000042</v>
      </c>
      <c r="F160" s="97">
        <f t="shared" si="17"/>
        <v>4.4025258587460904E-2</v>
      </c>
      <c r="G160" s="71"/>
      <c r="H160" s="98">
        <f t="shared" si="21"/>
        <v>684.42639593908632</v>
      </c>
      <c r="I160" s="99">
        <f t="shared" si="18"/>
        <v>715.23157248730968</v>
      </c>
      <c r="J160" s="86"/>
      <c r="K160" s="14"/>
      <c r="L160" s="14"/>
      <c r="M160" s="14"/>
    </row>
    <row r="161" spans="1:13" s="11" customFormat="1">
      <c r="A161" s="90">
        <v>16879</v>
      </c>
      <c r="B161" s="151">
        <v>3.6398999999999999</v>
      </c>
      <c r="C161" s="70">
        <f t="shared" si="23"/>
        <v>24.625</v>
      </c>
      <c r="D161" s="71"/>
      <c r="E161" s="96">
        <f t="shared" si="22"/>
        <v>4.5498749999999966</v>
      </c>
      <c r="F161" s="97">
        <f t="shared" si="17"/>
        <v>4.4494044285645115E-2</v>
      </c>
      <c r="G161" s="71"/>
      <c r="H161" s="98">
        <f t="shared" si="21"/>
        <v>685.4416243654822</v>
      </c>
      <c r="I161" s="99">
        <f t="shared" si="18"/>
        <v>716.62836147208111</v>
      </c>
      <c r="J161" s="86"/>
      <c r="K161" s="14"/>
      <c r="L161" s="14"/>
      <c r="M161" s="14"/>
    </row>
    <row r="162" spans="1:13" s="11" customFormat="1">
      <c r="A162" s="90">
        <v>16904</v>
      </c>
      <c r="B162" s="151">
        <v>3.6798000000000002</v>
      </c>
      <c r="C162" s="70">
        <f t="shared" si="23"/>
        <v>24.625</v>
      </c>
      <c r="D162" s="71"/>
      <c r="E162" s="96">
        <f t="shared" si="22"/>
        <v>4.5997500000000002</v>
      </c>
      <c r="F162" s="97">
        <f t="shared" si="17"/>
        <v>4.4970975582513506E-2</v>
      </c>
      <c r="G162" s="71"/>
      <c r="H162" s="98">
        <f t="shared" si="21"/>
        <v>686.45685279187819</v>
      </c>
      <c r="I162" s="99">
        <f t="shared" si="18"/>
        <v>718.0321518781725</v>
      </c>
      <c r="J162" s="86"/>
      <c r="K162" s="14"/>
      <c r="L162" s="14"/>
      <c r="M162" s="14"/>
    </row>
    <row r="163" spans="1:13" s="11" customFormat="1">
      <c r="A163" s="90">
        <v>16942</v>
      </c>
      <c r="B163" s="151">
        <v>3.7198000000000002</v>
      </c>
      <c r="C163" s="70">
        <f t="shared" si="23"/>
        <v>24.625</v>
      </c>
      <c r="D163" s="71"/>
      <c r="E163" s="96">
        <f t="shared" si="22"/>
        <v>4.649750000000008</v>
      </c>
      <c r="F163" s="97">
        <f t="shared" si="17"/>
        <v>4.5448873985631591E-2</v>
      </c>
      <c r="G163" s="71"/>
      <c r="H163" s="98">
        <f t="shared" si="21"/>
        <v>688</v>
      </c>
      <c r="I163" s="99">
        <f t="shared" si="18"/>
        <v>719.9902800000001</v>
      </c>
      <c r="J163" s="86"/>
      <c r="K163" s="14"/>
      <c r="L163" s="14"/>
      <c r="M163" s="14"/>
    </row>
    <row r="164" spans="1:13" s="11" customFormat="1">
      <c r="A164" s="90">
        <v>16979</v>
      </c>
      <c r="B164" s="151">
        <v>3.7605000000000004</v>
      </c>
      <c r="C164" s="70">
        <f t="shared" si="23"/>
        <v>24.625</v>
      </c>
      <c r="D164" s="71"/>
      <c r="E164" s="96">
        <f t="shared" si="22"/>
        <v>4.7006250000000094</v>
      </c>
      <c r="F164" s="97">
        <f t="shared" si="17"/>
        <v>4.5934901307068114E-2</v>
      </c>
      <c r="G164" s="71"/>
      <c r="H164" s="98">
        <f t="shared" si="21"/>
        <v>689.50253807106594</v>
      </c>
      <c r="I164" s="99">
        <f t="shared" si="18"/>
        <v>721.91346675126908</v>
      </c>
      <c r="J164" s="86"/>
      <c r="K164" s="14"/>
      <c r="L164" s="14"/>
      <c r="M164" s="14"/>
    </row>
    <row r="165" spans="1:13" s="11" customFormat="1">
      <c r="A165" s="90">
        <v>17004</v>
      </c>
      <c r="B165" s="151">
        <v>3.8014000000000001</v>
      </c>
      <c r="C165" s="70">
        <f t="shared" si="23"/>
        <v>24.625</v>
      </c>
      <c r="D165" s="71"/>
      <c r="E165" s="96">
        <f t="shared" si="22"/>
        <v>4.7517500000000013</v>
      </c>
      <c r="F165" s="97">
        <f t="shared" si="17"/>
        <v>4.642307911851884E-2</v>
      </c>
      <c r="G165" s="71"/>
      <c r="H165" s="98">
        <f t="shared" si="21"/>
        <v>690.51776649746193</v>
      </c>
      <c r="I165" s="99">
        <f t="shared" si="18"/>
        <v>723.32944446700515</v>
      </c>
      <c r="J165" s="86"/>
      <c r="K165" s="14"/>
      <c r="L165" s="14"/>
      <c r="M165" s="14"/>
    </row>
    <row r="166" spans="1:13" s="11" customFormat="1">
      <c r="A166" s="90">
        <v>17029</v>
      </c>
      <c r="B166" s="151">
        <v>3.8422000000000001</v>
      </c>
      <c r="C166" s="70">
        <f t="shared" si="23"/>
        <v>24.625</v>
      </c>
      <c r="D166" s="71"/>
      <c r="E166" s="96">
        <f t="shared" si="22"/>
        <v>4.8027500000000067</v>
      </c>
      <c r="F166" s="97">
        <f t="shared" si="17"/>
        <v>4.6909826012590999E-2</v>
      </c>
      <c r="G166" s="71"/>
      <c r="H166" s="98">
        <f t="shared" si="21"/>
        <v>691.53299492385781</v>
      </c>
      <c r="I166" s="99">
        <f t="shared" si="18"/>
        <v>724.74559583756343</v>
      </c>
      <c r="J166" s="86"/>
      <c r="K166" s="14"/>
      <c r="L166" s="14"/>
      <c r="M166" s="14"/>
    </row>
    <row r="167" spans="1:13" s="11" customFormat="1">
      <c r="A167" s="90">
        <v>17067</v>
      </c>
      <c r="B167" s="151">
        <v>3.8839000000000006</v>
      </c>
      <c r="C167" s="70">
        <f t="shared" si="23"/>
        <v>24.625</v>
      </c>
      <c r="D167" s="71"/>
      <c r="E167" s="96">
        <f t="shared" si="22"/>
        <v>4.8548749999999963</v>
      </c>
      <c r="F167" s="97">
        <f t="shared" ref="F167:F230" si="24">LN(1+E167/100)</f>
        <v>4.7407065271825755E-2</v>
      </c>
      <c r="G167" s="71"/>
      <c r="H167" s="98">
        <f t="shared" si="21"/>
        <v>693.07614213197974</v>
      </c>
      <c r="I167" s="99">
        <f t="shared" ref="I167:I230" si="25">H167*(1+E167/100)</f>
        <v>726.72412248730961</v>
      </c>
      <c r="J167" s="86"/>
      <c r="K167" s="14"/>
      <c r="L167" s="14"/>
      <c r="M167" s="14"/>
    </row>
    <row r="168" spans="1:13" s="11" customFormat="1">
      <c r="A168" s="90">
        <v>17092</v>
      </c>
      <c r="B168" s="151">
        <v>3.9253999999999998</v>
      </c>
      <c r="C168" s="70">
        <f t="shared" si="23"/>
        <v>24.625</v>
      </c>
      <c r="D168" s="71"/>
      <c r="E168" s="96">
        <f t="shared" si="22"/>
        <v>4.9067499999999953</v>
      </c>
      <c r="F168" s="97">
        <f t="shared" si="24"/>
        <v>4.7901674341121081E-2</v>
      </c>
      <c r="G168" s="71"/>
      <c r="H168" s="98">
        <f t="shared" si="21"/>
        <v>694.09137055837562</v>
      </c>
      <c r="I168" s="99">
        <f t="shared" si="25"/>
        <v>728.1486988832487</v>
      </c>
      <c r="J168" s="86"/>
      <c r="K168" s="14"/>
      <c r="L168" s="14"/>
      <c r="M168" s="14"/>
    </row>
    <row r="169" spans="1:13" s="11" customFormat="1">
      <c r="A169" s="90">
        <v>17117</v>
      </c>
      <c r="B169" s="151">
        <v>3.9671000000000003</v>
      </c>
      <c r="C169" s="70">
        <f t="shared" si="23"/>
        <v>24.625</v>
      </c>
      <c r="D169" s="71"/>
      <c r="E169" s="96">
        <f t="shared" si="22"/>
        <v>4.9588750000000026</v>
      </c>
      <c r="F169" s="97">
        <f t="shared" si="24"/>
        <v>4.8398420781343043E-2</v>
      </c>
      <c r="G169" s="71"/>
      <c r="H169" s="98">
        <f t="shared" si="21"/>
        <v>695.10659898477161</v>
      </c>
      <c r="I169" s="99">
        <f t="shared" si="25"/>
        <v>729.57606634517776</v>
      </c>
      <c r="J169" s="86"/>
      <c r="K169" s="14"/>
      <c r="L169" s="14"/>
      <c r="M169" s="14"/>
    </row>
    <row r="170" spans="1:13" s="11" customFormat="1">
      <c r="A170" s="90">
        <v>17142</v>
      </c>
      <c r="B170" s="151">
        <v>4.0087999999999999</v>
      </c>
      <c r="C170" s="70">
        <f t="shared" si="23"/>
        <v>24.625</v>
      </c>
      <c r="D170" s="71"/>
      <c r="E170" s="96">
        <f t="shared" si="22"/>
        <v>5.0109999999999921</v>
      </c>
      <c r="F170" s="97">
        <f t="shared" si="24"/>
        <v>4.8894920587048675E-2</v>
      </c>
      <c r="G170" s="71"/>
      <c r="H170" s="98">
        <f t="shared" si="21"/>
        <v>696.12182741116749</v>
      </c>
      <c r="I170" s="99">
        <f t="shared" si="25"/>
        <v>731.00449218274105</v>
      </c>
      <c r="J170" s="86"/>
      <c r="K170" s="14"/>
      <c r="L170" s="14"/>
      <c r="M170" s="14"/>
    </row>
    <row r="171" spans="1:13" s="11" customFormat="1">
      <c r="A171" s="90">
        <v>17180</v>
      </c>
      <c r="B171" s="151">
        <v>4.0505000000000004</v>
      </c>
      <c r="C171" s="70">
        <f t="shared" si="23"/>
        <v>24.625</v>
      </c>
      <c r="D171" s="71"/>
      <c r="E171" s="96">
        <f t="shared" si="22"/>
        <v>5.0631249999999994</v>
      </c>
      <c r="F171" s="97">
        <f t="shared" si="24"/>
        <v>4.939117400302484E-2</v>
      </c>
      <c r="G171" s="71"/>
      <c r="H171" s="98">
        <f t="shared" si="21"/>
        <v>697.6649746192893</v>
      </c>
      <c r="I171" s="99">
        <f t="shared" si="25"/>
        <v>732.98862436548211</v>
      </c>
      <c r="J171" s="86"/>
      <c r="K171" s="14"/>
      <c r="L171" s="14"/>
      <c r="M171" s="14"/>
    </row>
    <row r="172" spans="1:13" s="11" customFormat="1">
      <c r="A172" s="90">
        <v>17205</v>
      </c>
      <c r="B172" s="151">
        <v>4.0921000000000003</v>
      </c>
      <c r="C172" s="70">
        <f t="shared" si="23"/>
        <v>24.625</v>
      </c>
      <c r="D172" s="71"/>
      <c r="E172" s="96">
        <f t="shared" si="22"/>
        <v>5.1151250000000026</v>
      </c>
      <c r="F172" s="97">
        <f t="shared" si="24"/>
        <v>4.9885992102052711E-2</v>
      </c>
      <c r="G172" s="71"/>
      <c r="H172" s="98">
        <f t="shared" si="21"/>
        <v>698.68020304568529</v>
      </c>
      <c r="I172" s="99">
        <f t="shared" si="25"/>
        <v>734.41856878172587</v>
      </c>
      <c r="J172" s="86"/>
      <c r="K172" s="14"/>
      <c r="L172" s="14"/>
      <c r="M172" s="14"/>
    </row>
    <row r="173" spans="1:13" s="11" customFormat="1">
      <c r="A173" s="90">
        <v>17230</v>
      </c>
      <c r="B173" s="151">
        <v>4.1337000000000002</v>
      </c>
      <c r="C173" s="70">
        <f t="shared" si="23"/>
        <v>24.625</v>
      </c>
      <c r="D173" s="71"/>
      <c r="E173" s="96">
        <f t="shared" si="22"/>
        <v>5.1671250000000057</v>
      </c>
      <c r="F173" s="97">
        <f t="shared" si="24"/>
        <v>5.038056547721826E-2</v>
      </c>
      <c r="G173" s="71"/>
      <c r="H173" s="98">
        <f t="shared" si="21"/>
        <v>699.69543147208117</v>
      </c>
      <c r="I173" s="99">
        <f t="shared" si="25"/>
        <v>735.84956903553302</v>
      </c>
      <c r="J173" s="86"/>
      <c r="K173" s="14"/>
      <c r="L173" s="14"/>
      <c r="M173" s="14"/>
    </row>
    <row r="174" spans="1:13" s="11" customFormat="1">
      <c r="A174" s="90">
        <v>17255</v>
      </c>
      <c r="B174" s="151">
        <v>4.1753</v>
      </c>
      <c r="C174" s="70">
        <f t="shared" si="23"/>
        <v>24.625</v>
      </c>
      <c r="D174" s="71"/>
      <c r="E174" s="96">
        <f t="shared" si="22"/>
        <v>5.2191249999999911</v>
      </c>
      <c r="F174" s="97">
        <f t="shared" si="24"/>
        <v>5.0874894370469444E-2</v>
      </c>
      <c r="G174" s="71"/>
      <c r="H174" s="98">
        <f t="shared" si="21"/>
        <v>700.71065989847716</v>
      </c>
      <c r="I174" s="99">
        <f t="shared" si="25"/>
        <v>737.28162512690346</v>
      </c>
      <c r="J174" s="86"/>
      <c r="K174" s="14"/>
      <c r="L174" s="14"/>
      <c r="M174" s="14"/>
    </row>
    <row r="175" spans="1:13" s="11" customFormat="1">
      <c r="A175" s="90">
        <v>17293</v>
      </c>
      <c r="B175" s="151">
        <v>4.2170000000000005</v>
      </c>
      <c r="C175" s="70">
        <f t="shared" si="23"/>
        <v>24.625</v>
      </c>
      <c r="D175" s="71"/>
      <c r="E175" s="96">
        <f t="shared" si="22"/>
        <v>5.2712499999999984</v>
      </c>
      <c r="F175" s="97">
        <f t="shared" si="24"/>
        <v>5.1370166432819095E-2</v>
      </c>
      <c r="G175" s="71"/>
      <c r="H175" s="98">
        <f t="shared" si="21"/>
        <v>702.25380710659897</v>
      </c>
      <c r="I175" s="99">
        <f t="shared" si="25"/>
        <v>739.27136091370551</v>
      </c>
      <c r="J175" s="86"/>
      <c r="K175" s="14"/>
      <c r="L175" s="14"/>
      <c r="M175" s="14"/>
    </row>
    <row r="176" spans="1:13" s="11" customFormat="1">
      <c r="A176" s="90">
        <v>17318</v>
      </c>
      <c r="B176" s="151">
        <v>4.2586000000000004</v>
      </c>
      <c r="C176" s="70">
        <f t="shared" si="23"/>
        <v>24.625</v>
      </c>
      <c r="D176" s="71"/>
      <c r="E176" s="96">
        <f t="shared" si="22"/>
        <v>5.3232500000000016</v>
      </c>
      <c r="F176" s="97">
        <f t="shared" si="24"/>
        <v>5.1864006500406921E-2</v>
      </c>
      <c r="G176" s="71"/>
      <c r="H176" s="98">
        <f t="shared" si="21"/>
        <v>703.26903553299496</v>
      </c>
      <c r="I176" s="99">
        <f t="shared" si="25"/>
        <v>740.70580446700512</v>
      </c>
      <c r="J176" s="86"/>
      <c r="K176" s="14"/>
      <c r="L176" s="14"/>
      <c r="M176" s="14"/>
    </row>
    <row r="177" spans="1:13" s="11" customFormat="1">
      <c r="A177" s="90">
        <v>17343</v>
      </c>
      <c r="B177" s="151">
        <v>4.3002000000000002</v>
      </c>
      <c r="C177" s="70">
        <f t="shared" si="23"/>
        <v>24.625</v>
      </c>
      <c r="D177" s="71"/>
      <c r="E177" s="96">
        <f t="shared" si="22"/>
        <v>5.3752500000000047</v>
      </c>
      <c r="F177" s="97">
        <f t="shared" si="24"/>
        <v>5.2357602810354731E-2</v>
      </c>
      <c r="G177" s="71"/>
      <c r="H177" s="98">
        <f t="shared" si="21"/>
        <v>704.28426395939084</v>
      </c>
      <c r="I177" s="99">
        <f t="shared" si="25"/>
        <v>742.14130385786802</v>
      </c>
      <c r="J177" s="86"/>
      <c r="K177" s="14"/>
      <c r="L177" s="14"/>
      <c r="M177" s="14"/>
    </row>
    <row r="178" spans="1:13" s="11" customFormat="1">
      <c r="A178" s="90">
        <v>17368</v>
      </c>
      <c r="B178" s="151">
        <v>4.3418999999999999</v>
      </c>
      <c r="C178" s="70">
        <f t="shared" si="23"/>
        <v>24.625</v>
      </c>
      <c r="D178" s="71"/>
      <c r="E178" s="96">
        <f t="shared" si="22"/>
        <v>5.4273749999999943</v>
      </c>
      <c r="F178" s="97">
        <f t="shared" si="24"/>
        <v>5.2852141254193595E-2</v>
      </c>
      <c r="G178" s="71"/>
      <c r="H178" s="98">
        <f t="shared" si="21"/>
        <v>705.29949238578683</v>
      </c>
      <c r="I178" s="99">
        <f t="shared" si="25"/>
        <v>743.57874071065987</v>
      </c>
      <c r="J178" s="86"/>
      <c r="K178" s="14"/>
      <c r="L178" s="14"/>
      <c r="M178" s="14"/>
    </row>
    <row r="179" spans="1:13" s="11" customFormat="1">
      <c r="A179" s="90">
        <v>17393</v>
      </c>
      <c r="B179" s="151">
        <v>4.3835000000000006</v>
      </c>
      <c r="C179" s="70">
        <f t="shared" si="23"/>
        <v>24.625</v>
      </c>
      <c r="D179" s="71"/>
      <c r="E179" s="96">
        <f t="shared" si="22"/>
        <v>5.4793749999999974</v>
      </c>
      <c r="F179" s="97">
        <f t="shared" si="24"/>
        <v>5.3345250185545347E-2</v>
      </c>
      <c r="G179" s="71"/>
      <c r="H179" s="98">
        <f t="shared" si="21"/>
        <v>706.31472081218271</v>
      </c>
      <c r="I179" s="99">
        <f t="shared" si="25"/>
        <v>745.01635304568526</v>
      </c>
      <c r="J179" s="86"/>
      <c r="K179" s="14"/>
      <c r="L179" s="14"/>
      <c r="M179" s="14"/>
    </row>
    <row r="180" spans="1:13" s="11" customFormat="1">
      <c r="A180" s="90">
        <v>17418</v>
      </c>
      <c r="B180" s="151">
        <v>4.4252000000000002</v>
      </c>
      <c r="C180" s="70">
        <f t="shared" si="23"/>
        <v>24.625</v>
      </c>
      <c r="D180" s="71"/>
      <c r="E180" s="96">
        <f t="shared" si="22"/>
        <v>5.5315000000000047</v>
      </c>
      <c r="F180" s="97">
        <f t="shared" si="24"/>
        <v>5.3839300561482138E-2</v>
      </c>
      <c r="G180" s="71"/>
      <c r="H180" s="98">
        <f t="shared" si="21"/>
        <v>707.32994923857871</v>
      </c>
      <c r="I180" s="99">
        <f t="shared" si="25"/>
        <v>746.45590538071065</v>
      </c>
      <c r="J180" s="86"/>
      <c r="K180" s="14"/>
      <c r="L180" s="14"/>
      <c r="M180" s="14"/>
    </row>
    <row r="181" spans="1:13" s="11" customFormat="1">
      <c r="A181" s="90">
        <v>17456</v>
      </c>
      <c r="B181" s="151">
        <v>4.4668000000000001</v>
      </c>
      <c r="C181" s="70">
        <f t="shared" si="23"/>
        <v>24.625</v>
      </c>
      <c r="D181" s="71"/>
      <c r="E181" s="96">
        <f t="shared" si="22"/>
        <v>5.5835000000000079</v>
      </c>
      <c r="F181" s="97">
        <f t="shared" si="24"/>
        <v>5.4331923075766841E-2</v>
      </c>
      <c r="G181" s="71"/>
      <c r="H181" s="98">
        <f t="shared" si="21"/>
        <v>708.87309644670052</v>
      </c>
      <c r="I181" s="99">
        <f t="shared" si="25"/>
        <v>748.45302578680207</v>
      </c>
      <c r="J181" s="86"/>
      <c r="K181" s="14"/>
      <c r="L181" s="14"/>
      <c r="M181" s="14"/>
    </row>
    <row r="182" spans="1:13" s="11" customFormat="1">
      <c r="A182" s="90">
        <v>17481</v>
      </c>
      <c r="B182" s="151">
        <v>4.5085000000000006</v>
      </c>
      <c r="C182" s="70">
        <f t="shared" si="23"/>
        <v>24.625</v>
      </c>
      <c r="D182" s="71"/>
      <c r="E182" s="96">
        <f t="shared" si="22"/>
        <v>5.6356249999999974</v>
      </c>
      <c r="F182" s="97">
        <f t="shared" si="24"/>
        <v>5.4825486346215369E-2</v>
      </c>
      <c r="G182" s="71"/>
      <c r="H182" s="98">
        <f t="shared" si="21"/>
        <v>709.88832487309639</v>
      </c>
      <c r="I182" s="99">
        <f t="shared" si="25"/>
        <v>749.89496878172577</v>
      </c>
      <c r="J182" s="86"/>
      <c r="K182" s="14"/>
      <c r="L182" s="14"/>
      <c r="M182" s="14"/>
    </row>
    <row r="183" spans="1:13" s="11" customFormat="1">
      <c r="A183" s="90">
        <v>17506</v>
      </c>
      <c r="B183" s="151">
        <v>4.5502000000000002</v>
      </c>
      <c r="C183" s="70">
        <f t="shared" si="23"/>
        <v>24.625</v>
      </c>
      <c r="D183" s="71"/>
      <c r="E183" s="96">
        <f t="shared" si="22"/>
        <v>5.6877500000000047</v>
      </c>
      <c r="F183" s="97">
        <f t="shared" si="24"/>
        <v>5.531880613213247E-2</v>
      </c>
      <c r="G183" s="71"/>
      <c r="H183" s="98">
        <f t="shared" si="21"/>
        <v>710.90355329949239</v>
      </c>
      <c r="I183" s="99">
        <f t="shared" si="25"/>
        <v>751.33797015228436</v>
      </c>
      <c r="J183" s="86"/>
      <c r="K183" s="14"/>
      <c r="L183" s="14"/>
      <c r="M183" s="14"/>
    </row>
    <row r="184" spans="1:13" s="11" customFormat="1">
      <c r="A184" s="90">
        <v>17531</v>
      </c>
      <c r="B184" s="151">
        <v>4.5918000000000001</v>
      </c>
      <c r="C184" s="70">
        <f t="shared" si="23"/>
        <v>24.625</v>
      </c>
      <c r="D184" s="71"/>
      <c r="E184" s="96">
        <f t="shared" si="22"/>
        <v>5.7397500000000079</v>
      </c>
      <c r="F184" s="97">
        <f t="shared" si="24"/>
        <v>5.5810700526650485E-2</v>
      </c>
      <c r="G184" s="71"/>
      <c r="H184" s="98">
        <f t="shared" si="21"/>
        <v>711.91878172588838</v>
      </c>
      <c r="I184" s="99">
        <f t="shared" si="25"/>
        <v>752.78114000000005</v>
      </c>
      <c r="J184" s="86"/>
      <c r="K184" s="14"/>
      <c r="L184" s="14"/>
      <c r="M184" s="14"/>
    </row>
    <row r="185" spans="1:13" s="11" customFormat="1">
      <c r="A185" s="90">
        <v>17556</v>
      </c>
      <c r="B185" s="151">
        <v>4.6334</v>
      </c>
      <c r="C185" s="70">
        <f t="shared" si="23"/>
        <v>24.625</v>
      </c>
      <c r="D185" s="71"/>
      <c r="E185" s="96">
        <f t="shared" si="22"/>
        <v>5.7917499999999933</v>
      </c>
      <c r="F185" s="97">
        <f t="shared" si="24"/>
        <v>5.6302353080028573E-2</v>
      </c>
      <c r="G185" s="71"/>
      <c r="H185" s="98">
        <f t="shared" si="21"/>
        <v>712.93401015228426</v>
      </c>
      <c r="I185" s="99">
        <f t="shared" si="25"/>
        <v>754.22536568527903</v>
      </c>
      <c r="J185" s="86"/>
      <c r="K185" s="14"/>
      <c r="L185" s="14"/>
      <c r="M185" s="14"/>
    </row>
    <row r="186" spans="1:13" s="11" customFormat="1">
      <c r="A186" s="90">
        <v>17581</v>
      </c>
      <c r="B186" s="151">
        <v>4.6751000000000005</v>
      </c>
      <c r="C186" s="70">
        <f t="shared" si="23"/>
        <v>24.625</v>
      </c>
      <c r="D186" s="71"/>
      <c r="E186" s="96">
        <f t="shared" si="22"/>
        <v>5.8438750000000006</v>
      </c>
      <c r="F186" s="97">
        <f t="shared" si="24"/>
        <v>5.6794945015379933E-2</v>
      </c>
      <c r="G186" s="71"/>
      <c r="H186" s="98">
        <f t="shared" si="21"/>
        <v>713.94923857868025</v>
      </c>
      <c r="I186" s="99">
        <f t="shared" si="25"/>
        <v>755.67153964467013</v>
      </c>
      <c r="J186" s="86"/>
      <c r="K186" s="14"/>
      <c r="L186" s="14"/>
      <c r="M186" s="14"/>
    </row>
    <row r="187" spans="1:13" s="11" customFormat="1">
      <c r="A187" s="90">
        <v>17606</v>
      </c>
      <c r="B187" s="151">
        <v>4.7168000000000001</v>
      </c>
      <c r="C187" s="70">
        <f t="shared" si="23"/>
        <v>24.625</v>
      </c>
      <c r="D187" s="71"/>
      <c r="E187" s="96">
        <f t="shared" si="22"/>
        <v>5.8960000000000079</v>
      </c>
      <c r="F187" s="97">
        <f t="shared" si="24"/>
        <v>5.7287294423378425E-2</v>
      </c>
      <c r="G187" s="71"/>
      <c r="H187" s="98">
        <f t="shared" si="21"/>
        <v>714.96446700507613</v>
      </c>
      <c r="I187" s="99">
        <f t="shared" si="25"/>
        <v>757.11877197969545</v>
      </c>
      <c r="J187" s="86"/>
      <c r="K187" s="14"/>
      <c r="L187" s="14"/>
      <c r="M187" s="14"/>
    </row>
    <row r="188" spans="1:13" s="11" customFormat="1">
      <c r="A188" s="90">
        <v>17631</v>
      </c>
      <c r="B188" s="151">
        <v>4.7584</v>
      </c>
      <c r="C188" s="70">
        <f t="shared" si="23"/>
        <v>24.625</v>
      </c>
      <c r="D188" s="71"/>
      <c r="E188" s="96">
        <f t="shared" si="22"/>
        <v>5.9479999999999933</v>
      </c>
      <c r="F188" s="97">
        <f t="shared" si="24"/>
        <v>5.7778221719354338E-2</v>
      </c>
      <c r="G188" s="71"/>
      <c r="H188" s="98">
        <f t="shared" si="21"/>
        <v>715.97969543147212</v>
      </c>
      <c r="I188" s="99">
        <f t="shared" si="25"/>
        <v>758.56616771573601</v>
      </c>
      <c r="J188" s="86"/>
      <c r="K188" s="14"/>
      <c r="L188" s="14"/>
      <c r="M188" s="14"/>
    </row>
    <row r="189" spans="1:13" s="11" customFormat="1">
      <c r="A189" s="90">
        <v>17656</v>
      </c>
      <c r="B189" s="151">
        <v>4.8001000000000005</v>
      </c>
      <c r="C189" s="70">
        <f t="shared" si="23"/>
        <v>24.625</v>
      </c>
      <c r="D189" s="71"/>
      <c r="E189" s="96">
        <f t="shared" si="22"/>
        <v>6.0001250000000006</v>
      </c>
      <c r="F189" s="97">
        <f t="shared" si="24"/>
        <v>5.827008736856349E-2</v>
      </c>
      <c r="G189" s="71"/>
      <c r="H189" s="98">
        <f t="shared" si="21"/>
        <v>716.994923857868</v>
      </c>
      <c r="I189" s="99">
        <f t="shared" si="25"/>
        <v>760.01551553299487</v>
      </c>
      <c r="J189" s="86"/>
      <c r="K189" s="14"/>
      <c r="L189" s="14"/>
      <c r="M189" s="14"/>
    </row>
    <row r="190" spans="1:13" s="11" customFormat="1">
      <c r="A190" s="90">
        <v>17682</v>
      </c>
      <c r="B190" s="151">
        <v>4.8417000000000003</v>
      </c>
      <c r="C190" s="70">
        <f t="shared" si="23"/>
        <v>24.625</v>
      </c>
      <c r="D190" s="71"/>
      <c r="E190" s="96">
        <f t="shared" si="22"/>
        <v>6.0521250000000038</v>
      </c>
      <c r="F190" s="97">
        <f t="shared" si="24"/>
        <v>5.8760532539905291E-2</v>
      </c>
      <c r="G190" s="71"/>
      <c r="H190" s="98">
        <f t="shared" si="21"/>
        <v>718.05076142131975</v>
      </c>
      <c r="I190" s="99">
        <f t="shared" si="25"/>
        <v>761.5080910659899</v>
      </c>
      <c r="J190" s="86"/>
      <c r="K190" s="14"/>
      <c r="L190" s="14"/>
      <c r="M190" s="14"/>
    </row>
    <row r="191" spans="1:13" s="11" customFormat="1">
      <c r="A191" s="90">
        <v>17707</v>
      </c>
      <c r="B191" s="151">
        <v>4.8833000000000002</v>
      </c>
      <c r="C191" s="70">
        <f t="shared" si="23"/>
        <v>24.625</v>
      </c>
      <c r="D191" s="71"/>
      <c r="E191" s="96">
        <f t="shared" si="22"/>
        <v>6.1041250000000069</v>
      </c>
      <c r="F191" s="97">
        <f t="shared" si="24"/>
        <v>5.9250737292688309E-2</v>
      </c>
      <c r="G191" s="71"/>
      <c r="H191" s="98">
        <f t="shared" si="21"/>
        <v>719.06598984771574</v>
      </c>
      <c r="I191" s="99">
        <f t="shared" si="25"/>
        <v>762.95867670050768</v>
      </c>
      <c r="J191" s="86"/>
      <c r="K191" s="14"/>
      <c r="L191" s="14"/>
      <c r="M191" s="14"/>
    </row>
    <row r="192" spans="1:13" s="11" customFormat="1">
      <c r="A192" s="90">
        <v>17732</v>
      </c>
      <c r="B192" s="151">
        <v>4.9249000000000001</v>
      </c>
      <c r="C192" s="70">
        <f t="shared" si="23"/>
        <v>24.625</v>
      </c>
      <c r="D192" s="71"/>
      <c r="E192" s="96">
        <f t="shared" si="22"/>
        <v>6.1561249999999923</v>
      </c>
      <c r="F192" s="97">
        <f t="shared" si="24"/>
        <v>5.9740701862505484E-2</v>
      </c>
      <c r="G192" s="71"/>
      <c r="H192" s="98">
        <f t="shared" si="21"/>
        <v>720.08121827411162</v>
      </c>
      <c r="I192" s="99">
        <f t="shared" si="25"/>
        <v>764.41031817258875</v>
      </c>
      <c r="J192" s="86"/>
      <c r="K192" s="14"/>
      <c r="L192" s="14"/>
      <c r="M192" s="14"/>
    </row>
    <row r="193" spans="1:13" s="11" customFormat="1">
      <c r="A193" s="90">
        <v>17757</v>
      </c>
      <c r="B193" s="151">
        <v>4.9664999999999999</v>
      </c>
      <c r="C193" s="70">
        <f t="shared" si="23"/>
        <v>24.625</v>
      </c>
      <c r="D193" s="71"/>
      <c r="E193" s="96">
        <f t="shared" si="22"/>
        <v>6.2081249999999955</v>
      </c>
      <c r="F193" s="97">
        <f t="shared" si="24"/>
        <v>6.0230426484604069E-2</v>
      </c>
      <c r="G193" s="71"/>
      <c r="H193" s="98">
        <f t="shared" si="21"/>
        <v>721.09644670050761</v>
      </c>
      <c r="I193" s="99">
        <f t="shared" si="25"/>
        <v>765.86301548223344</v>
      </c>
      <c r="J193" s="86"/>
      <c r="K193" s="14"/>
      <c r="L193" s="14"/>
      <c r="M193" s="14"/>
    </row>
    <row r="194" spans="1:13" s="11" customFormat="1">
      <c r="A194" s="90">
        <v>17782</v>
      </c>
      <c r="B194" s="151">
        <v>5.0081000000000007</v>
      </c>
      <c r="C194" s="70">
        <f t="shared" si="23"/>
        <v>24.625</v>
      </c>
      <c r="D194" s="71"/>
      <c r="E194" s="96">
        <f t="shared" si="22"/>
        <v>6.2601249999999986</v>
      </c>
      <c r="F194" s="97">
        <f t="shared" si="24"/>
        <v>6.0719911393885849E-2</v>
      </c>
      <c r="G194" s="71"/>
      <c r="H194" s="98">
        <f t="shared" si="21"/>
        <v>722.11167512690361</v>
      </c>
      <c r="I194" s="99">
        <f t="shared" si="25"/>
        <v>767.31676862944164</v>
      </c>
      <c r="J194" s="86"/>
      <c r="K194" s="14"/>
      <c r="L194" s="14"/>
      <c r="M194" s="14"/>
    </row>
    <row r="195" spans="1:13" s="11" customFormat="1">
      <c r="A195" s="90">
        <v>17807</v>
      </c>
      <c r="B195" s="151">
        <v>5.0498000000000003</v>
      </c>
      <c r="C195" s="70">
        <f t="shared" si="23"/>
        <v>24.625</v>
      </c>
      <c r="D195" s="71"/>
      <c r="E195" s="96">
        <f t="shared" si="22"/>
        <v>6.312250000000005</v>
      </c>
      <c r="F195" s="97">
        <f t="shared" si="24"/>
        <v>6.1210332607317099E-2</v>
      </c>
      <c r="G195" s="71"/>
      <c r="H195" s="98">
        <f t="shared" si="21"/>
        <v>723.12690355329948</v>
      </c>
      <c r="I195" s="99">
        <f t="shared" si="25"/>
        <v>768.77248152284255</v>
      </c>
      <c r="J195" s="86"/>
      <c r="K195" s="14"/>
      <c r="L195" s="14"/>
      <c r="M195" s="14"/>
    </row>
    <row r="196" spans="1:13" s="11" customFormat="1">
      <c r="A196" s="90">
        <v>17832</v>
      </c>
      <c r="B196" s="151">
        <v>5.0914000000000001</v>
      </c>
      <c r="C196" s="70">
        <f t="shared" si="23"/>
        <v>24.625</v>
      </c>
      <c r="D196" s="71"/>
      <c r="E196" s="96">
        <f t="shared" si="22"/>
        <v>6.3642499999999904</v>
      </c>
      <c r="F196" s="97">
        <f t="shared" si="24"/>
        <v>6.1699338219467006E-2</v>
      </c>
      <c r="G196" s="71"/>
      <c r="H196" s="98">
        <f t="shared" ref="H196:H259" si="26">A196/C196</f>
        <v>724.14213197969548</v>
      </c>
      <c r="I196" s="99">
        <f t="shared" si="25"/>
        <v>770.22834761421313</v>
      </c>
      <c r="J196" s="86"/>
      <c r="K196" s="14"/>
      <c r="L196" s="14"/>
      <c r="M196" s="14"/>
    </row>
    <row r="197" spans="1:13" s="11" customFormat="1">
      <c r="A197" s="90">
        <v>17857</v>
      </c>
      <c r="B197" s="151">
        <v>5.133</v>
      </c>
      <c r="C197" s="70">
        <f t="shared" si="23"/>
        <v>24.625</v>
      </c>
      <c r="D197" s="71"/>
      <c r="E197" s="96">
        <f t="shared" ref="E197:E260" si="27">(((80+B197)-80)/80)*100</f>
        <v>6.4162499999999945</v>
      </c>
      <c r="F197" s="97">
        <f t="shared" si="24"/>
        <v>6.2188104822000698E-2</v>
      </c>
      <c r="G197" s="71"/>
      <c r="H197" s="98">
        <f t="shared" si="26"/>
        <v>725.15736040609136</v>
      </c>
      <c r="I197" s="99">
        <f t="shared" si="25"/>
        <v>771.68526954314711</v>
      </c>
      <c r="J197" s="86"/>
      <c r="K197" s="14"/>
      <c r="L197" s="14"/>
      <c r="M197" s="14"/>
    </row>
    <row r="198" spans="1:13" s="11" customFormat="1">
      <c r="A198" s="90">
        <v>17882</v>
      </c>
      <c r="B198" s="151">
        <v>5.1747000000000005</v>
      </c>
      <c r="C198" s="70">
        <f t="shared" ref="C198:C261" si="28">C$2</f>
        <v>24.625</v>
      </c>
      <c r="D198" s="71"/>
      <c r="E198" s="96">
        <f t="shared" si="27"/>
        <v>6.4683750000000009</v>
      </c>
      <c r="F198" s="97">
        <f t="shared" si="24"/>
        <v>6.2677806706687475E-2</v>
      </c>
      <c r="G198" s="71"/>
      <c r="H198" s="98">
        <f t="shared" si="26"/>
        <v>726.17258883248735</v>
      </c>
      <c r="I198" s="99">
        <f t="shared" si="25"/>
        <v>773.14415502538066</v>
      </c>
      <c r="J198" s="86"/>
      <c r="K198" s="14"/>
      <c r="L198" s="14"/>
      <c r="M198" s="14"/>
    </row>
    <row r="199" spans="1:13" s="11" customFormat="1">
      <c r="A199" s="90">
        <v>17895</v>
      </c>
      <c r="B199" s="151">
        <v>5.2164000000000001</v>
      </c>
      <c r="C199" s="70">
        <f t="shared" si="28"/>
        <v>24.625</v>
      </c>
      <c r="D199" s="71"/>
      <c r="E199" s="96">
        <f t="shared" si="27"/>
        <v>6.5204999999999913</v>
      </c>
      <c r="F199" s="97">
        <f t="shared" si="24"/>
        <v>6.3167268900810508E-2</v>
      </c>
      <c r="G199" s="71"/>
      <c r="H199" s="98">
        <f t="shared" si="26"/>
        <v>726.70050761421317</v>
      </c>
      <c r="I199" s="99">
        <f t="shared" si="25"/>
        <v>774.08501421319795</v>
      </c>
      <c r="J199" s="86"/>
      <c r="K199" s="14"/>
      <c r="L199" s="14"/>
      <c r="M199" s="14"/>
    </row>
    <row r="200" spans="1:13" s="11" customFormat="1">
      <c r="A200" s="90">
        <v>17920</v>
      </c>
      <c r="B200" s="151">
        <v>5.258</v>
      </c>
      <c r="C200" s="70">
        <f t="shared" si="28"/>
        <v>24.625</v>
      </c>
      <c r="D200" s="71"/>
      <c r="E200" s="96">
        <f t="shared" si="27"/>
        <v>6.5724999999999953</v>
      </c>
      <c r="F200" s="97">
        <f t="shared" si="24"/>
        <v>6.3655318729121863E-2</v>
      </c>
      <c r="G200" s="71"/>
      <c r="H200" s="98">
        <f t="shared" si="26"/>
        <v>727.71573604060916</v>
      </c>
      <c r="I200" s="99">
        <f t="shared" si="25"/>
        <v>775.54485279187827</v>
      </c>
      <c r="J200" s="86"/>
      <c r="K200" s="14"/>
      <c r="L200" s="14"/>
      <c r="M200" s="14"/>
    </row>
    <row r="201" spans="1:13" s="11" customFormat="1">
      <c r="A201" s="90">
        <v>17945</v>
      </c>
      <c r="B201" s="151">
        <v>5.2997000000000005</v>
      </c>
      <c r="C201" s="70">
        <f t="shared" si="28"/>
        <v>24.625</v>
      </c>
      <c r="D201" s="71"/>
      <c r="E201" s="96">
        <f t="shared" si="27"/>
        <v>6.6246250000000018</v>
      </c>
      <c r="F201" s="97">
        <f t="shared" si="24"/>
        <v>6.4144302818739563E-2</v>
      </c>
      <c r="G201" s="71"/>
      <c r="H201" s="98">
        <f t="shared" si="26"/>
        <v>728.73096446700504</v>
      </c>
      <c r="I201" s="99">
        <f t="shared" si="25"/>
        <v>777.0066581218274</v>
      </c>
      <c r="J201" s="86"/>
      <c r="K201" s="14"/>
      <c r="L201" s="14"/>
      <c r="M201" s="14"/>
    </row>
    <row r="202" spans="1:13" s="11" customFormat="1">
      <c r="A202" s="90">
        <v>17970</v>
      </c>
      <c r="B202" s="151">
        <v>5.3413000000000004</v>
      </c>
      <c r="C202" s="70">
        <f t="shared" si="28"/>
        <v>24.625</v>
      </c>
      <c r="D202" s="71"/>
      <c r="E202" s="96">
        <f t="shared" si="27"/>
        <v>6.6766250000000058</v>
      </c>
      <c r="F202" s="97">
        <f t="shared" si="24"/>
        <v>6.4631876154856077E-2</v>
      </c>
      <c r="G202" s="71"/>
      <c r="H202" s="98">
        <f t="shared" si="26"/>
        <v>729.74619289340103</v>
      </c>
      <c r="I202" s="99">
        <f t="shared" si="25"/>
        <v>778.46860964467021</v>
      </c>
      <c r="J202" s="86"/>
      <c r="K202" s="14"/>
      <c r="L202" s="14"/>
      <c r="M202" s="14"/>
    </row>
    <row r="203" spans="1:13" s="11" customFormat="1">
      <c r="A203" s="90">
        <v>17995</v>
      </c>
      <c r="B203" s="151">
        <v>5.383</v>
      </c>
      <c r="C203" s="70">
        <f t="shared" si="28"/>
        <v>24.625</v>
      </c>
      <c r="D203" s="71"/>
      <c r="E203" s="96">
        <f t="shared" si="27"/>
        <v>6.7287499999999945</v>
      </c>
      <c r="F203" s="97">
        <f t="shared" si="24"/>
        <v>6.5120383073077492E-2</v>
      </c>
      <c r="G203" s="71"/>
      <c r="H203" s="98">
        <f t="shared" si="26"/>
        <v>730.76142131979691</v>
      </c>
      <c r="I203" s="99">
        <f t="shared" si="25"/>
        <v>779.93253045685276</v>
      </c>
      <c r="J203" s="86"/>
      <c r="K203" s="14"/>
      <c r="L203" s="14"/>
      <c r="M203" s="14"/>
    </row>
    <row r="204" spans="1:13" s="11" customFormat="1">
      <c r="A204" s="90">
        <v>18020</v>
      </c>
      <c r="B204" s="151">
        <v>5.4245999999999999</v>
      </c>
      <c r="C204" s="70">
        <f t="shared" si="28"/>
        <v>24.625</v>
      </c>
      <c r="D204" s="71"/>
      <c r="E204" s="96">
        <f t="shared" si="27"/>
        <v>6.7807499999999976</v>
      </c>
      <c r="F204" s="97">
        <f t="shared" si="24"/>
        <v>6.5607480846508207E-2</v>
      </c>
      <c r="G204" s="71"/>
      <c r="H204" s="98">
        <f t="shared" si="26"/>
        <v>731.7766497461929</v>
      </c>
      <c r="I204" s="99">
        <f t="shared" si="25"/>
        <v>781.39659492385795</v>
      </c>
      <c r="J204" s="86"/>
      <c r="K204" s="14"/>
      <c r="L204" s="14"/>
      <c r="M204" s="14"/>
    </row>
    <row r="205" spans="1:13" s="11" customFormat="1">
      <c r="A205" s="90">
        <v>18033</v>
      </c>
      <c r="B205" s="151">
        <v>5.4663000000000004</v>
      </c>
      <c r="C205" s="70">
        <f t="shared" si="28"/>
        <v>24.625</v>
      </c>
      <c r="D205" s="71"/>
      <c r="E205" s="96">
        <f t="shared" si="27"/>
        <v>6.8328750000000049</v>
      </c>
      <c r="F205" s="97">
        <f t="shared" si="24"/>
        <v>6.609551152371404E-2</v>
      </c>
      <c r="G205" s="71"/>
      <c r="H205" s="98">
        <f t="shared" si="26"/>
        <v>732.30456852791883</v>
      </c>
      <c r="I205" s="99">
        <f t="shared" si="25"/>
        <v>782.3420243147209</v>
      </c>
      <c r="J205" s="86"/>
      <c r="K205" s="14"/>
      <c r="L205" s="14"/>
      <c r="M205" s="14"/>
    </row>
    <row r="206" spans="1:13" s="11" customFormat="1">
      <c r="A206" s="90">
        <v>18058</v>
      </c>
      <c r="B206" s="151">
        <v>5.5079000000000002</v>
      </c>
      <c r="C206" s="70">
        <f t="shared" si="28"/>
        <v>24.625</v>
      </c>
      <c r="D206" s="71"/>
      <c r="E206" s="96">
        <f t="shared" si="27"/>
        <v>6.8848750000000081</v>
      </c>
      <c r="F206" s="97">
        <f t="shared" si="24"/>
        <v>6.6582134661250819E-2</v>
      </c>
      <c r="G206" s="71"/>
      <c r="H206" s="98">
        <f t="shared" si="26"/>
        <v>733.31979695431471</v>
      </c>
      <c r="I206" s="99">
        <f t="shared" si="25"/>
        <v>783.80794832487322</v>
      </c>
      <c r="J206" s="86"/>
      <c r="K206" s="14"/>
      <c r="L206" s="14"/>
      <c r="M206" s="14"/>
    </row>
    <row r="207" spans="1:13" s="11" customFormat="1">
      <c r="A207" s="90">
        <v>18083</v>
      </c>
      <c r="B207" s="151">
        <v>5.5495999999999999</v>
      </c>
      <c r="C207" s="70">
        <f t="shared" si="28"/>
        <v>24.625</v>
      </c>
      <c r="D207" s="71"/>
      <c r="E207" s="96">
        <f t="shared" si="27"/>
        <v>6.9369999999999976</v>
      </c>
      <c r="F207" s="97">
        <f t="shared" si="24"/>
        <v>6.7069690025102477E-2</v>
      </c>
      <c r="G207" s="71"/>
      <c r="H207" s="98">
        <f t="shared" si="26"/>
        <v>734.3350253807107</v>
      </c>
      <c r="I207" s="99">
        <f t="shared" si="25"/>
        <v>785.27584609137057</v>
      </c>
      <c r="J207" s="86"/>
      <c r="K207" s="14"/>
      <c r="L207" s="14"/>
      <c r="M207" s="14"/>
    </row>
    <row r="208" spans="1:13" s="11" customFormat="1">
      <c r="A208" s="90">
        <v>18108</v>
      </c>
      <c r="B208" s="151">
        <v>5.5912000000000006</v>
      </c>
      <c r="C208" s="70">
        <f t="shared" si="28"/>
        <v>24.625</v>
      </c>
      <c r="D208" s="71"/>
      <c r="E208" s="96">
        <f t="shared" si="27"/>
        <v>6.9890000000000008</v>
      </c>
      <c r="F208" s="97">
        <f t="shared" si="24"/>
        <v>6.755583945083056E-2</v>
      </c>
      <c r="G208" s="71"/>
      <c r="H208" s="98">
        <f t="shared" si="26"/>
        <v>735.35025380710658</v>
      </c>
      <c r="I208" s="99">
        <f t="shared" si="25"/>
        <v>786.74388304568527</v>
      </c>
      <c r="J208" s="86"/>
      <c r="K208" s="14"/>
      <c r="L208" s="14"/>
      <c r="M208" s="14"/>
    </row>
    <row r="209" spans="1:13" s="11" customFormat="1">
      <c r="A209" s="90">
        <v>18133</v>
      </c>
      <c r="B209" s="151">
        <v>5.6329000000000002</v>
      </c>
      <c r="C209" s="70">
        <f t="shared" si="28"/>
        <v>24.625</v>
      </c>
      <c r="D209" s="71"/>
      <c r="E209" s="96">
        <f t="shared" si="27"/>
        <v>7.0411250000000081</v>
      </c>
      <c r="F209" s="97">
        <f t="shared" si="24"/>
        <v>6.8042920426282474E-2</v>
      </c>
      <c r="G209" s="71"/>
      <c r="H209" s="98">
        <f t="shared" si="26"/>
        <v>736.36548223350258</v>
      </c>
      <c r="I209" s="99">
        <f t="shared" si="25"/>
        <v>788.21389629441626</v>
      </c>
      <c r="J209" s="86"/>
      <c r="K209" s="14"/>
      <c r="L209" s="14"/>
      <c r="M209" s="14"/>
    </row>
    <row r="210" spans="1:13" s="11" customFormat="1">
      <c r="A210" s="90">
        <v>18146</v>
      </c>
      <c r="B210" s="151">
        <v>5.6745000000000001</v>
      </c>
      <c r="C210" s="70">
        <f t="shared" si="28"/>
        <v>24.625</v>
      </c>
      <c r="D210" s="71"/>
      <c r="E210" s="96">
        <f t="shared" si="27"/>
        <v>7.0931249999999935</v>
      </c>
      <c r="F210" s="97">
        <f t="shared" si="24"/>
        <v>6.852859706159084E-2</v>
      </c>
      <c r="G210" s="71"/>
      <c r="H210" s="98">
        <f t="shared" si="26"/>
        <v>736.89340101522839</v>
      </c>
      <c r="I210" s="99">
        <f t="shared" si="25"/>
        <v>789.1621710659897</v>
      </c>
      <c r="J210" s="86"/>
      <c r="K210" s="14"/>
      <c r="L210" s="14"/>
      <c r="M210" s="14"/>
    </row>
    <row r="211" spans="1:13" s="11" customFormat="1">
      <c r="A211" s="90">
        <v>18171</v>
      </c>
      <c r="B211" s="151">
        <v>5.7161</v>
      </c>
      <c r="C211" s="70">
        <f t="shared" si="28"/>
        <v>24.625</v>
      </c>
      <c r="D211" s="71"/>
      <c r="E211" s="96">
        <f t="shared" si="27"/>
        <v>7.1451249999999966</v>
      </c>
      <c r="F211" s="97">
        <f t="shared" si="24"/>
        <v>6.9014037929607364E-2</v>
      </c>
      <c r="G211" s="71"/>
      <c r="H211" s="98">
        <f t="shared" si="26"/>
        <v>737.90862944162438</v>
      </c>
      <c r="I211" s="99">
        <f t="shared" si="25"/>
        <v>790.63312340101527</v>
      </c>
      <c r="J211" s="86"/>
      <c r="K211" s="14"/>
      <c r="L211" s="14"/>
      <c r="M211" s="14"/>
    </row>
    <row r="212" spans="1:13" s="11" customFormat="1">
      <c r="A212" s="90">
        <v>18196</v>
      </c>
      <c r="B212" s="151">
        <v>5.7576999999999998</v>
      </c>
      <c r="C212" s="70">
        <f t="shared" si="28"/>
        <v>24.625</v>
      </c>
      <c r="D212" s="71"/>
      <c r="E212" s="96">
        <f t="shared" si="27"/>
        <v>7.1971249999999998</v>
      </c>
      <c r="F212" s="97">
        <f t="shared" si="24"/>
        <v>6.9499243259122934E-2</v>
      </c>
      <c r="G212" s="71"/>
      <c r="H212" s="98">
        <f t="shared" si="26"/>
        <v>738.92385786802026</v>
      </c>
      <c r="I212" s="99">
        <f t="shared" si="25"/>
        <v>792.10513157360401</v>
      </c>
      <c r="J212" s="86"/>
      <c r="K212" s="14"/>
      <c r="L212" s="14"/>
      <c r="M212" s="14"/>
    </row>
    <row r="213" spans="1:13" s="11" customFormat="1">
      <c r="A213" s="90">
        <v>18208</v>
      </c>
      <c r="B213" s="151">
        <v>5.7994000000000003</v>
      </c>
      <c r="C213" s="70">
        <f t="shared" si="28"/>
        <v>24.625</v>
      </c>
      <c r="D213" s="71"/>
      <c r="E213" s="96">
        <f t="shared" si="27"/>
        <v>7.2492500000000071</v>
      </c>
      <c r="F213" s="97">
        <f t="shared" si="24"/>
        <v>6.998537878859086E-2</v>
      </c>
      <c r="G213" s="71"/>
      <c r="H213" s="98">
        <f t="shared" si="26"/>
        <v>739.41116751269033</v>
      </c>
      <c r="I213" s="99">
        <f t="shared" si="25"/>
        <v>793.01293157360408</v>
      </c>
      <c r="J213" s="86"/>
      <c r="K213" s="14"/>
      <c r="L213" s="14"/>
      <c r="M213" s="14"/>
    </row>
    <row r="214" spans="1:13" s="11" customFormat="1">
      <c r="A214" s="90">
        <v>18233</v>
      </c>
      <c r="B214" s="151">
        <v>5.8410000000000002</v>
      </c>
      <c r="C214" s="70">
        <f t="shared" si="28"/>
        <v>24.625</v>
      </c>
      <c r="D214" s="71"/>
      <c r="E214" s="96">
        <f t="shared" si="27"/>
        <v>7.3012499999999925</v>
      </c>
      <c r="F214" s="97">
        <f t="shared" si="24"/>
        <v>7.0470113161320611E-2</v>
      </c>
      <c r="G214" s="71"/>
      <c r="H214" s="98">
        <f t="shared" si="26"/>
        <v>740.42639593908632</v>
      </c>
      <c r="I214" s="99">
        <f t="shared" si="25"/>
        <v>794.48677817258886</v>
      </c>
      <c r="J214" s="86"/>
      <c r="K214" s="14"/>
      <c r="L214" s="14"/>
      <c r="M214" s="14"/>
    </row>
    <row r="215" spans="1:13" s="11" customFormat="1">
      <c r="A215" s="90">
        <v>18258</v>
      </c>
      <c r="B215" s="151">
        <v>5.8826999999999998</v>
      </c>
      <c r="C215" s="70">
        <f t="shared" si="28"/>
        <v>24.625</v>
      </c>
      <c r="D215" s="71"/>
      <c r="E215" s="96">
        <f t="shared" si="27"/>
        <v>7.3533749999999998</v>
      </c>
      <c r="F215" s="97">
        <f t="shared" si="24"/>
        <v>7.0955777060009592E-2</v>
      </c>
      <c r="G215" s="71"/>
      <c r="H215" s="98">
        <f t="shared" si="26"/>
        <v>741.4416243654822</v>
      </c>
      <c r="I215" s="99">
        <f t="shared" si="25"/>
        <v>795.96260741116748</v>
      </c>
      <c r="J215" s="86"/>
      <c r="K215" s="14"/>
      <c r="L215" s="14"/>
      <c r="M215" s="14"/>
    </row>
    <row r="216" spans="1:13" s="11" customFormat="1">
      <c r="A216" s="90">
        <v>18271</v>
      </c>
      <c r="B216" s="151">
        <v>5.9244000000000003</v>
      </c>
      <c r="C216" s="70">
        <f t="shared" si="28"/>
        <v>24.625</v>
      </c>
      <c r="D216" s="71"/>
      <c r="E216" s="96">
        <f t="shared" si="27"/>
        <v>7.4055000000000062</v>
      </c>
      <c r="F216" s="97">
        <f t="shared" si="24"/>
        <v>7.1441205203769106E-2</v>
      </c>
      <c r="G216" s="71"/>
      <c r="H216" s="98">
        <f t="shared" si="26"/>
        <v>741.96954314720813</v>
      </c>
      <c r="I216" s="99">
        <f t="shared" si="25"/>
        <v>796.91609766497459</v>
      </c>
      <c r="J216" s="86"/>
      <c r="K216" s="14"/>
      <c r="L216" s="14"/>
      <c r="M216" s="14"/>
    </row>
    <row r="217" spans="1:13" s="11" customFormat="1">
      <c r="A217" s="90">
        <v>18296</v>
      </c>
      <c r="B217" s="151">
        <v>5.9660000000000002</v>
      </c>
      <c r="C217" s="70">
        <f t="shared" si="28"/>
        <v>24.625</v>
      </c>
      <c r="D217" s="71"/>
      <c r="E217" s="96">
        <f t="shared" si="27"/>
        <v>7.4574999999999916</v>
      </c>
      <c r="F217" s="97">
        <f t="shared" si="24"/>
        <v>7.1925234571461244E-2</v>
      </c>
      <c r="G217" s="71"/>
      <c r="H217" s="98">
        <f t="shared" si="26"/>
        <v>742.98477157360401</v>
      </c>
      <c r="I217" s="99">
        <f t="shared" si="25"/>
        <v>798.39286091370536</v>
      </c>
      <c r="J217" s="86"/>
      <c r="K217" s="14"/>
      <c r="L217" s="14"/>
      <c r="M217" s="14"/>
    </row>
    <row r="218" spans="1:13" s="11" customFormat="1">
      <c r="A218" s="90">
        <v>18321</v>
      </c>
      <c r="B218" s="151">
        <v>6.0076999999999998</v>
      </c>
      <c r="C218" s="70">
        <f t="shared" si="28"/>
        <v>24.625</v>
      </c>
      <c r="D218" s="71"/>
      <c r="E218" s="96">
        <f t="shared" si="27"/>
        <v>7.5096250000000007</v>
      </c>
      <c r="F218" s="97">
        <f t="shared" si="24"/>
        <v>7.2410192455338668E-2</v>
      </c>
      <c r="G218" s="71"/>
      <c r="H218" s="98">
        <f t="shared" si="26"/>
        <v>744</v>
      </c>
      <c r="I218" s="99">
        <f t="shared" si="25"/>
        <v>799.87161000000003</v>
      </c>
      <c r="J218" s="86"/>
      <c r="K218" s="14"/>
      <c r="L218" s="14"/>
      <c r="M218" s="14"/>
    </row>
    <row r="219" spans="1:13" s="11" customFormat="1">
      <c r="A219" s="90">
        <v>18334</v>
      </c>
      <c r="B219" s="151">
        <v>6.0493000000000006</v>
      </c>
      <c r="C219" s="70">
        <f t="shared" si="28"/>
        <v>24.625</v>
      </c>
      <c r="D219" s="71"/>
      <c r="E219" s="96">
        <f t="shared" si="27"/>
        <v>7.561625000000002</v>
      </c>
      <c r="F219" s="97">
        <f t="shared" si="24"/>
        <v>7.2893753145233317E-2</v>
      </c>
      <c r="G219" s="71"/>
      <c r="H219" s="98">
        <f t="shared" si="26"/>
        <v>744.52791878172593</v>
      </c>
      <c r="I219" s="99">
        <f t="shared" si="25"/>
        <v>800.82632802030457</v>
      </c>
      <c r="J219" s="86"/>
      <c r="K219" s="14"/>
      <c r="L219" s="14"/>
      <c r="M219" s="14"/>
    </row>
    <row r="220" spans="1:13" s="11" customFormat="1">
      <c r="A220" s="90">
        <v>18359</v>
      </c>
      <c r="B220" s="151">
        <v>6.0910000000000002</v>
      </c>
      <c r="C220" s="70">
        <f t="shared" si="28"/>
        <v>24.625</v>
      </c>
      <c r="D220" s="71"/>
      <c r="E220" s="96">
        <f t="shared" si="27"/>
        <v>7.6137499999999925</v>
      </c>
      <c r="F220" s="97">
        <f t="shared" si="24"/>
        <v>7.337824167947761E-2</v>
      </c>
      <c r="G220" s="71"/>
      <c r="H220" s="98">
        <f t="shared" si="26"/>
        <v>745.54314720812181</v>
      </c>
      <c r="I220" s="99">
        <f t="shared" si="25"/>
        <v>802.30693857868016</v>
      </c>
      <c r="J220" s="86"/>
      <c r="K220" s="14"/>
      <c r="L220" s="14"/>
      <c r="M220" s="14"/>
    </row>
    <row r="221" spans="1:13" s="11" customFormat="1">
      <c r="A221" s="90">
        <v>18371</v>
      </c>
      <c r="B221" s="151">
        <v>6.1326000000000001</v>
      </c>
      <c r="C221" s="70">
        <f t="shared" si="28"/>
        <v>24.625</v>
      </c>
      <c r="D221" s="71"/>
      <c r="E221" s="96">
        <f t="shared" si="27"/>
        <v>7.6657499999999965</v>
      </c>
      <c r="F221" s="97">
        <f t="shared" si="24"/>
        <v>7.3861334598323253E-2</v>
      </c>
      <c r="G221" s="71"/>
      <c r="H221" s="98">
        <f t="shared" si="26"/>
        <v>746.03045685279187</v>
      </c>
      <c r="I221" s="99">
        <f t="shared" si="25"/>
        <v>803.21928659898481</v>
      </c>
      <c r="J221" s="86"/>
      <c r="K221" s="14"/>
      <c r="L221" s="14"/>
      <c r="M221" s="14"/>
    </row>
    <row r="222" spans="1:13" s="11" customFormat="1">
      <c r="A222" s="90">
        <v>18396</v>
      </c>
      <c r="B222" s="151">
        <v>6.1741999999999999</v>
      </c>
      <c r="C222" s="70">
        <f t="shared" si="28"/>
        <v>24.625</v>
      </c>
      <c r="D222" s="71"/>
      <c r="E222" s="96">
        <f t="shared" si="27"/>
        <v>7.7177499999999979</v>
      </c>
      <c r="F222" s="97">
        <f t="shared" si="24"/>
        <v>7.4344194251085113E-2</v>
      </c>
      <c r="G222" s="71"/>
      <c r="H222" s="98">
        <f t="shared" si="26"/>
        <v>747.04568527918786</v>
      </c>
      <c r="I222" s="99">
        <f t="shared" si="25"/>
        <v>804.70080365482227</v>
      </c>
      <c r="J222" s="86"/>
      <c r="K222" s="14"/>
      <c r="L222" s="14"/>
      <c r="M222" s="14"/>
    </row>
    <row r="223" spans="1:13" s="11" customFormat="1">
      <c r="A223" s="90">
        <v>18409</v>
      </c>
      <c r="B223" s="151">
        <v>6.2158000000000007</v>
      </c>
      <c r="C223" s="70">
        <f t="shared" si="28"/>
        <v>24.625</v>
      </c>
      <c r="D223" s="71"/>
      <c r="E223" s="96">
        <f t="shared" si="27"/>
        <v>7.7697500000000019</v>
      </c>
      <c r="F223" s="97">
        <f t="shared" si="24"/>
        <v>7.4826820862924442E-2</v>
      </c>
      <c r="G223" s="71"/>
      <c r="H223" s="98">
        <f t="shared" si="26"/>
        <v>747.57360406091368</v>
      </c>
      <c r="I223" s="99">
        <f t="shared" si="25"/>
        <v>805.6582041624365</v>
      </c>
      <c r="J223" s="86"/>
      <c r="K223" s="14"/>
      <c r="L223" s="14"/>
      <c r="M223" s="14"/>
    </row>
    <row r="224" spans="1:13" s="11" customFormat="1">
      <c r="A224" s="90">
        <v>18434</v>
      </c>
      <c r="B224" s="151">
        <v>6.2575000000000003</v>
      </c>
      <c r="C224" s="70">
        <f t="shared" si="28"/>
        <v>24.625</v>
      </c>
      <c r="D224" s="71"/>
      <c r="E224" s="96">
        <f t="shared" si="27"/>
        <v>7.8218749999999924</v>
      </c>
      <c r="F224" s="97">
        <f t="shared" si="24"/>
        <v>7.5310373978827477E-2</v>
      </c>
      <c r="G224" s="71"/>
      <c r="H224" s="98">
        <f t="shared" si="26"/>
        <v>748.58883248730967</v>
      </c>
      <c r="I224" s="99">
        <f t="shared" si="25"/>
        <v>807.14251522842642</v>
      </c>
      <c r="J224" s="86"/>
      <c r="K224" s="14"/>
      <c r="L224" s="14"/>
      <c r="M224" s="14"/>
    </row>
    <row r="225" spans="1:13" s="11" customFormat="1">
      <c r="A225" s="90">
        <v>18459</v>
      </c>
      <c r="B225" s="151">
        <v>6.2991000000000001</v>
      </c>
      <c r="C225" s="70">
        <f t="shared" si="28"/>
        <v>24.625</v>
      </c>
      <c r="D225" s="71"/>
      <c r="E225" s="96">
        <f t="shared" si="27"/>
        <v>7.8738749999999937</v>
      </c>
      <c r="F225" s="97">
        <f t="shared" si="24"/>
        <v>7.5792534624156777E-2</v>
      </c>
      <c r="G225" s="71"/>
      <c r="H225" s="98">
        <f t="shared" si="26"/>
        <v>749.60406091370555</v>
      </c>
      <c r="I225" s="99">
        <f t="shared" si="25"/>
        <v>808.62694766497452</v>
      </c>
      <c r="J225" s="86"/>
      <c r="K225" s="14"/>
      <c r="L225" s="14"/>
      <c r="M225" s="14"/>
    </row>
    <row r="226" spans="1:13" s="11" customFormat="1">
      <c r="A226" s="90">
        <v>18484</v>
      </c>
      <c r="B226" s="151">
        <v>6.3407</v>
      </c>
      <c r="C226" s="70">
        <f t="shared" si="28"/>
        <v>24.625</v>
      </c>
      <c r="D226" s="71"/>
      <c r="E226" s="96">
        <f t="shared" si="27"/>
        <v>7.9258749999999978</v>
      </c>
      <c r="F226" s="97">
        <f t="shared" si="24"/>
        <v>7.627446290263204E-2</v>
      </c>
      <c r="G226" s="71"/>
      <c r="H226" s="98">
        <f t="shared" si="26"/>
        <v>750.61928934010155</v>
      </c>
      <c r="I226" s="99">
        <f t="shared" si="25"/>
        <v>810.11243593908625</v>
      </c>
      <c r="J226" s="86"/>
      <c r="K226" s="14"/>
      <c r="L226" s="14"/>
      <c r="M226" s="14"/>
    </row>
    <row r="227" spans="1:13" s="11" customFormat="1">
      <c r="A227" s="90">
        <v>18497</v>
      </c>
      <c r="B227" s="151">
        <v>6.3824000000000005</v>
      </c>
      <c r="C227" s="70">
        <f t="shared" si="28"/>
        <v>24.625</v>
      </c>
      <c r="D227" s="71"/>
      <c r="E227" s="96">
        <f t="shared" si="27"/>
        <v>7.9780000000000042</v>
      </c>
      <c r="F227" s="97">
        <f t="shared" si="24"/>
        <v>7.6757316682007123E-2</v>
      </c>
      <c r="G227" s="71"/>
      <c r="H227" s="98">
        <f t="shared" si="26"/>
        <v>751.14720812182736</v>
      </c>
      <c r="I227" s="99">
        <f t="shared" si="25"/>
        <v>811.07373238578668</v>
      </c>
      <c r="J227" s="86"/>
      <c r="K227" s="14"/>
      <c r="L227" s="14"/>
      <c r="M227" s="14"/>
    </row>
    <row r="228" spans="1:13" s="11" customFormat="1">
      <c r="A228" s="90">
        <v>18509</v>
      </c>
      <c r="B228" s="151">
        <v>6.4240999999999993</v>
      </c>
      <c r="C228" s="70">
        <f t="shared" si="28"/>
        <v>24.625</v>
      </c>
      <c r="D228" s="71"/>
      <c r="E228" s="96">
        <f t="shared" si="27"/>
        <v>8.0301249999999946</v>
      </c>
      <c r="F228" s="97">
        <f t="shared" si="24"/>
        <v>7.7239937426127392E-2</v>
      </c>
      <c r="G228" s="71"/>
      <c r="H228" s="98">
        <f t="shared" si="26"/>
        <v>751.63451776649742</v>
      </c>
      <c r="I228" s="99">
        <f t="shared" si="25"/>
        <v>811.99170908629435</v>
      </c>
      <c r="J228" s="86"/>
      <c r="K228" s="14"/>
      <c r="L228" s="14"/>
      <c r="M228" s="14"/>
    </row>
    <row r="229" spans="1:13" s="11" customFormat="1">
      <c r="A229" s="90">
        <v>18534</v>
      </c>
      <c r="B229" s="151">
        <v>6.4657</v>
      </c>
      <c r="C229" s="70">
        <f t="shared" si="28"/>
        <v>24.625</v>
      </c>
      <c r="D229" s="71"/>
      <c r="E229" s="96">
        <f t="shared" si="27"/>
        <v>8.0821249999999978</v>
      </c>
      <c r="F229" s="97">
        <f t="shared" si="24"/>
        <v>7.7721168832524182E-2</v>
      </c>
      <c r="G229" s="71"/>
      <c r="H229" s="98">
        <f t="shared" si="26"/>
        <v>752.64974619289342</v>
      </c>
      <c r="I229" s="99">
        <f t="shared" si="25"/>
        <v>813.47983949238585</v>
      </c>
      <c r="J229" s="86"/>
      <c r="K229" s="14"/>
      <c r="L229" s="14"/>
      <c r="M229" s="14"/>
    </row>
    <row r="230" spans="1:13" s="11" customFormat="1">
      <c r="A230" s="90">
        <v>18547</v>
      </c>
      <c r="B230" s="151">
        <v>6.5074000000000005</v>
      </c>
      <c r="C230" s="70">
        <f t="shared" si="28"/>
        <v>24.625</v>
      </c>
      <c r="D230" s="71"/>
      <c r="E230" s="96">
        <f t="shared" si="27"/>
        <v>8.1342500000000051</v>
      </c>
      <c r="F230" s="97">
        <f t="shared" si="24"/>
        <v>7.8203324737781701E-2</v>
      </c>
      <c r="G230" s="71"/>
      <c r="H230" s="98">
        <f t="shared" si="26"/>
        <v>753.17766497461923</v>
      </c>
      <c r="I230" s="99">
        <f t="shared" si="25"/>
        <v>814.4430191878173</v>
      </c>
      <c r="J230" s="86"/>
      <c r="K230" s="14"/>
      <c r="L230" s="14"/>
      <c r="M230" s="14"/>
    </row>
    <row r="231" spans="1:13" s="11" customFormat="1">
      <c r="A231" s="90">
        <v>18572</v>
      </c>
      <c r="B231" s="151">
        <v>6.5489999999999995</v>
      </c>
      <c r="C231" s="70">
        <f t="shared" si="28"/>
        <v>24.625</v>
      </c>
      <c r="D231" s="71"/>
      <c r="E231" s="96">
        <f t="shared" si="27"/>
        <v>8.1862500000000082</v>
      </c>
      <c r="F231" s="97">
        <f t="shared" ref="F231:F294" si="29">LN(1+E231/100)</f>
        <v>7.8684092866568439E-2</v>
      </c>
      <c r="G231" s="71"/>
      <c r="H231" s="98">
        <f t="shared" si="26"/>
        <v>754.19289340101523</v>
      </c>
      <c r="I231" s="99">
        <f t="shared" ref="I231:I294" si="30">H231*(1+E231/100)</f>
        <v>815.93300913705593</v>
      </c>
      <c r="J231" s="86"/>
      <c r="K231" s="14"/>
      <c r="L231" s="14"/>
      <c r="M231" s="14"/>
    </row>
    <row r="232" spans="1:13" s="11" customFormat="1">
      <c r="A232" s="90">
        <v>18584</v>
      </c>
      <c r="B232" s="151">
        <v>6.5906000000000002</v>
      </c>
      <c r="C232" s="70">
        <f t="shared" si="28"/>
        <v>24.625</v>
      </c>
      <c r="D232" s="71"/>
      <c r="E232" s="96">
        <f t="shared" si="27"/>
        <v>8.2382499999999936</v>
      </c>
      <c r="F232" s="97">
        <f t="shared" si="29"/>
        <v>7.9164629968427255E-2</v>
      </c>
      <c r="G232" s="71"/>
      <c r="H232" s="98">
        <f t="shared" si="26"/>
        <v>754.68020304568529</v>
      </c>
      <c r="I232" s="99">
        <f t="shared" si="30"/>
        <v>816.85264487309644</v>
      </c>
      <c r="J232" s="86"/>
      <c r="K232" s="14"/>
      <c r="L232" s="14"/>
      <c r="M232" s="14"/>
    </row>
    <row r="233" spans="1:13" s="11" customFormat="1">
      <c r="A233" s="90">
        <v>18610</v>
      </c>
      <c r="B233" s="151">
        <v>6.632200000000001</v>
      </c>
      <c r="C233" s="70">
        <f t="shared" si="28"/>
        <v>24.625</v>
      </c>
      <c r="D233" s="71"/>
      <c r="E233" s="96">
        <f t="shared" si="27"/>
        <v>8.2902499999999968</v>
      </c>
      <c r="F233" s="97">
        <f t="shared" si="29"/>
        <v>7.9644936265285723E-2</v>
      </c>
      <c r="G233" s="71"/>
      <c r="H233" s="98">
        <f t="shared" si="26"/>
        <v>755.73604060913704</v>
      </c>
      <c r="I233" s="99">
        <f t="shared" si="30"/>
        <v>818.38844771573588</v>
      </c>
      <c r="J233" s="86"/>
      <c r="K233" s="14"/>
      <c r="L233" s="14"/>
      <c r="M233" s="14"/>
    </row>
    <row r="234" spans="1:13" s="11" customFormat="1">
      <c r="A234" s="90">
        <v>18622</v>
      </c>
      <c r="B234" s="151">
        <v>6.6738999999999997</v>
      </c>
      <c r="C234" s="70">
        <f t="shared" si="28"/>
        <v>24.625</v>
      </c>
      <c r="D234" s="71"/>
      <c r="E234" s="96">
        <f t="shared" si="27"/>
        <v>8.3423750000000041</v>
      </c>
      <c r="F234" s="97">
        <f t="shared" si="29"/>
        <v>8.0126165729277665E-2</v>
      </c>
      <c r="G234" s="71"/>
      <c r="H234" s="98">
        <f t="shared" si="26"/>
        <v>756.2233502538071</v>
      </c>
      <c r="I234" s="99">
        <f t="shared" si="30"/>
        <v>819.31033796954318</v>
      </c>
      <c r="J234" s="86"/>
      <c r="K234" s="14"/>
      <c r="L234" s="14"/>
      <c r="M234" s="14"/>
    </row>
    <row r="235" spans="1:13" s="11" customFormat="1">
      <c r="A235" s="90">
        <v>18647</v>
      </c>
      <c r="B235" s="151">
        <v>6.7155000000000005</v>
      </c>
      <c r="C235" s="70">
        <f t="shared" si="28"/>
        <v>24.625</v>
      </c>
      <c r="D235" s="71"/>
      <c r="E235" s="96">
        <f t="shared" si="27"/>
        <v>8.3943750000000072</v>
      </c>
      <c r="F235" s="97">
        <f t="shared" si="29"/>
        <v>8.0606010527151023E-2</v>
      </c>
      <c r="G235" s="71"/>
      <c r="H235" s="98">
        <f t="shared" si="26"/>
        <v>757.23857868020309</v>
      </c>
      <c r="I235" s="99">
        <f t="shared" si="30"/>
        <v>820.80402461928941</v>
      </c>
      <c r="J235" s="86"/>
      <c r="K235" s="14"/>
      <c r="L235" s="14"/>
      <c r="M235" s="14"/>
    </row>
    <row r="236" spans="1:13" s="11" customFormat="1">
      <c r="A236" s="90">
        <v>18660</v>
      </c>
      <c r="B236" s="151">
        <v>6.757200000000001</v>
      </c>
      <c r="C236" s="70">
        <f t="shared" si="28"/>
        <v>24.625</v>
      </c>
      <c r="D236" s="71"/>
      <c r="E236" s="96">
        <f t="shared" si="27"/>
        <v>8.4464999999999968</v>
      </c>
      <c r="F236" s="97">
        <f t="shared" si="29"/>
        <v>8.1086777827172343E-2</v>
      </c>
      <c r="G236" s="71"/>
      <c r="H236" s="98">
        <f t="shared" si="26"/>
        <v>757.76649746192891</v>
      </c>
      <c r="I236" s="99">
        <f t="shared" si="30"/>
        <v>821.77124467005069</v>
      </c>
      <c r="J236" s="86"/>
      <c r="K236" s="14"/>
      <c r="L236" s="14"/>
      <c r="M236" s="14"/>
    </row>
    <row r="237" spans="1:13" s="11" customFormat="1">
      <c r="A237" s="90">
        <v>18685</v>
      </c>
      <c r="B237" s="151">
        <v>6.7988</v>
      </c>
      <c r="C237" s="70">
        <f t="shared" si="28"/>
        <v>24.625</v>
      </c>
      <c r="D237" s="71"/>
      <c r="E237" s="96">
        <f t="shared" si="27"/>
        <v>8.4984999999999999</v>
      </c>
      <c r="F237" s="97">
        <f t="shared" si="29"/>
        <v>8.1566162012065721E-2</v>
      </c>
      <c r="G237" s="71"/>
      <c r="H237" s="98">
        <f t="shared" si="26"/>
        <v>758.7817258883249</v>
      </c>
      <c r="I237" s="99">
        <f t="shared" si="30"/>
        <v>823.26679086294428</v>
      </c>
      <c r="J237" s="86"/>
      <c r="K237" s="14"/>
      <c r="L237" s="14"/>
      <c r="M237" s="14"/>
    </row>
    <row r="238" spans="1:13" s="11" customFormat="1">
      <c r="A238" s="90">
        <v>18697</v>
      </c>
      <c r="B238" s="151">
        <v>6.8405000000000005</v>
      </c>
      <c r="C238" s="70">
        <f t="shared" si="28"/>
        <v>24.625</v>
      </c>
      <c r="D238" s="71"/>
      <c r="E238" s="96">
        <f t="shared" si="27"/>
        <v>8.5506250000000072</v>
      </c>
      <c r="F238" s="97">
        <f t="shared" si="29"/>
        <v>8.2046468034972564E-2</v>
      </c>
      <c r="G238" s="71"/>
      <c r="H238" s="98">
        <f t="shared" si="26"/>
        <v>759.26903553299496</v>
      </c>
      <c r="I238" s="99">
        <f t="shared" si="30"/>
        <v>824.19128350253823</v>
      </c>
      <c r="J238" s="86"/>
      <c r="K238" s="14"/>
      <c r="L238" s="14"/>
      <c r="M238" s="14"/>
    </row>
    <row r="239" spans="1:13" s="11" customFormat="1">
      <c r="A239" s="90">
        <v>18722</v>
      </c>
      <c r="B239" s="151">
        <v>6.882200000000001</v>
      </c>
      <c r="C239" s="70">
        <f t="shared" si="28"/>
        <v>24.625</v>
      </c>
      <c r="D239" s="71"/>
      <c r="E239" s="96">
        <f t="shared" si="27"/>
        <v>8.6027499999999968</v>
      </c>
      <c r="F239" s="97">
        <f t="shared" si="29"/>
        <v>8.2526543474749595E-2</v>
      </c>
      <c r="G239" s="71"/>
      <c r="H239" s="98">
        <f t="shared" si="26"/>
        <v>760.28426395939084</v>
      </c>
      <c r="I239" s="99">
        <f t="shared" si="30"/>
        <v>825.6896184771573</v>
      </c>
      <c r="J239" s="86"/>
      <c r="K239" s="14"/>
      <c r="L239" s="14"/>
      <c r="M239" s="14"/>
    </row>
    <row r="240" spans="1:13" s="11" customFormat="1">
      <c r="A240" s="90">
        <v>18735</v>
      </c>
      <c r="B240" s="151">
        <v>6.9238</v>
      </c>
      <c r="C240" s="70">
        <f t="shared" si="28"/>
        <v>24.625</v>
      </c>
      <c r="D240" s="71"/>
      <c r="E240" s="96">
        <f t="shared" si="27"/>
        <v>8.6547499999999999</v>
      </c>
      <c r="F240" s="97">
        <f t="shared" si="29"/>
        <v>8.3005238120439473E-2</v>
      </c>
      <c r="G240" s="71"/>
      <c r="H240" s="98">
        <f t="shared" si="26"/>
        <v>760.81218274111677</v>
      </c>
      <c r="I240" s="99">
        <f t="shared" si="30"/>
        <v>826.65857512690354</v>
      </c>
      <c r="J240" s="86"/>
      <c r="K240" s="14"/>
      <c r="L240" s="14"/>
      <c r="M240" s="14"/>
    </row>
    <row r="241" spans="1:13" s="11" customFormat="1">
      <c r="A241" s="90">
        <v>18747</v>
      </c>
      <c r="B241" s="151">
        <v>6.9654000000000007</v>
      </c>
      <c r="C241" s="70">
        <f t="shared" si="28"/>
        <v>24.625</v>
      </c>
      <c r="D241" s="71"/>
      <c r="E241" s="96">
        <f t="shared" si="27"/>
        <v>8.7067500000000031</v>
      </c>
      <c r="F241" s="97">
        <f t="shared" si="29"/>
        <v>8.3483703727200875E-2</v>
      </c>
      <c r="G241" s="71"/>
      <c r="H241" s="98">
        <f t="shared" si="26"/>
        <v>761.29949238578683</v>
      </c>
      <c r="I241" s="99">
        <f t="shared" si="30"/>
        <v>827.58393593908636</v>
      </c>
      <c r="J241" s="86"/>
      <c r="K241" s="14"/>
      <c r="L241" s="14"/>
      <c r="M241" s="14"/>
    </row>
    <row r="242" spans="1:13" s="11" customFormat="1">
      <c r="A242" s="90">
        <v>18773</v>
      </c>
      <c r="B242" s="151">
        <v>7.0070999999999994</v>
      </c>
      <c r="C242" s="70">
        <f t="shared" si="28"/>
        <v>24.625</v>
      </c>
      <c r="D242" s="71"/>
      <c r="E242" s="96">
        <f t="shared" si="27"/>
        <v>8.7588749999999926</v>
      </c>
      <c r="F242" s="97">
        <f t="shared" si="29"/>
        <v>8.3963089846255071E-2</v>
      </c>
      <c r="G242" s="71"/>
      <c r="H242" s="98">
        <f t="shared" si="26"/>
        <v>762.35532994923858</v>
      </c>
      <c r="I242" s="99">
        <f t="shared" si="30"/>
        <v>829.12908035532985</v>
      </c>
      <c r="J242" s="86"/>
      <c r="K242" s="14"/>
      <c r="L242" s="14"/>
      <c r="M242" s="14"/>
    </row>
    <row r="243" spans="1:13" s="11" customFormat="1">
      <c r="A243" s="90">
        <v>18785</v>
      </c>
      <c r="B243" s="151">
        <v>7.0487000000000002</v>
      </c>
      <c r="C243" s="70">
        <f t="shared" si="28"/>
        <v>24.625</v>
      </c>
      <c r="D243" s="71"/>
      <c r="E243" s="96">
        <f t="shared" si="27"/>
        <v>8.8108749999999958</v>
      </c>
      <c r="F243" s="97">
        <f t="shared" si="29"/>
        <v>8.4441097482795879E-2</v>
      </c>
      <c r="G243" s="71"/>
      <c r="H243" s="98">
        <f t="shared" si="26"/>
        <v>762.84263959390864</v>
      </c>
      <c r="I243" s="99">
        <f t="shared" si="30"/>
        <v>830.05575101522845</v>
      </c>
      <c r="J243" s="86"/>
      <c r="K243" s="14"/>
      <c r="L243" s="14"/>
      <c r="M243" s="14"/>
    </row>
    <row r="244" spans="1:13" s="11" customFormat="1">
      <c r="A244" s="90">
        <v>18810</v>
      </c>
      <c r="B244" s="151">
        <v>7.0904000000000007</v>
      </c>
      <c r="C244" s="70">
        <f t="shared" si="28"/>
        <v>24.625</v>
      </c>
      <c r="D244" s="71"/>
      <c r="E244" s="96">
        <f t="shared" si="27"/>
        <v>8.8630000000000031</v>
      </c>
      <c r="F244" s="97">
        <f t="shared" si="29"/>
        <v>8.4920024970041058E-2</v>
      </c>
      <c r="G244" s="71"/>
      <c r="H244" s="98">
        <f t="shared" si="26"/>
        <v>763.85786802030452</v>
      </c>
      <c r="I244" s="99">
        <f t="shared" si="30"/>
        <v>831.55859086294413</v>
      </c>
      <c r="J244" s="86"/>
      <c r="K244" s="14"/>
      <c r="L244" s="14"/>
      <c r="M244" s="14"/>
    </row>
    <row r="245" spans="1:13" s="11" customFormat="1">
      <c r="A245" s="90">
        <v>18823</v>
      </c>
      <c r="B245" s="151">
        <v>7.1319999999999997</v>
      </c>
      <c r="C245" s="70">
        <f t="shared" si="28"/>
        <v>24.625</v>
      </c>
      <c r="D245" s="71"/>
      <c r="E245" s="96">
        <f t="shared" si="27"/>
        <v>8.9150000000000063</v>
      </c>
      <c r="F245" s="97">
        <f t="shared" si="29"/>
        <v>8.5397575512228457E-2</v>
      </c>
      <c r="G245" s="71"/>
      <c r="H245" s="98">
        <f t="shared" si="26"/>
        <v>764.38578680203045</v>
      </c>
      <c r="I245" s="99">
        <f t="shared" si="30"/>
        <v>832.53077969543153</v>
      </c>
      <c r="J245" s="86"/>
      <c r="K245" s="14"/>
      <c r="L245" s="14"/>
      <c r="M245" s="14"/>
    </row>
    <row r="246" spans="1:13" s="11" customFormat="1">
      <c r="A246" s="90">
        <v>18835</v>
      </c>
      <c r="B246" s="151">
        <v>7.1737000000000002</v>
      </c>
      <c r="C246" s="70">
        <f t="shared" si="28"/>
        <v>24.625</v>
      </c>
      <c r="D246" s="71"/>
      <c r="E246" s="96">
        <f t="shared" si="27"/>
        <v>8.9671249999999958</v>
      </c>
      <c r="F246" s="97">
        <f t="shared" si="29"/>
        <v>8.5876045244377516E-2</v>
      </c>
      <c r="G246" s="71"/>
      <c r="H246" s="98">
        <f t="shared" si="26"/>
        <v>764.87309644670052</v>
      </c>
      <c r="I246" s="99">
        <f t="shared" si="30"/>
        <v>833.46022309644661</v>
      </c>
      <c r="J246" s="86"/>
      <c r="K246" s="14"/>
      <c r="L246" s="14"/>
      <c r="M246" s="14"/>
    </row>
    <row r="247" spans="1:13" s="11" customFormat="1">
      <c r="A247" s="90">
        <v>18860</v>
      </c>
      <c r="B247" s="151">
        <v>7.2154000000000007</v>
      </c>
      <c r="C247" s="70">
        <f t="shared" si="28"/>
        <v>24.625</v>
      </c>
      <c r="D247" s="71"/>
      <c r="E247" s="96">
        <f t="shared" si="27"/>
        <v>9.0192500000000031</v>
      </c>
      <c r="F247" s="97">
        <f t="shared" si="29"/>
        <v>8.6354286152723309E-2</v>
      </c>
      <c r="G247" s="71"/>
      <c r="H247" s="98">
        <f t="shared" si="26"/>
        <v>765.88832487309639</v>
      </c>
      <c r="I247" s="99">
        <f t="shared" si="30"/>
        <v>834.96570761421322</v>
      </c>
      <c r="J247" s="86"/>
      <c r="K247" s="14"/>
      <c r="L247" s="14"/>
      <c r="M247" s="14"/>
    </row>
    <row r="248" spans="1:13" s="11" customFormat="1">
      <c r="A248" s="90">
        <v>18873</v>
      </c>
      <c r="B248" s="151">
        <v>7.2568999999999999</v>
      </c>
      <c r="C248" s="70">
        <f t="shared" si="28"/>
        <v>24.625</v>
      </c>
      <c r="D248" s="71"/>
      <c r="E248" s="96">
        <f t="shared" si="27"/>
        <v>9.0711250000000021</v>
      </c>
      <c r="F248" s="97">
        <f t="shared" si="29"/>
        <v>8.6830006376307764E-2</v>
      </c>
      <c r="G248" s="71"/>
      <c r="H248" s="98">
        <f t="shared" si="26"/>
        <v>766.41624365482232</v>
      </c>
      <c r="I248" s="99">
        <f t="shared" si="30"/>
        <v>835.93881913705582</v>
      </c>
      <c r="J248" s="86"/>
      <c r="K248" s="14"/>
      <c r="L248" s="14"/>
      <c r="M248" s="14"/>
    </row>
    <row r="249" spans="1:13" s="11" customFormat="1">
      <c r="A249" s="90">
        <v>18885</v>
      </c>
      <c r="B249" s="151">
        <v>7.2986000000000004</v>
      </c>
      <c r="C249" s="70">
        <f t="shared" si="28"/>
        <v>24.625</v>
      </c>
      <c r="D249" s="71"/>
      <c r="E249" s="96">
        <f t="shared" si="27"/>
        <v>9.1232499999999916</v>
      </c>
      <c r="F249" s="97">
        <f t="shared" si="29"/>
        <v>8.7307791387874312E-2</v>
      </c>
      <c r="G249" s="71"/>
      <c r="H249" s="98">
        <f t="shared" si="26"/>
        <v>766.90355329949239</v>
      </c>
      <c r="I249" s="99">
        <f t="shared" si="30"/>
        <v>836.87008172588821</v>
      </c>
      <c r="J249" s="86"/>
      <c r="K249" s="14"/>
      <c r="L249" s="14"/>
      <c r="M249" s="14"/>
    </row>
    <row r="250" spans="1:13" s="11" customFormat="1">
      <c r="A250" s="90">
        <v>18911</v>
      </c>
      <c r="B250" s="151">
        <v>7.3401999999999994</v>
      </c>
      <c r="C250" s="70">
        <f t="shared" si="28"/>
        <v>24.625</v>
      </c>
      <c r="D250" s="71"/>
      <c r="E250" s="96">
        <f t="shared" si="27"/>
        <v>9.1752499999999948</v>
      </c>
      <c r="F250" s="97">
        <f t="shared" si="29"/>
        <v>8.7784203282445614E-2</v>
      </c>
      <c r="G250" s="71"/>
      <c r="H250" s="98">
        <f t="shared" si="26"/>
        <v>767.95939086294413</v>
      </c>
      <c r="I250" s="99">
        <f t="shared" si="30"/>
        <v>838.42158487309632</v>
      </c>
      <c r="J250" s="86"/>
      <c r="K250" s="14"/>
      <c r="L250" s="14"/>
      <c r="M250" s="14"/>
    </row>
    <row r="251" spans="1:13" s="11" customFormat="1">
      <c r="A251" s="90">
        <v>18923</v>
      </c>
      <c r="B251" s="151">
        <v>7.3818000000000001</v>
      </c>
      <c r="C251" s="70">
        <f t="shared" si="28"/>
        <v>24.625</v>
      </c>
      <c r="D251" s="71"/>
      <c r="E251" s="96">
        <f t="shared" si="27"/>
        <v>9.227249999999998</v>
      </c>
      <c r="F251" s="97">
        <f t="shared" si="29"/>
        <v>8.8260388316798249E-2</v>
      </c>
      <c r="G251" s="71"/>
      <c r="H251" s="98">
        <f t="shared" si="26"/>
        <v>768.4467005076142</v>
      </c>
      <c r="I251" s="99">
        <f t="shared" si="30"/>
        <v>839.35319868020304</v>
      </c>
      <c r="J251" s="86"/>
      <c r="K251" s="14"/>
      <c r="L251" s="14"/>
      <c r="M251" s="14"/>
    </row>
    <row r="252" spans="1:13" s="11" customFormat="1">
      <c r="A252" s="90">
        <v>18948</v>
      </c>
      <c r="B252" s="151">
        <v>7.4234000000000009</v>
      </c>
      <c r="C252" s="70">
        <f t="shared" si="28"/>
        <v>24.625</v>
      </c>
      <c r="D252" s="71"/>
      <c r="E252" s="96">
        <f t="shared" si="27"/>
        <v>9.2792500000000011</v>
      </c>
      <c r="F252" s="97">
        <f t="shared" si="29"/>
        <v>8.8736346706884267E-2</v>
      </c>
      <c r="G252" s="71"/>
      <c r="H252" s="98">
        <f t="shared" si="26"/>
        <v>769.46192893401019</v>
      </c>
      <c r="I252" s="99">
        <f t="shared" si="30"/>
        <v>840.86222497461938</v>
      </c>
      <c r="J252" s="86"/>
      <c r="K252" s="14"/>
      <c r="L252" s="14"/>
      <c r="M252" s="14"/>
    </row>
    <row r="253" spans="1:13" s="11" customFormat="1">
      <c r="A253" s="90">
        <v>18961</v>
      </c>
      <c r="B253" s="151">
        <v>7.4650999999999996</v>
      </c>
      <c r="C253" s="70">
        <f t="shared" si="28"/>
        <v>24.625</v>
      </c>
      <c r="D253" s="71"/>
      <c r="E253" s="96">
        <f t="shared" si="27"/>
        <v>9.3313750000000084</v>
      </c>
      <c r="F253" s="97">
        <f t="shared" si="29"/>
        <v>8.9213221982162541E-2</v>
      </c>
      <c r="G253" s="71"/>
      <c r="H253" s="98">
        <f t="shared" si="26"/>
        <v>769.989847715736</v>
      </c>
      <c r="I253" s="99">
        <f t="shared" si="30"/>
        <v>841.84048786802032</v>
      </c>
      <c r="J253" s="86"/>
      <c r="K253" s="14"/>
      <c r="L253" s="14"/>
      <c r="M253" s="14"/>
    </row>
    <row r="254" spans="1:13" s="11" customFormat="1">
      <c r="A254" s="90">
        <v>18973</v>
      </c>
      <c r="B254" s="151">
        <v>7.5067000000000004</v>
      </c>
      <c r="C254" s="70">
        <f t="shared" si="28"/>
        <v>24.625</v>
      </c>
      <c r="D254" s="71"/>
      <c r="E254" s="96">
        <f t="shared" si="27"/>
        <v>9.3833749999999938</v>
      </c>
      <c r="F254" s="97">
        <f t="shared" si="29"/>
        <v>8.9688727186816308E-2</v>
      </c>
      <c r="G254" s="71"/>
      <c r="H254" s="98">
        <f t="shared" si="26"/>
        <v>770.47715736040607</v>
      </c>
      <c r="I254" s="99">
        <f t="shared" si="30"/>
        <v>842.77391832487297</v>
      </c>
      <c r="J254" s="86"/>
      <c r="K254" s="14"/>
      <c r="L254" s="14"/>
      <c r="M254" s="14"/>
    </row>
    <row r="255" spans="1:13" s="11" customFormat="1">
      <c r="A255" s="90">
        <v>18998</v>
      </c>
      <c r="B255" s="151">
        <v>7.5482999999999993</v>
      </c>
      <c r="C255" s="70">
        <f t="shared" si="28"/>
        <v>24.625</v>
      </c>
      <c r="D255" s="71"/>
      <c r="E255" s="96">
        <f t="shared" si="27"/>
        <v>9.435374999999997</v>
      </c>
      <c r="F255" s="97">
        <f t="shared" si="29"/>
        <v>9.0164006393729484E-2</v>
      </c>
      <c r="G255" s="71"/>
      <c r="H255" s="98">
        <f t="shared" si="26"/>
        <v>771.49238578680206</v>
      </c>
      <c r="I255" s="99">
        <f t="shared" si="30"/>
        <v>844.2855854822335</v>
      </c>
      <c r="J255" s="86"/>
      <c r="K255" s="14"/>
      <c r="L255" s="14"/>
      <c r="M255" s="14"/>
    </row>
    <row r="256" spans="1:13" s="11" customFormat="1">
      <c r="A256" s="90">
        <v>19011</v>
      </c>
      <c r="B256" s="151">
        <v>7.5900999999999996</v>
      </c>
      <c r="C256" s="70">
        <f t="shared" si="28"/>
        <v>24.625</v>
      </c>
      <c r="D256" s="71"/>
      <c r="E256" s="96">
        <f t="shared" si="27"/>
        <v>9.4876250000000084</v>
      </c>
      <c r="F256" s="97">
        <f t="shared" si="29"/>
        <v>9.0641343183304787E-2</v>
      </c>
      <c r="G256" s="71"/>
      <c r="H256" s="98">
        <f t="shared" si="26"/>
        <v>772.02030456852788</v>
      </c>
      <c r="I256" s="99">
        <f t="shared" si="30"/>
        <v>845.26669598984768</v>
      </c>
      <c r="J256" s="86"/>
      <c r="K256" s="14"/>
      <c r="L256" s="14"/>
      <c r="M256" s="14"/>
    </row>
    <row r="257" spans="1:13" s="11" customFormat="1">
      <c r="A257" s="90">
        <v>19023</v>
      </c>
      <c r="B257" s="151">
        <v>7.6317000000000004</v>
      </c>
      <c r="C257" s="70">
        <f t="shared" si="28"/>
        <v>24.625</v>
      </c>
      <c r="D257" s="71"/>
      <c r="E257" s="96">
        <f t="shared" si="27"/>
        <v>9.5396249999999938</v>
      </c>
      <c r="F257" s="97">
        <f t="shared" si="29"/>
        <v>9.1116169954649273E-2</v>
      </c>
      <c r="G257" s="71"/>
      <c r="H257" s="98">
        <f t="shared" si="26"/>
        <v>772.50761421319794</v>
      </c>
      <c r="I257" s="99">
        <f t="shared" si="30"/>
        <v>846.20194370558363</v>
      </c>
      <c r="J257" s="86"/>
      <c r="K257" s="14"/>
      <c r="L257" s="14"/>
      <c r="M257" s="14"/>
    </row>
    <row r="258" spans="1:13" s="11" customFormat="1">
      <c r="A258" s="90">
        <v>19036</v>
      </c>
      <c r="B258" s="151">
        <v>7.6732999999999993</v>
      </c>
      <c r="C258" s="70">
        <f t="shared" si="28"/>
        <v>24.625</v>
      </c>
      <c r="D258" s="71"/>
      <c r="E258" s="96">
        <f t="shared" si="27"/>
        <v>9.591624999999997</v>
      </c>
      <c r="F258" s="97">
        <f t="shared" si="29"/>
        <v>9.1590771372530799E-2</v>
      </c>
      <c r="G258" s="71"/>
      <c r="H258" s="98">
        <f t="shared" si="26"/>
        <v>773.03553299492387</v>
      </c>
      <c r="I258" s="99">
        <f t="shared" si="30"/>
        <v>847.18220243654821</v>
      </c>
      <c r="J258" s="86"/>
      <c r="K258" s="14"/>
      <c r="L258" s="14"/>
      <c r="M258" s="14"/>
    </row>
    <row r="259" spans="1:13" s="11" customFormat="1">
      <c r="A259" s="90">
        <v>19048</v>
      </c>
      <c r="B259" s="151">
        <v>7.7149999999999999</v>
      </c>
      <c r="C259" s="70">
        <f t="shared" si="28"/>
        <v>24.625</v>
      </c>
      <c r="D259" s="71"/>
      <c r="E259" s="96">
        <f t="shared" si="27"/>
        <v>9.6437500000000043</v>
      </c>
      <c r="F259" s="97">
        <f t="shared" si="29"/>
        <v>9.2066287707266409E-2</v>
      </c>
      <c r="G259" s="71"/>
      <c r="H259" s="98">
        <f t="shared" si="26"/>
        <v>773.52284263959393</v>
      </c>
      <c r="I259" s="99">
        <f t="shared" si="30"/>
        <v>848.11945177664973</v>
      </c>
      <c r="J259" s="86"/>
      <c r="K259" s="14"/>
      <c r="L259" s="14"/>
      <c r="M259" s="14"/>
    </row>
    <row r="260" spans="1:13" s="11" customFormat="1">
      <c r="A260" s="90">
        <v>19061</v>
      </c>
      <c r="B260" s="151">
        <v>7.7566000000000006</v>
      </c>
      <c r="C260" s="70">
        <f t="shared" si="28"/>
        <v>24.625</v>
      </c>
      <c r="D260" s="71"/>
      <c r="E260" s="96">
        <f t="shared" si="27"/>
        <v>9.6957500000000074</v>
      </c>
      <c r="F260" s="97">
        <f t="shared" si="29"/>
        <v>9.2540438518900633E-2</v>
      </c>
      <c r="G260" s="71"/>
      <c r="H260" s="98">
        <f t="shared" ref="H260:H323" si="31">A260/C260</f>
        <v>774.05076142131975</v>
      </c>
      <c r="I260" s="99">
        <f t="shared" si="30"/>
        <v>849.10078812182735</v>
      </c>
      <c r="J260" s="86"/>
      <c r="K260" s="14"/>
      <c r="L260" s="14"/>
      <c r="M260" s="14"/>
    </row>
    <row r="261" spans="1:13" s="11" customFormat="1">
      <c r="A261" s="90">
        <v>19086</v>
      </c>
      <c r="B261" s="151">
        <v>7.7982999999999993</v>
      </c>
      <c r="C261" s="70">
        <f t="shared" si="28"/>
        <v>24.625</v>
      </c>
      <c r="D261" s="71"/>
      <c r="E261" s="96">
        <f t="shared" ref="E261:E324" si="32">(((80+B261)-80)/80)*100</f>
        <v>9.747874999999997</v>
      </c>
      <c r="F261" s="97">
        <f t="shared" si="29"/>
        <v>9.3015503592951701E-2</v>
      </c>
      <c r="G261" s="71"/>
      <c r="H261" s="98">
        <f t="shared" si="31"/>
        <v>775.06598984771574</v>
      </c>
      <c r="I261" s="99">
        <f t="shared" si="30"/>
        <v>850.61845370558376</v>
      </c>
      <c r="J261" s="86"/>
      <c r="K261" s="14"/>
      <c r="L261" s="14"/>
      <c r="M261" s="14"/>
    </row>
    <row r="262" spans="1:13" s="11" customFormat="1">
      <c r="A262" s="90">
        <v>19099</v>
      </c>
      <c r="B262" s="151">
        <v>7.8399000000000001</v>
      </c>
      <c r="C262" s="70">
        <f t="shared" ref="C262:C325" si="33">C$2</f>
        <v>24.625</v>
      </c>
      <c r="D262" s="71"/>
      <c r="E262" s="96">
        <f t="shared" si="32"/>
        <v>9.7998750000000001</v>
      </c>
      <c r="F262" s="97">
        <f t="shared" si="29"/>
        <v>9.3489204653175312E-2</v>
      </c>
      <c r="G262" s="71"/>
      <c r="H262" s="98">
        <f t="shared" si="31"/>
        <v>775.59390862944167</v>
      </c>
      <c r="I262" s="99">
        <f t="shared" si="30"/>
        <v>851.60114218274111</v>
      </c>
      <c r="J262" s="86"/>
      <c r="K262" s="14"/>
      <c r="L262" s="14"/>
      <c r="M262" s="14"/>
    </row>
    <row r="263" spans="1:13" s="11" customFormat="1">
      <c r="A263" s="90">
        <v>19111</v>
      </c>
      <c r="B263" s="151">
        <v>7.8816000000000006</v>
      </c>
      <c r="C263" s="70">
        <f t="shared" si="33"/>
        <v>24.625</v>
      </c>
      <c r="D263" s="71"/>
      <c r="E263" s="96">
        <f t="shared" si="32"/>
        <v>9.8520000000000074</v>
      </c>
      <c r="F263" s="97">
        <f t="shared" si="29"/>
        <v>9.396381932221462E-2</v>
      </c>
      <c r="G263" s="71"/>
      <c r="H263" s="98">
        <f t="shared" si="31"/>
        <v>776.08121827411162</v>
      </c>
      <c r="I263" s="99">
        <f t="shared" si="30"/>
        <v>852.54073989847723</v>
      </c>
      <c r="J263" s="86"/>
      <c r="K263" s="14"/>
      <c r="L263" s="14"/>
      <c r="M263" s="14"/>
    </row>
    <row r="264" spans="1:13" s="11" customFormat="1">
      <c r="A264" s="90">
        <v>19124</v>
      </c>
      <c r="B264" s="151">
        <v>7.9231999999999996</v>
      </c>
      <c r="C264" s="70">
        <f t="shared" si="33"/>
        <v>24.625</v>
      </c>
      <c r="D264" s="71"/>
      <c r="E264" s="96">
        <f t="shared" si="32"/>
        <v>9.9039999999999928</v>
      </c>
      <c r="F264" s="97">
        <f t="shared" si="29"/>
        <v>9.4437071483434443E-2</v>
      </c>
      <c r="G264" s="71"/>
      <c r="H264" s="98">
        <f t="shared" si="31"/>
        <v>776.60913705583755</v>
      </c>
      <c r="I264" s="99">
        <f t="shared" si="30"/>
        <v>853.52450598984774</v>
      </c>
      <c r="J264" s="86"/>
      <c r="K264" s="14"/>
      <c r="L264" s="14"/>
      <c r="M264" s="14"/>
    </row>
    <row r="265" spans="1:13" s="11" customFormat="1">
      <c r="A265" s="90">
        <v>19149</v>
      </c>
      <c r="B265" s="151">
        <v>7.9649000000000001</v>
      </c>
      <c r="C265" s="70">
        <f t="shared" si="33"/>
        <v>24.625</v>
      </c>
      <c r="D265" s="71"/>
      <c r="E265" s="96">
        <f t="shared" si="32"/>
        <v>9.9561250000000001</v>
      </c>
      <c r="F265" s="97">
        <f t="shared" si="29"/>
        <v>9.4911236600702692E-2</v>
      </c>
      <c r="G265" s="71"/>
      <c r="H265" s="98">
        <f t="shared" si="31"/>
        <v>777.62436548223354</v>
      </c>
      <c r="I265" s="99">
        <f t="shared" si="30"/>
        <v>855.04561934010155</v>
      </c>
      <c r="J265" s="86"/>
      <c r="K265" s="14"/>
      <c r="L265" s="14"/>
      <c r="M265" s="14"/>
    </row>
    <row r="266" spans="1:13" s="11" customFormat="1">
      <c r="A266" s="90">
        <v>19161</v>
      </c>
      <c r="B266" s="151">
        <v>8.0065000000000008</v>
      </c>
      <c r="C266" s="70">
        <f t="shared" si="33"/>
        <v>24.625</v>
      </c>
      <c r="D266" s="71"/>
      <c r="E266" s="96">
        <f t="shared" si="32"/>
        <v>10.008125000000003</v>
      </c>
      <c r="F266" s="97">
        <f t="shared" si="29"/>
        <v>9.5384040712904544E-2</v>
      </c>
      <c r="G266" s="71"/>
      <c r="H266" s="98">
        <f t="shared" si="31"/>
        <v>778.11167512690361</v>
      </c>
      <c r="I266" s="99">
        <f t="shared" si="30"/>
        <v>855.98606421319812</v>
      </c>
      <c r="J266" s="86"/>
      <c r="K266" s="14"/>
      <c r="L266" s="14"/>
      <c r="M266" s="14"/>
    </row>
    <row r="267" spans="1:13" s="11" customFormat="1">
      <c r="A267" s="90">
        <v>19174</v>
      </c>
      <c r="B267" s="151">
        <v>8.0481999999999996</v>
      </c>
      <c r="C267" s="70">
        <f t="shared" si="33"/>
        <v>24.625</v>
      </c>
      <c r="D267" s="71"/>
      <c r="E267" s="96">
        <f t="shared" si="32"/>
        <v>10.060249999999993</v>
      </c>
      <c r="F267" s="97">
        <f t="shared" si="29"/>
        <v>9.5857757129220608E-2</v>
      </c>
      <c r="G267" s="71"/>
      <c r="H267" s="98">
        <f t="shared" si="31"/>
        <v>778.63959390862942</v>
      </c>
      <c r="I267" s="99">
        <f t="shared" si="30"/>
        <v>856.97268365482228</v>
      </c>
      <c r="J267" s="86"/>
      <c r="K267" s="14"/>
      <c r="L267" s="14"/>
      <c r="M267" s="14"/>
    </row>
    <row r="268" spans="1:13" s="11" customFormat="1">
      <c r="A268" s="90">
        <v>19186</v>
      </c>
      <c r="B268" s="151">
        <v>8.0898000000000003</v>
      </c>
      <c r="C268" s="70">
        <f t="shared" si="33"/>
        <v>24.625</v>
      </c>
      <c r="D268" s="71"/>
      <c r="E268" s="96">
        <f t="shared" si="32"/>
        <v>10.112249999999996</v>
      </c>
      <c r="F268" s="97">
        <f t="shared" si="29"/>
        <v>9.6330114039977988E-2</v>
      </c>
      <c r="G268" s="71"/>
      <c r="H268" s="98">
        <f t="shared" si="31"/>
        <v>779.12690355329948</v>
      </c>
      <c r="I268" s="99">
        <f t="shared" si="30"/>
        <v>857.91416385786806</v>
      </c>
      <c r="J268" s="86"/>
      <c r="K268" s="14"/>
      <c r="L268" s="14"/>
      <c r="M268" s="14"/>
    </row>
    <row r="269" spans="1:13" s="11" customFormat="1">
      <c r="A269" s="90">
        <v>19211</v>
      </c>
      <c r="B269" s="151">
        <v>8.1314000000000011</v>
      </c>
      <c r="C269" s="70">
        <f t="shared" si="33"/>
        <v>24.625</v>
      </c>
      <c r="D269" s="71"/>
      <c r="E269" s="96">
        <f t="shared" si="32"/>
        <v>10.164249999999999</v>
      </c>
      <c r="F269" s="97">
        <f t="shared" si="29"/>
        <v>9.6802247935023109E-2</v>
      </c>
      <c r="G269" s="71"/>
      <c r="H269" s="98">
        <f t="shared" si="31"/>
        <v>780.14213197969548</v>
      </c>
      <c r="I269" s="99">
        <f t="shared" si="30"/>
        <v>859.43772862944172</v>
      </c>
      <c r="J269" s="86"/>
      <c r="K269" s="14"/>
      <c r="L269" s="14"/>
      <c r="M269" s="14"/>
    </row>
    <row r="270" spans="1:13" s="11" customFormat="1">
      <c r="A270" s="90">
        <v>19224</v>
      </c>
      <c r="B270" s="151">
        <v>8.173</v>
      </c>
      <c r="C270" s="70">
        <f t="shared" si="33"/>
        <v>24.625</v>
      </c>
      <c r="D270" s="71"/>
      <c r="E270" s="96">
        <f t="shared" si="32"/>
        <v>10.216250000000002</v>
      </c>
      <c r="F270" s="97">
        <f t="shared" si="29"/>
        <v>9.7274159024842932E-2</v>
      </c>
      <c r="G270" s="71"/>
      <c r="H270" s="98">
        <f t="shared" si="31"/>
        <v>780.67005076142129</v>
      </c>
      <c r="I270" s="99">
        <f t="shared" si="30"/>
        <v>860.42525482233498</v>
      </c>
      <c r="J270" s="86"/>
      <c r="K270" s="14"/>
      <c r="L270" s="14"/>
      <c r="M270" s="14"/>
    </row>
    <row r="271" spans="1:13" s="11" customFormat="1">
      <c r="A271" s="90">
        <v>19237</v>
      </c>
      <c r="B271" s="151">
        <v>8.2147000000000006</v>
      </c>
      <c r="C271" s="70">
        <f t="shared" si="33"/>
        <v>24.625</v>
      </c>
      <c r="D271" s="71"/>
      <c r="E271" s="96">
        <f t="shared" si="32"/>
        <v>10.268374999999992</v>
      </c>
      <c r="F271" s="97">
        <f t="shared" si="29"/>
        <v>9.7746981118184764E-2</v>
      </c>
      <c r="G271" s="71"/>
      <c r="H271" s="98">
        <f t="shared" si="31"/>
        <v>781.19796954314722</v>
      </c>
      <c r="I271" s="99">
        <f t="shared" si="30"/>
        <v>861.41430654822329</v>
      </c>
      <c r="J271" s="86"/>
      <c r="K271" s="14"/>
      <c r="L271" s="14"/>
      <c r="M271" s="14"/>
    </row>
    <row r="272" spans="1:13" s="11" customFormat="1">
      <c r="A272" s="90">
        <v>19249</v>
      </c>
      <c r="B272" s="151">
        <v>8.2562999999999995</v>
      </c>
      <c r="C272" s="70">
        <f t="shared" si="33"/>
        <v>24.625</v>
      </c>
      <c r="D272" s="71"/>
      <c r="E272" s="96">
        <f t="shared" si="32"/>
        <v>10.320374999999995</v>
      </c>
      <c r="F272" s="97">
        <f t="shared" si="29"/>
        <v>9.8218446693498287E-2</v>
      </c>
      <c r="G272" s="71"/>
      <c r="H272" s="98">
        <f t="shared" si="31"/>
        <v>781.68527918781729</v>
      </c>
      <c r="I272" s="99">
        <f t="shared" si="30"/>
        <v>862.35813131979705</v>
      </c>
      <c r="J272" s="86"/>
      <c r="K272" s="14"/>
      <c r="L272" s="14"/>
      <c r="M272" s="14"/>
    </row>
    <row r="273" spans="1:13" s="11" customFormat="1">
      <c r="A273" s="90">
        <v>19262</v>
      </c>
      <c r="B273" s="151">
        <v>8.298</v>
      </c>
      <c r="C273" s="70">
        <f t="shared" si="33"/>
        <v>24.625</v>
      </c>
      <c r="D273" s="71"/>
      <c r="E273" s="96">
        <f t="shared" si="32"/>
        <v>10.372500000000002</v>
      </c>
      <c r="F273" s="97">
        <f t="shared" si="29"/>
        <v>9.8690822622891236E-2</v>
      </c>
      <c r="G273" s="71"/>
      <c r="H273" s="98">
        <f t="shared" si="31"/>
        <v>782.2131979695431</v>
      </c>
      <c r="I273" s="99">
        <f t="shared" si="30"/>
        <v>863.34826192893399</v>
      </c>
      <c r="J273" s="86"/>
      <c r="K273" s="14"/>
      <c r="L273" s="14"/>
      <c r="M273" s="14"/>
    </row>
    <row r="274" spans="1:13" s="11" customFormat="1">
      <c r="A274" s="90">
        <v>19274</v>
      </c>
      <c r="B274" s="151">
        <v>8.3396000000000008</v>
      </c>
      <c r="C274" s="70">
        <f t="shared" si="33"/>
        <v>24.625</v>
      </c>
      <c r="D274" s="71"/>
      <c r="E274" s="96">
        <f t="shared" si="32"/>
        <v>10.424500000000005</v>
      </c>
      <c r="F274" s="97">
        <f t="shared" si="29"/>
        <v>9.9161843524093726E-2</v>
      </c>
      <c r="G274" s="71"/>
      <c r="H274" s="98">
        <f t="shared" si="31"/>
        <v>782.70050761421317</v>
      </c>
      <c r="I274" s="99">
        <f t="shared" si="30"/>
        <v>864.29312203045697</v>
      </c>
      <c r="J274" s="86"/>
      <c r="K274" s="14"/>
      <c r="L274" s="14"/>
      <c r="M274" s="14"/>
    </row>
    <row r="275" spans="1:13" s="11" customFormat="1">
      <c r="A275" s="90">
        <v>19287</v>
      </c>
      <c r="B275" s="151">
        <v>8.3812999999999995</v>
      </c>
      <c r="C275" s="70">
        <f t="shared" si="33"/>
        <v>24.625</v>
      </c>
      <c r="D275" s="71"/>
      <c r="E275" s="96">
        <f t="shared" si="32"/>
        <v>10.476624999999995</v>
      </c>
      <c r="F275" s="97">
        <f t="shared" si="29"/>
        <v>9.9633774130761438E-2</v>
      </c>
      <c r="G275" s="71"/>
      <c r="H275" s="98">
        <f t="shared" si="31"/>
        <v>783.2284263959391</v>
      </c>
      <c r="I275" s="99">
        <f t="shared" si="30"/>
        <v>865.28433152284265</v>
      </c>
      <c r="J275" s="86"/>
      <c r="K275" s="14"/>
      <c r="L275" s="14"/>
      <c r="M275" s="14"/>
    </row>
    <row r="276" spans="1:13" s="11" customFormat="1">
      <c r="A276" s="90">
        <v>19312</v>
      </c>
      <c r="B276" s="151">
        <v>8.4229000000000003</v>
      </c>
      <c r="C276" s="70">
        <f t="shared" si="33"/>
        <v>24.625</v>
      </c>
      <c r="D276" s="71"/>
      <c r="E276" s="96">
        <f t="shared" si="32"/>
        <v>10.528624999999998</v>
      </c>
      <c r="F276" s="97">
        <f t="shared" si="29"/>
        <v>0.10010435119587272</v>
      </c>
      <c r="G276" s="71"/>
      <c r="H276" s="98">
        <f t="shared" si="31"/>
        <v>784.24365482233497</v>
      </c>
      <c r="I276" s="99">
        <f t="shared" si="30"/>
        <v>866.81372832487307</v>
      </c>
      <c r="J276" s="86"/>
      <c r="K276" s="14"/>
      <c r="L276" s="14"/>
      <c r="M276" s="14"/>
    </row>
    <row r="277" spans="1:13" s="11" customFormat="1">
      <c r="A277" s="90">
        <v>19324</v>
      </c>
      <c r="B277" s="151">
        <v>8.464500000000001</v>
      </c>
      <c r="C277" s="70">
        <f t="shared" si="33"/>
        <v>24.625</v>
      </c>
      <c r="D277" s="71"/>
      <c r="E277" s="96">
        <f t="shared" si="32"/>
        <v>10.580625000000001</v>
      </c>
      <c r="F277" s="97">
        <f t="shared" si="29"/>
        <v>0.10057470692236259</v>
      </c>
      <c r="G277" s="71"/>
      <c r="H277" s="98">
        <f t="shared" si="31"/>
        <v>784.73096446700504</v>
      </c>
      <c r="I277" s="99">
        <f t="shared" si="30"/>
        <v>867.76040507614221</v>
      </c>
      <c r="J277" s="86"/>
      <c r="K277" s="14"/>
      <c r="L277" s="14"/>
      <c r="M277" s="14"/>
    </row>
    <row r="278" spans="1:13" s="11" customFormat="1">
      <c r="A278" s="90">
        <v>19337</v>
      </c>
      <c r="B278" s="151">
        <v>8.5061999999999998</v>
      </c>
      <c r="C278" s="70">
        <f t="shared" si="33"/>
        <v>24.625</v>
      </c>
      <c r="D278" s="71"/>
      <c r="E278" s="96">
        <f t="shared" si="32"/>
        <v>10.632750000000009</v>
      </c>
      <c r="F278" s="97">
        <f t="shared" si="29"/>
        <v>0.10104597138333568</v>
      </c>
      <c r="G278" s="71"/>
      <c r="H278" s="98">
        <f t="shared" si="31"/>
        <v>785.25888324873097</v>
      </c>
      <c r="I278" s="99">
        <f t="shared" si="30"/>
        <v>868.75349715736047</v>
      </c>
      <c r="J278" s="86"/>
      <c r="K278" s="14"/>
      <c r="L278" s="14"/>
      <c r="M278" s="14"/>
    </row>
    <row r="279" spans="1:13" s="11" customFormat="1">
      <c r="A279" s="90">
        <v>19349</v>
      </c>
      <c r="B279" s="151">
        <v>8.5478000000000005</v>
      </c>
      <c r="C279" s="70">
        <f t="shared" si="33"/>
        <v>24.625</v>
      </c>
      <c r="D279" s="71"/>
      <c r="E279" s="96">
        <f t="shared" si="32"/>
        <v>10.684749999999994</v>
      </c>
      <c r="F279" s="97">
        <f t="shared" si="29"/>
        <v>0.10151588452582884</v>
      </c>
      <c r="G279" s="71"/>
      <c r="H279" s="98">
        <f t="shared" si="31"/>
        <v>785.74619289340103</v>
      </c>
      <c r="I279" s="99">
        <f t="shared" si="30"/>
        <v>869.70120923857871</v>
      </c>
      <c r="J279" s="86"/>
      <c r="K279" s="14"/>
      <c r="L279" s="14"/>
      <c r="M279" s="14"/>
    </row>
    <row r="280" spans="1:13" s="11" customFormat="1">
      <c r="A280" s="90">
        <v>19362</v>
      </c>
      <c r="B280" s="151">
        <v>8.5896000000000008</v>
      </c>
      <c r="C280" s="70">
        <f t="shared" si="33"/>
        <v>24.625</v>
      </c>
      <c r="D280" s="71"/>
      <c r="E280" s="96">
        <f t="shared" si="32"/>
        <v>10.737000000000005</v>
      </c>
      <c r="F280" s="97">
        <f t="shared" si="29"/>
        <v>0.1019878345575654</v>
      </c>
      <c r="G280" s="71"/>
      <c r="H280" s="98">
        <f t="shared" si="31"/>
        <v>786.27411167512696</v>
      </c>
      <c r="I280" s="99">
        <f t="shared" si="30"/>
        <v>870.6963630456853</v>
      </c>
      <c r="J280" s="86"/>
      <c r="K280" s="14"/>
      <c r="L280" s="14"/>
      <c r="M280" s="14"/>
    </row>
    <row r="281" spans="1:13" s="11" customFormat="1">
      <c r="A281" s="90">
        <v>19374</v>
      </c>
      <c r="B281" s="151">
        <v>8.6305999999999994</v>
      </c>
      <c r="C281" s="70">
        <f t="shared" si="33"/>
        <v>24.625</v>
      </c>
      <c r="D281" s="71"/>
      <c r="E281" s="96">
        <f t="shared" si="32"/>
        <v>10.788250000000001</v>
      </c>
      <c r="F281" s="97">
        <f t="shared" si="29"/>
        <v>0.10245053577031082</v>
      </c>
      <c r="G281" s="71"/>
      <c r="H281" s="98">
        <f t="shared" si="31"/>
        <v>786.76142131979691</v>
      </c>
      <c r="I281" s="99">
        <f t="shared" si="30"/>
        <v>871.63921035532996</v>
      </c>
      <c r="J281" s="86"/>
      <c r="K281" s="14"/>
      <c r="L281" s="14"/>
      <c r="M281" s="14"/>
    </row>
    <row r="282" spans="1:13" s="11" customFormat="1">
      <c r="A282" s="90">
        <v>19387</v>
      </c>
      <c r="B282" s="151">
        <v>8.672600000000001</v>
      </c>
      <c r="C282" s="70">
        <f t="shared" si="33"/>
        <v>24.625</v>
      </c>
      <c r="D282" s="71"/>
      <c r="E282" s="96">
        <f t="shared" si="32"/>
        <v>10.840750000000003</v>
      </c>
      <c r="F282" s="97">
        <f t="shared" si="29"/>
        <v>0.10292430049407865</v>
      </c>
      <c r="G282" s="71"/>
      <c r="H282" s="98">
        <f t="shared" si="31"/>
        <v>787.28934010152284</v>
      </c>
      <c r="I282" s="99">
        <f t="shared" si="30"/>
        <v>872.6374092385787</v>
      </c>
      <c r="J282" s="86"/>
      <c r="K282" s="14"/>
      <c r="L282" s="14"/>
      <c r="M282" s="14"/>
    </row>
    <row r="283" spans="1:13" s="11" customFormat="1">
      <c r="A283" s="90">
        <v>19400</v>
      </c>
      <c r="B283" s="151">
        <v>8.7146000000000008</v>
      </c>
      <c r="C283" s="70">
        <f t="shared" si="33"/>
        <v>24.625</v>
      </c>
      <c r="D283" s="71"/>
      <c r="E283" s="96">
        <f t="shared" si="32"/>
        <v>10.893250000000005</v>
      </c>
      <c r="F283" s="97">
        <f t="shared" si="29"/>
        <v>0.10339784087111657</v>
      </c>
      <c r="G283" s="71"/>
      <c r="H283" s="98">
        <f t="shared" si="31"/>
        <v>787.81725888324877</v>
      </c>
      <c r="I283" s="99">
        <f t="shared" si="30"/>
        <v>873.63616243654837</v>
      </c>
      <c r="J283" s="86"/>
      <c r="K283" s="14"/>
      <c r="L283" s="14"/>
      <c r="M283" s="14"/>
    </row>
    <row r="284" spans="1:13" s="11" customFormat="1">
      <c r="A284" s="90">
        <v>19412</v>
      </c>
      <c r="B284" s="151">
        <v>8.7555999999999994</v>
      </c>
      <c r="C284" s="70">
        <f t="shared" si="33"/>
        <v>24.625</v>
      </c>
      <c r="D284" s="71"/>
      <c r="E284" s="96">
        <f t="shared" si="32"/>
        <v>10.944500000000001</v>
      </c>
      <c r="F284" s="97">
        <f t="shared" si="29"/>
        <v>0.10385989028256049</v>
      </c>
      <c r="G284" s="71"/>
      <c r="H284" s="98">
        <f t="shared" si="31"/>
        <v>788.30456852791883</v>
      </c>
      <c r="I284" s="99">
        <f t="shared" si="30"/>
        <v>874.58056203045692</v>
      </c>
      <c r="J284" s="86"/>
      <c r="K284" s="14"/>
      <c r="L284" s="14"/>
      <c r="M284" s="14"/>
    </row>
    <row r="285" spans="1:13" s="11" customFormat="1">
      <c r="A285" s="90">
        <v>19425</v>
      </c>
      <c r="B285" s="151">
        <v>8.797600000000001</v>
      </c>
      <c r="C285" s="70">
        <f t="shared" si="33"/>
        <v>24.625</v>
      </c>
      <c r="D285" s="71"/>
      <c r="E285" s="96">
        <f t="shared" si="32"/>
        <v>10.997000000000003</v>
      </c>
      <c r="F285" s="97">
        <f t="shared" si="29"/>
        <v>0.10433298793197918</v>
      </c>
      <c r="G285" s="71"/>
      <c r="H285" s="98">
        <f t="shared" si="31"/>
        <v>788.83248730964465</v>
      </c>
      <c r="I285" s="99">
        <f t="shared" si="30"/>
        <v>875.58039593908632</v>
      </c>
      <c r="J285" s="86"/>
      <c r="K285" s="14"/>
      <c r="L285" s="14"/>
      <c r="M285" s="14"/>
    </row>
    <row r="286" spans="1:13" s="11" customFormat="1">
      <c r="A286" s="90">
        <v>19437</v>
      </c>
      <c r="B286" s="151">
        <v>8.8396000000000008</v>
      </c>
      <c r="C286" s="70">
        <f t="shared" si="33"/>
        <v>24.625</v>
      </c>
      <c r="D286" s="71"/>
      <c r="E286" s="96">
        <f t="shared" si="32"/>
        <v>11.049500000000005</v>
      </c>
      <c r="F286" s="97">
        <f t="shared" si="29"/>
        <v>0.10480586186584691</v>
      </c>
      <c r="G286" s="71"/>
      <c r="H286" s="98">
        <f t="shared" si="31"/>
        <v>789.31979695431471</v>
      </c>
      <c r="I286" s="99">
        <f t="shared" si="30"/>
        <v>876.53568791878172</v>
      </c>
      <c r="J286" s="86"/>
      <c r="K286" s="14"/>
      <c r="L286" s="14"/>
      <c r="M286" s="14"/>
    </row>
    <row r="287" spans="1:13" s="11" customFormat="1">
      <c r="A287" s="90">
        <v>19450</v>
      </c>
      <c r="B287" s="151">
        <v>8.8805999999999994</v>
      </c>
      <c r="C287" s="70">
        <f t="shared" si="33"/>
        <v>24.625</v>
      </c>
      <c r="D287" s="71"/>
      <c r="E287" s="96">
        <f t="shared" si="32"/>
        <v>11.100750000000001</v>
      </c>
      <c r="F287" s="97">
        <f t="shared" si="29"/>
        <v>0.10526726130977468</v>
      </c>
      <c r="G287" s="71"/>
      <c r="H287" s="98">
        <f t="shared" si="31"/>
        <v>789.84771573604064</v>
      </c>
      <c r="I287" s="99">
        <f t="shared" si="30"/>
        <v>877.52673604060908</v>
      </c>
      <c r="J287" s="86"/>
      <c r="K287" s="14"/>
      <c r="L287" s="14"/>
      <c r="M287" s="14"/>
    </row>
    <row r="288" spans="1:13" s="11" customFormat="1">
      <c r="A288" s="90">
        <v>19475</v>
      </c>
      <c r="B288" s="151">
        <v>8.922600000000001</v>
      </c>
      <c r="C288" s="70">
        <f t="shared" si="33"/>
        <v>24.625</v>
      </c>
      <c r="D288" s="71"/>
      <c r="E288" s="96">
        <f t="shared" si="32"/>
        <v>11.153250000000003</v>
      </c>
      <c r="F288" s="97">
        <f t="shared" si="29"/>
        <v>0.10573969376072249</v>
      </c>
      <c r="G288" s="71"/>
      <c r="H288" s="98">
        <f t="shared" si="31"/>
        <v>790.86294416243652</v>
      </c>
      <c r="I288" s="99">
        <f t="shared" si="30"/>
        <v>879.06986548223347</v>
      </c>
      <c r="J288" s="86"/>
      <c r="K288" s="14"/>
      <c r="L288" s="14"/>
      <c r="M288" s="14"/>
    </row>
    <row r="289" spans="1:13" s="11" customFormat="1">
      <c r="A289" s="90">
        <v>19487</v>
      </c>
      <c r="B289" s="151">
        <v>8.9646000000000008</v>
      </c>
      <c r="C289" s="70">
        <f t="shared" si="33"/>
        <v>24.625</v>
      </c>
      <c r="D289" s="71"/>
      <c r="E289" s="96">
        <f t="shared" si="32"/>
        <v>11.205750000000005</v>
      </c>
      <c r="F289" s="97">
        <f t="shared" si="29"/>
        <v>0.106211903124639</v>
      </c>
      <c r="G289" s="71"/>
      <c r="H289" s="98">
        <f t="shared" si="31"/>
        <v>791.35025380710658</v>
      </c>
      <c r="I289" s="99">
        <f t="shared" si="30"/>
        <v>880.02698487309658</v>
      </c>
      <c r="J289" s="86"/>
      <c r="K289" s="14"/>
      <c r="L289" s="14"/>
      <c r="M289" s="14"/>
    </row>
    <row r="290" spans="1:13" s="11" customFormat="1">
      <c r="A290" s="90">
        <v>19500</v>
      </c>
      <c r="B290" s="151">
        <v>9.0055999999999994</v>
      </c>
      <c r="C290" s="70">
        <f t="shared" si="33"/>
        <v>24.625</v>
      </c>
      <c r="D290" s="71"/>
      <c r="E290" s="96">
        <f t="shared" si="32"/>
        <v>11.257000000000001</v>
      </c>
      <c r="F290" s="97">
        <f t="shared" si="29"/>
        <v>0.10667265442710788</v>
      </c>
      <c r="G290" s="71"/>
      <c r="H290" s="98">
        <f t="shared" si="31"/>
        <v>791.87817258883251</v>
      </c>
      <c r="I290" s="99">
        <f t="shared" si="30"/>
        <v>881.01989847715743</v>
      </c>
      <c r="J290" s="86"/>
      <c r="K290" s="14"/>
      <c r="L290" s="14"/>
      <c r="M290" s="14"/>
    </row>
    <row r="291" spans="1:13" s="11" customFormat="1">
      <c r="A291" s="90">
        <v>19512</v>
      </c>
      <c r="B291" s="151">
        <v>9.047600000000001</v>
      </c>
      <c r="C291" s="70">
        <f t="shared" si="33"/>
        <v>24.625</v>
      </c>
      <c r="D291" s="71"/>
      <c r="E291" s="96">
        <f t="shared" si="32"/>
        <v>11.309500000000003</v>
      </c>
      <c r="F291" s="97">
        <f t="shared" si="29"/>
        <v>0.10714442354756146</v>
      </c>
      <c r="G291" s="71"/>
      <c r="H291" s="98">
        <f t="shared" si="31"/>
        <v>792.36548223350258</v>
      </c>
      <c r="I291" s="99">
        <f t="shared" si="30"/>
        <v>881.97805644670052</v>
      </c>
      <c r="J291" s="86"/>
      <c r="K291" s="14"/>
      <c r="L291" s="14"/>
      <c r="M291" s="14"/>
    </row>
    <row r="292" spans="1:13" s="11" customFormat="1">
      <c r="A292" s="90">
        <v>19525</v>
      </c>
      <c r="B292" s="151">
        <v>9.0896000000000008</v>
      </c>
      <c r="C292" s="70">
        <f t="shared" si="33"/>
        <v>24.625</v>
      </c>
      <c r="D292" s="71"/>
      <c r="E292" s="96">
        <f t="shared" si="32"/>
        <v>11.362000000000005</v>
      </c>
      <c r="F292" s="97">
        <f t="shared" si="29"/>
        <v>0.1076159702068584</v>
      </c>
      <c r="G292" s="71"/>
      <c r="H292" s="98">
        <f t="shared" si="31"/>
        <v>792.89340101522839</v>
      </c>
      <c r="I292" s="99">
        <f t="shared" si="30"/>
        <v>882.98194923857864</v>
      </c>
      <c r="J292" s="86"/>
      <c r="K292" s="14"/>
      <c r="L292" s="14"/>
      <c r="M292" s="14"/>
    </row>
    <row r="293" spans="1:13" s="11" customFormat="1">
      <c r="A293" s="90">
        <v>19538</v>
      </c>
      <c r="B293" s="151">
        <v>9.1305999999999994</v>
      </c>
      <c r="C293" s="70">
        <f t="shared" si="33"/>
        <v>24.625</v>
      </c>
      <c r="D293" s="71"/>
      <c r="E293" s="96">
        <f t="shared" si="32"/>
        <v>11.413250000000001</v>
      </c>
      <c r="F293" s="97">
        <f t="shared" si="29"/>
        <v>0.1080760751862411</v>
      </c>
      <c r="G293" s="71"/>
      <c r="H293" s="98">
        <f t="shared" si="31"/>
        <v>793.42131979695432</v>
      </c>
      <c r="I293" s="99">
        <f t="shared" si="30"/>
        <v>883.97647857868014</v>
      </c>
      <c r="J293" s="86"/>
      <c r="K293" s="14"/>
      <c r="L293" s="14"/>
      <c r="M293" s="14"/>
    </row>
    <row r="294" spans="1:13" s="11" customFormat="1">
      <c r="A294" s="90">
        <v>19550</v>
      </c>
      <c r="B294" s="151">
        <v>9.172600000000001</v>
      </c>
      <c r="C294" s="70">
        <f t="shared" si="33"/>
        <v>24.625</v>
      </c>
      <c r="D294" s="71"/>
      <c r="E294" s="96">
        <f t="shared" si="32"/>
        <v>11.465750000000003</v>
      </c>
      <c r="F294" s="97">
        <f t="shared" si="29"/>
        <v>0.10854718283632037</v>
      </c>
      <c r="G294" s="71"/>
      <c r="H294" s="98">
        <f t="shared" si="31"/>
        <v>793.90862944162438</v>
      </c>
      <c r="I294" s="99">
        <f t="shared" si="30"/>
        <v>884.93620812182746</v>
      </c>
      <c r="J294" s="86"/>
      <c r="K294" s="14"/>
      <c r="L294" s="14"/>
      <c r="M294" s="14"/>
    </row>
    <row r="295" spans="1:13" s="11" customFormat="1">
      <c r="A295" s="90">
        <v>19563</v>
      </c>
      <c r="B295" s="151">
        <v>9.2146000000000008</v>
      </c>
      <c r="C295" s="70">
        <f t="shared" si="33"/>
        <v>24.625</v>
      </c>
      <c r="D295" s="71"/>
      <c r="E295" s="96">
        <f t="shared" si="32"/>
        <v>11.518250000000005</v>
      </c>
      <c r="F295" s="97">
        <f t="shared" ref="F295:F358" si="34">LN(1+E295/100)</f>
        <v>0.10901806864848691</v>
      </c>
      <c r="G295" s="71"/>
      <c r="H295" s="98">
        <f t="shared" si="31"/>
        <v>794.4365482233502</v>
      </c>
      <c r="I295" s="99">
        <f t="shared" ref="I295:I357" si="35">H295*(1+E295/100)</f>
        <v>885.94173593908624</v>
      </c>
      <c r="J295" s="86"/>
      <c r="K295" s="14"/>
      <c r="L295" s="14"/>
      <c r="M295" s="14"/>
    </row>
    <row r="296" spans="1:13" s="11" customFormat="1">
      <c r="A296" s="90">
        <v>19575</v>
      </c>
      <c r="B296" s="151">
        <v>9.2555999999999994</v>
      </c>
      <c r="C296" s="70">
        <f t="shared" si="33"/>
        <v>24.625</v>
      </c>
      <c r="D296" s="71"/>
      <c r="E296" s="96">
        <f t="shared" si="32"/>
        <v>11.569500000000001</v>
      </c>
      <c r="F296" s="97">
        <f t="shared" si="34"/>
        <v>0.10947752911551482</v>
      </c>
      <c r="G296" s="71"/>
      <c r="H296" s="98">
        <f t="shared" si="31"/>
        <v>794.92385786802026</v>
      </c>
      <c r="I296" s="99">
        <f t="shared" si="35"/>
        <v>886.892573604061</v>
      </c>
      <c r="J296" s="86"/>
      <c r="K296" s="14"/>
      <c r="L296" s="14"/>
      <c r="M296" s="14"/>
    </row>
    <row r="297" spans="1:13" s="11" customFormat="1">
      <c r="A297" s="90">
        <v>19588</v>
      </c>
      <c r="B297" s="151">
        <v>9.297600000000001</v>
      </c>
      <c r="C297" s="70">
        <f t="shared" si="33"/>
        <v>24.625</v>
      </c>
      <c r="D297" s="71"/>
      <c r="E297" s="96">
        <f t="shared" si="32"/>
        <v>11.622000000000003</v>
      </c>
      <c r="F297" s="97">
        <f t="shared" si="34"/>
        <v>0.10994797714752563</v>
      </c>
      <c r="G297" s="71"/>
      <c r="H297" s="98">
        <f t="shared" si="31"/>
        <v>795.45177664974619</v>
      </c>
      <c r="I297" s="99">
        <f t="shared" si="35"/>
        <v>887.89918213197973</v>
      </c>
      <c r="J297" s="86"/>
      <c r="K297" s="14"/>
      <c r="L297" s="14"/>
      <c r="M297" s="14"/>
    </row>
    <row r="298" spans="1:13" s="11" customFormat="1">
      <c r="A298" s="90">
        <v>19600</v>
      </c>
      <c r="B298" s="151">
        <v>9.3385999999999996</v>
      </c>
      <c r="C298" s="70">
        <f t="shared" si="33"/>
        <v>24.625</v>
      </c>
      <c r="D298" s="71"/>
      <c r="E298" s="96">
        <f t="shared" si="32"/>
        <v>11.673249999999999</v>
      </c>
      <c r="F298" s="97">
        <f t="shared" si="34"/>
        <v>0.11040701065495498</v>
      </c>
      <c r="G298" s="71"/>
      <c r="H298" s="98">
        <f t="shared" si="31"/>
        <v>795.93908629441626</v>
      </c>
      <c r="I298" s="99">
        <f t="shared" si="35"/>
        <v>888.85104568527913</v>
      </c>
      <c r="J298" s="86"/>
      <c r="K298" s="14"/>
      <c r="L298" s="14"/>
      <c r="M298" s="14"/>
    </row>
    <row r="299" spans="1:13" s="11" customFormat="1">
      <c r="A299" s="90">
        <v>19613</v>
      </c>
      <c r="B299" s="151">
        <v>9.3805999999999994</v>
      </c>
      <c r="C299" s="70">
        <f t="shared" si="33"/>
        <v>24.625</v>
      </c>
      <c r="D299" s="71"/>
      <c r="E299" s="96">
        <f t="shared" si="32"/>
        <v>11.725750000000001</v>
      </c>
      <c r="F299" s="97">
        <f t="shared" si="34"/>
        <v>0.11087702172005817</v>
      </c>
      <c r="G299" s="71"/>
      <c r="H299" s="98">
        <f t="shared" si="31"/>
        <v>796.46700507614219</v>
      </c>
      <c r="I299" s="99">
        <f t="shared" si="35"/>
        <v>889.85873492385792</v>
      </c>
      <c r="J299" s="86"/>
      <c r="K299" s="14"/>
      <c r="L299" s="14"/>
      <c r="M299" s="14"/>
    </row>
    <row r="300" spans="1:13" s="11" customFormat="1">
      <c r="A300" s="90">
        <v>19625</v>
      </c>
      <c r="B300" s="151">
        <v>9.422600000000001</v>
      </c>
      <c r="C300" s="70">
        <f t="shared" si="33"/>
        <v>24.625</v>
      </c>
      <c r="D300" s="71"/>
      <c r="E300" s="96">
        <f t="shared" si="32"/>
        <v>11.778250000000003</v>
      </c>
      <c r="F300" s="97">
        <f t="shared" si="34"/>
        <v>0.11134681197853753</v>
      </c>
      <c r="G300" s="71"/>
      <c r="H300" s="98">
        <f t="shared" si="31"/>
        <v>796.95431472081214</v>
      </c>
      <c r="I300" s="99">
        <f t="shared" si="35"/>
        <v>890.82158629441631</v>
      </c>
      <c r="J300" s="86"/>
      <c r="K300" s="14"/>
      <c r="L300" s="14"/>
      <c r="M300" s="14"/>
    </row>
    <row r="301" spans="1:13" s="11" customFormat="1">
      <c r="A301" s="90">
        <v>19638</v>
      </c>
      <c r="B301" s="151">
        <v>9.4635999999999996</v>
      </c>
      <c r="C301" s="70">
        <f t="shared" si="33"/>
        <v>24.625</v>
      </c>
      <c r="D301" s="71"/>
      <c r="E301" s="96">
        <f t="shared" si="32"/>
        <v>11.829499999999999</v>
      </c>
      <c r="F301" s="97">
        <f t="shared" si="34"/>
        <v>0.11180520396984725</v>
      </c>
      <c r="G301" s="71"/>
      <c r="H301" s="98">
        <f t="shared" si="31"/>
        <v>797.48223350253807</v>
      </c>
      <c r="I301" s="99">
        <f t="shared" si="35"/>
        <v>891.82039431472083</v>
      </c>
      <c r="J301" s="86"/>
      <c r="K301" s="14"/>
      <c r="L301" s="14"/>
      <c r="M301" s="14"/>
    </row>
    <row r="302" spans="1:13" s="11" customFormat="1">
      <c r="A302" s="90">
        <v>19650</v>
      </c>
      <c r="B302" s="151">
        <v>9.5055999999999994</v>
      </c>
      <c r="C302" s="70">
        <f t="shared" si="33"/>
        <v>24.625</v>
      </c>
      <c r="D302" s="71"/>
      <c r="E302" s="96">
        <f t="shared" si="32"/>
        <v>11.882000000000001</v>
      </c>
      <c r="F302" s="97">
        <f t="shared" si="34"/>
        <v>0.11227455848191993</v>
      </c>
      <c r="G302" s="71"/>
      <c r="H302" s="98">
        <f t="shared" si="31"/>
        <v>797.96954314720813</v>
      </c>
      <c r="I302" s="99">
        <f t="shared" si="35"/>
        <v>892.78428426395931</v>
      </c>
      <c r="J302" s="86"/>
      <c r="K302" s="14"/>
      <c r="L302" s="14"/>
      <c r="M302" s="14"/>
    </row>
    <row r="303" spans="1:13" s="11" customFormat="1">
      <c r="A303" s="90">
        <v>19663</v>
      </c>
      <c r="B303" s="151">
        <v>9.547600000000001</v>
      </c>
      <c r="C303" s="70">
        <f t="shared" si="33"/>
        <v>24.625</v>
      </c>
      <c r="D303" s="71"/>
      <c r="E303" s="96">
        <f t="shared" si="32"/>
        <v>11.934500000000003</v>
      </c>
      <c r="F303" s="97">
        <f t="shared" si="34"/>
        <v>0.11274369280367807</v>
      </c>
      <c r="G303" s="71"/>
      <c r="H303" s="98">
        <f t="shared" si="31"/>
        <v>798.49746192893406</v>
      </c>
      <c r="I303" s="99">
        <f t="shared" si="35"/>
        <v>893.79414152284266</v>
      </c>
      <c r="J303" s="86"/>
      <c r="K303" s="14"/>
      <c r="L303" s="14"/>
      <c r="M303" s="14"/>
    </row>
    <row r="304" spans="1:13" s="11" customFormat="1">
      <c r="A304" s="90">
        <v>19663</v>
      </c>
      <c r="B304" s="151">
        <v>9.5885999999999996</v>
      </c>
      <c r="C304" s="70">
        <f t="shared" si="33"/>
        <v>24.625</v>
      </c>
      <c r="D304" s="71"/>
      <c r="E304" s="96">
        <f t="shared" si="32"/>
        <v>11.985749999999999</v>
      </c>
      <c r="F304" s="97">
        <f t="shared" si="34"/>
        <v>0.11320144506945029</v>
      </c>
      <c r="G304" s="71"/>
      <c r="H304" s="98">
        <f t="shared" si="31"/>
        <v>798.49746192893406</v>
      </c>
      <c r="I304" s="99">
        <f t="shared" si="35"/>
        <v>894.20337147208124</v>
      </c>
      <c r="J304" s="86"/>
      <c r="K304" s="14"/>
      <c r="L304" s="14"/>
      <c r="M304" s="14"/>
    </row>
    <row r="305" spans="1:13" s="11" customFormat="1">
      <c r="A305" s="90">
        <v>19675</v>
      </c>
      <c r="B305" s="151">
        <v>9.6305999999999994</v>
      </c>
      <c r="C305" s="70">
        <f t="shared" si="33"/>
        <v>24.625</v>
      </c>
      <c r="D305" s="71"/>
      <c r="E305" s="96">
        <f t="shared" si="32"/>
        <v>12.038250000000001</v>
      </c>
      <c r="F305" s="97">
        <f t="shared" si="34"/>
        <v>0.11367014486019689</v>
      </c>
      <c r="G305" s="71"/>
      <c r="H305" s="98">
        <f t="shared" si="31"/>
        <v>798.98477157360401</v>
      </c>
      <c r="I305" s="99">
        <f t="shared" si="35"/>
        <v>895.16855583756342</v>
      </c>
      <c r="J305" s="86"/>
      <c r="K305" s="14"/>
      <c r="L305" s="14"/>
      <c r="M305" s="14"/>
    </row>
    <row r="306" spans="1:13" s="11" customFormat="1">
      <c r="A306" s="90">
        <v>19688</v>
      </c>
      <c r="B306" s="151">
        <v>9.672600000000001</v>
      </c>
      <c r="C306" s="70">
        <f t="shared" si="33"/>
        <v>24.625</v>
      </c>
      <c r="D306" s="71"/>
      <c r="E306" s="96">
        <f t="shared" si="32"/>
        <v>12.090750000000003</v>
      </c>
      <c r="F306" s="97">
        <f t="shared" si="34"/>
        <v>0.11413862507436093</v>
      </c>
      <c r="G306" s="71"/>
      <c r="H306" s="98">
        <f t="shared" si="31"/>
        <v>799.51269035532994</v>
      </c>
      <c r="I306" s="99">
        <f t="shared" si="35"/>
        <v>896.17977096446691</v>
      </c>
      <c r="J306" s="86"/>
      <c r="K306" s="14"/>
      <c r="L306" s="14"/>
      <c r="M306" s="14"/>
    </row>
    <row r="307" spans="1:13" s="11" customFormat="1">
      <c r="A307" s="90">
        <v>19701</v>
      </c>
      <c r="B307" s="151">
        <v>9.7135999999999996</v>
      </c>
      <c r="C307" s="70">
        <f t="shared" si="33"/>
        <v>24.625</v>
      </c>
      <c r="D307" s="71"/>
      <c r="E307" s="96">
        <f t="shared" si="32"/>
        <v>12.141999999999999</v>
      </c>
      <c r="F307" s="97">
        <f t="shared" si="34"/>
        <v>0.11459573939769166</v>
      </c>
      <c r="G307" s="71"/>
      <c r="H307" s="98">
        <f t="shared" si="31"/>
        <v>800.04060913705587</v>
      </c>
      <c r="I307" s="99">
        <f t="shared" si="35"/>
        <v>897.18153989847724</v>
      </c>
      <c r="J307" s="86"/>
      <c r="K307" s="14"/>
      <c r="L307" s="14"/>
      <c r="M307" s="14"/>
    </row>
    <row r="308" spans="1:13" s="11" customFormat="1">
      <c r="A308" s="90">
        <v>19713</v>
      </c>
      <c r="B308" s="151">
        <v>9.7555999999999994</v>
      </c>
      <c r="C308" s="70">
        <f t="shared" si="33"/>
        <v>24.625</v>
      </c>
      <c r="D308" s="71"/>
      <c r="E308" s="96">
        <f t="shared" si="32"/>
        <v>12.194500000000001</v>
      </c>
      <c r="F308" s="97">
        <f t="shared" si="34"/>
        <v>0.11506378629116117</v>
      </c>
      <c r="G308" s="71"/>
      <c r="H308" s="98">
        <f t="shared" si="31"/>
        <v>800.52791878172593</v>
      </c>
      <c r="I308" s="99">
        <f t="shared" si="35"/>
        <v>898.14829583756352</v>
      </c>
      <c r="J308" s="86"/>
      <c r="K308" s="14"/>
      <c r="L308" s="14"/>
      <c r="M308" s="14"/>
    </row>
    <row r="309" spans="1:13" s="11" customFormat="1">
      <c r="A309" s="90">
        <v>19726</v>
      </c>
      <c r="B309" s="151">
        <v>9.797600000000001</v>
      </c>
      <c r="C309" s="70">
        <f t="shared" si="33"/>
        <v>24.625</v>
      </c>
      <c r="D309" s="71"/>
      <c r="E309" s="96">
        <f t="shared" si="32"/>
        <v>12.247000000000003</v>
      </c>
      <c r="F309" s="97">
        <f t="shared" si="34"/>
        <v>0.11553161421921847</v>
      </c>
      <c r="G309" s="71"/>
      <c r="H309" s="98">
        <f t="shared" si="31"/>
        <v>801.05583756345175</v>
      </c>
      <c r="I309" s="99">
        <f t="shared" si="35"/>
        <v>899.1611459898478</v>
      </c>
      <c r="J309" s="86"/>
      <c r="K309" s="14"/>
      <c r="L309" s="14"/>
      <c r="M309" s="14"/>
    </row>
    <row r="310" spans="1:13" s="11" customFormat="1">
      <c r="A310" s="90">
        <v>19738</v>
      </c>
      <c r="B310" s="151">
        <v>9.8385999999999996</v>
      </c>
      <c r="C310" s="70">
        <f t="shared" si="33"/>
        <v>24.625</v>
      </c>
      <c r="D310" s="71"/>
      <c r="E310" s="96">
        <f t="shared" si="32"/>
        <v>12.298249999999999</v>
      </c>
      <c r="F310" s="97">
        <f t="shared" si="34"/>
        <v>0.11598809237575854</v>
      </c>
      <c r="G310" s="71"/>
      <c r="H310" s="98">
        <f t="shared" si="31"/>
        <v>801.54314720812181</v>
      </c>
      <c r="I310" s="99">
        <f t="shared" si="35"/>
        <v>900.11892730964462</v>
      </c>
      <c r="J310" s="86"/>
      <c r="K310" s="14"/>
      <c r="L310" s="14"/>
      <c r="M310" s="14"/>
    </row>
    <row r="311" spans="1:13" s="11" customFormat="1">
      <c r="A311" s="90">
        <v>19751</v>
      </c>
      <c r="B311" s="151">
        <v>9.8805999999999994</v>
      </c>
      <c r="C311" s="70">
        <f t="shared" si="33"/>
        <v>24.625</v>
      </c>
      <c r="D311" s="71"/>
      <c r="E311" s="96">
        <f t="shared" si="32"/>
        <v>12.350750000000001</v>
      </c>
      <c r="F311" s="97">
        <f t="shared" si="34"/>
        <v>0.11645548818838863</v>
      </c>
      <c r="G311" s="71"/>
      <c r="H311" s="98">
        <f t="shared" si="31"/>
        <v>802.07106598984774</v>
      </c>
      <c r="I311" s="99">
        <f t="shared" si="35"/>
        <v>901.13285817258895</v>
      </c>
      <c r="J311" s="86"/>
      <c r="K311" s="14"/>
      <c r="L311" s="14"/>
      <c r="M311" s="14"/>
    </row>
    <row r="312" spans="1:13" s="11" customFormat="1">
      <c r="A312" s="90">
        <v>19763</v>
      </c>
      <c r="B312" s="151">
        <v>9.9215999999999998</v>
      </c>
      <c r="C312" s="70">
        <f t="shared" si="33"/>
        <v>24.625</v>
      </c>
      <c r="D312" s="71"/>
      <c r="E312" s="96">
        <f t="shared" si="32"/>
        <v>12.401999999999997</v>
      </c>
      <c r="F312" s="97">
        <f t="shared" si="34"/>
        <v>0.11691154490750127</v>
      </c>
      <c r="G312" s="71"/>
      <c r="H312" s="98">
        <f t="shared" si="31"/>
        <v>802.5583756345178</v>
      </c>
      <c r="I312" s="99">
        <f t="shared" si="35"/>
        <v>902.09166538071077</v>
      </c>
      <c r="J312" s="86"/>
      <c r="K312" s="14"/>
      <c r="L312" s="14"/>
      <c r="M312" s="14"/>
    </row>
    <row r="313" spans="1:13" s="11" customFormat="1">
      <c r="A313" s="90">
        <v>19776</v>
      </c>
      <c r="B313" s="151">
        <v>9.9635999999999996</v>
      </c>
      <c r="C313" s="70">
        <f t="shared" si="33"/>
        <v>24.625</v>
      </c>
      <c r="D313" s="71"/>
      <c r="E313" s="96">
        <f t="shared" si="32"/>
        <v>12.454499999999999</v>
      </c>
      <c r="F313" s="97">
        <f t="shared" si="34"/>
        <v>0.11737850940222554</v>
      </c>
      <c r="G313" s="71"/>
      <c r="H313" s="98">
        <f t="shared" si="31"/>
        <v>803.08629441624362</v>
      </c>
      <c r="I313" s="99">
        <f t="shared" si="35"/>
        <v>903.10667695431459</v>
      </c>
      <c r="J313" s="86"/>
      <c r="K313" s="14"/>
      <c r="L313" s="14"/>
      <c r="M313" s="14"/>
    </row>
    <row r="314" spans="1:13" s="11" customFormat="1">
      <c r="A314" s="90">
        <v>19788</v>
      </c>
      <c r="B314" s="151">
        <v>10.005599999999999</v>
      </c>
      <c r="C314" s="70">
        <f t="shared" si="33"/>
        <v>24.625</v>
      </c>
      <c r="D314" s="71"/>
      <c r="E314" s="96">
        <f t="shared" si="32"/>
        <v>12.507000000000001</v>
      </c>
      <c r="F314" s="97">
        <f t="shared" si="34"/>
        <v>0.11784525594288352</v>
      </c>
      <c r="G314" s="71"/>
      <c r="H314" s="98">
        <f t="shared" si="31"/>
        <v>803.57360406091368</v>
      </c>
      <c r="I314" s="99">
        <f t="shared" si="35"/>
        <v>904.07655472081217</v>
      </c>
      <c r="J314" s="86"/>
      <c r="K314" s="14"/>
      <c r="L314" s="14"/>
      <c r="M314" s="14"/>
    </row>
    <row r="315" spans="1:13" s="11" customFormat="1">
      <c r="A315" s="90">
        <v>19801</v>
      </c>
      <c r="B315" s="151">
        <v>10.0466</v>
      </c>
      <c r="C315" s="70">
        <f t="shared" si="33"/>
        <v>24.625</v>
      </c>
      <c r="D315" s="71"/>
      <c r="E315" s="96">
        <f t="shared" si="32"/>
        <v>12.558249999999999</v>
      </c>
      <c r="F315" s="97">
        <f t="shared" si="34"/>
        <v>0.11830067943350064</v>
      </c>
      <c r="G315" s="71"/>
      <c r="H315" s="98">
        <f t="shared" si="31"/>
        <v>804.10152284263961</v>
      </c>
      <c r="I315" s="99">
        <f t="shared" si="35"/>
        <v>905.0826023350254</v>
      </c>
      <c r="J315" s="86"/>
      <c r="K315" s="14"/>
      <c r="L315" s="14"/>
      <c r="M315" s="14"/>
    </row>
    <row r="316" spans="1:13" s="11" customFormat="1">
      <c r="A316" s="90">
        <v>19801</v>
      </c>
      <c r="B316" s="151">
        <v>10.0886</v>
      </c>
      <c r="C316" s="70">
        <f t="shared" si="33"/>
        <v>24.625</v>
      </c>
      <c r="D316" s="71"/>
      <c r="E316" s="96">
        <f t="shared" si="32"/>
        <v>12.610749999999998</v>
      </c>
      <c r="F316" s="97">
        <f t="shared" si="34"/>
        <v>0.11876699585317971</v>
      </c>
      <c r="G316" s="71"/>
      <c r="H316" s="98">
        <f t="shared" si="31"/>
        <v>804.10152284263961</v>
      </c>
      <c r="I316" s="99">
        <f t="shared" si="35"/>
        <v>905.50475563451778</v>
      </c>
      <c r="J316" s="86"/>
      <c r="K316" s="14"/>
      <c r="L316" s="14"/>
      <c r="M316" s="14"/>
    </row>
    <row r="317" spans="1:13" s="11" customFormat="1">
      <c r="A317" s="90">
        <v>19813</v>
      </c>
      <c r="B317" s="151">
        <v>10.130599999999999</v>
      </c>
      <c r="C317" s="70">
        <f t="shared" si="33"/>
        <v>24.625</v>
      </c>
      <c r="D317" s="71"/>
      <c r="E317" s="96">
        <f t="shared" si="32"/>
        <v>12.663250000000001</v>
      </c>
      <c r="F317" s="97">
        <f t="shared" si="34"/>
        <v>0.11923309492320511</v>
      </c>
      <c r="G317" s="71"/>
      <c r="H317" s="98">
        <f t="shared" si="31"/>
        <v>804.58883248730967</v>
      </c>
      <c r="I317" s="99">
        <f t="shared" si="35"/>
        <v>906.47592781725882</v>
      </c>
      <c r="J317" s="86"/>
      <c r="K317" s="14"/>
      <c r="L317" s="14"/>
      <c r="M317" s="14"/>
    </row>
    <row r="318" spans="1:13" s="11" customFormat="1">
      <c r="A318" s="90">
        <v>19826</v>
      </c>
      <c r="B318" s="151">
        <v>10.1716</v>
      </c>
      <c r="C318" s="70">
        <f t="shared" si="33"/>
        <v>24.625</v>
      </c>
      <c r="D318" s="71"/>
      <c r="E318" s="96">
        <f t="shared" si="32"/>
        <v>12.714499999999997</v>
      </c>
      <c r="F318" s="97">
        <f t="shared" si="34"/>
        <v>0.11968788694134687</v>
      </c>
      <c r="G318" s="71"/>
      <c r="H318" s="98">
        <f t="shared" si="31"/>
        <v>805.11675126903549</v>
      </c>
      <c r="I318" s="99">
        <f t="shared" si="35"/>
        <v>907.48332060913708</v>
      </c>
      <c r="J318" s="86"/>
      <c r="K318" s="14"/>
      <c r="L318" s="14"/>
      <c r="M318" s="14"/>
    </row>
    <row r="319" spans="1:13" s="11" customFormat="1">
      <c r="A319" s="90">
        <v>19838</v>
      </c>
      <c r="B319" s="151">
        <v>10.2136</v>
      </c>
      <c r="C319" s="70">
        <f t="shared" si="33"/>
        <v>24.625</v>
      </c>
      <c r="D319" s="71"/>
      <c r="E319" s="96">
        <f t="shared" si="32"/>
        <v>12.767000000000001</v>
      </c>
      <c r="F319" s="97">
        <f t="shared" si="34"/>
        <v>0.12015355708234471</v>
      </c>
      <c r="G319" s="71"/>
      <c r="H319" s="98">
        <f t="shared" si="31"/>
        <v>805.60406091370555</v>
      </c>
      <c r="I319" s="99">
        <f t="shared" si="35"/>
        <v>908.45553137055833</v>
      </c>
      <c r="J319" s="86"/>
      <c r="K319" s="14"/>
      <c r="L319" s="14"/>
      <c r="M319" s="14"/>
    </row>
    <row r="320" spans="1:13" s="11" customFormat="1">
      <c r="A320" s="90">
        <v>19851</v>
      </c>
      <c r="B320" s="151">
        <v>10.255599999999999</v>
      </c>
      <c r="C320" s="70">
        <f t="shared" si="33"/>
        <v>24.625</v>
      </c>
      <c r="D320" s="71"/>
      <c r="E320" s="96">
        <f t="shared" si="32"/>
        <v>12.8195</v>
      </c>
      <c r="F320" s="97">
        <f t="shared" si="34"/>
        <v>0.12061901047559156</v>
      </c>
      <c r="G320" s="71"/>
      <c r="H320" s="98">
        <f t="shared" si="31"/>
        <v>806.13197969543148</v>
      </c>
      <c r="I320" s="99">
        <f t="shared" si="35"/>
        <v>909.47406883248732</v>
      </c>
      <c r="J320" s="86"/>
      <c r="K320" s="14"/>
      <c r="L320" s="14"/>
      <c r="M320" s="14"/>
    </row>
    <row r="321" spans="1:13" s="11" customFormat="1">
      <c r="A321" s="90">
        <v>19864</v>
      </c>
      <c r="B321" s="151">
        <v>10.2966</v>
      </c>
      <c r="C321" s="70">
        <f t="shared" si="33"/>
        <v>24.625</v>
      </c>
      <c r="D321" s="71"/>
      <c r="E321" s="96">
        <f t="shared" si="32"/>
        <v>12.870749999999997</v>
      </c>
      <c r="F321" s="97">
        <f t="shared" si="34"/>
        <v>0.12107317276998317</v>
      </c>
      <c r="G321" s="71"/>
      <c r="H321" s="98">
        <f t="shared" si="31"/>
        <v>806.65989847715741</v>
      </c>
      <c r="I321" s="99">
        <f t="shared" si="35"/>
        <v>910.48307736040613</v>
      </c>
      <c r="J321" s="86"/>
      <c r="K321" s="14"/>
      <c r="L321" s="14"/>
      <c r="M321" s="14"/>
    </row>
    <row r="322" spans="1:13" s="11" customFormat="1">
      <c r="A322" s="90">
        <v>19876</v>
      </c>
      <c r="B322" s="151">
        <v>10.3386</v>
      </c>
      <c r="C322" s="70">
        <f t="shared" si="33"/>
        <v>24.625</v>
      </c>
      <c r="D322" s="71"/>
      <c r="E322" s="96">
        <f t="shared" si="32"/>
        <v>12.923249999999999</v>
      </c>
      <c r="F322" s="97">
        <f t="shared" si="34"/>
        <v>0.12153819842120596</v>
      </c>
      <c r="G322" s="71"/>
      <c r="H322" s="98">
        <f t="shared" si="31"/>
        <v>807.14720812182736</v>
      </c>
      <c r="I322" s="99">
        <f t="shared" si="35"/>
        <v>911.45685969543149</v>
      </c>
      <c r="J322" s="86"/>
      <c r="K322" s="14"/>
      <c r="L322" s="14"/>
      <c r="M322" s="14"/>
    </row>
    <row r="323" spans="1:13" s="11" customFormat="1">
      <c r="A323" s="90">
        <v>19876</v>
      </c>
      <c r="B323" s="151">
        <v>10.380599999999999</v>
      </c>
      <c r="C323" s="70">
        <f t="shared" si="33"/>
        <v>24.625</v>
      </c>
      <c r="D323" s="71"/>
      <c r="E323" s="96">
        <f t="shared" si="32"/>
        <v>12.975750000000003</v>
      </c>
      <c r="F323" s="97">
        <f t="shared" si="34"/>
        <v>0.1220030079240829</v>
      </c>
      <c r="G323" s="71"/>
      <c r="H323" s="98">
        <f t="shared" si="31"/>
        <v>807.14720812182736</v>
      </c>
      <c r="I323" s="99">
        <f t="shared" si="35"/>
        <v>911.88061197969535</v>
      </c>
      <c r="J323" s="86"/>
      <c r="K323" s="14"/>
      <c r="L323" s="14"/>
      <c r="M323" s="14"/>
    </row>
    <row r="324" spans="1:13" s="11" customFormat="1">
      <c r="A324" s="90">
        <v>19889</v>
      </c>
      <c r="B324" s="151">
        <v>10.4216</v>
      </c>
      <c r="C324" s="70">
        <f t="shared" si="33"/>
        <v>24.625</v>
      </c>
      <c r="D324" s="71"/>
      <c r="E324" s="96">
        <f t="shared" si="32"/>
        <v>13.026999999999997</v>
      </c>
      <c r="F324" s="97">
        <f t="shared" si="34"/>
        <v>0.12245654223619612</v>
      </c>
      <c r="G324" s="71"/>
      <c r="H324" s="98">
        <f t="shared" ref="H324:H387" si="36">A324/C324</f>
        <v>807.67512690355329</v>
      </c>
      <c r="I324" s="99">
        <f t="shared" si="35"/>
        <v>912.89096568527907</v>
      </c>
      <c r="J324" s="86"/>
      <c r="K324" s="14"/>
      <c r="L324" s="14"/>
      <c r="M324" s="14"/>
    </row>
    <row r="325" spans="1:13" s="11" customFormat="1">
      <c r="A325" s="90">
        <v>19901</v>
      </c>
      <c r="B325" s="151">
        <v>10.4636</v>
      </c>
      <c r="C325" s="70">
        <f t="shared" si="33"/>
        <v>24.625</v>
      </c>
      <c r="D325" s="71"/>
      <c r="E325" s="96">
        <f t="shared" ref="E325:E388" si="37">(((80+B325)-80)/80)*100</f>
        <v>13.079499999999999</v>
      </c>
      <c r="F325" s="97">
        <f t="shared" si="34"/>
        <v>0.12292092517913218</v>
      </c>
      <c r="G325" s="71"/>
      <c r="H325" s="98">
        <f t="shared" si="36"/>
        <v>808.16243654822335</v>
      </c>
      <c r="I325" s="99">
        <f t="shared" si="35"/>
        <v>913.86604243654824</v>
      </c>
      <c r="J325" s="86"/>
      <c r="K325" s="14"/>
      <c r="L325" s="14"/>
      <c r="M325" s="14"/>
    </row>
    <row r="326" spans="1:13" s="11" customFormat="1">
      <c r="A326" s="90">
        <v>19914</v>
      </c>
      <c r="B326" s="151">
        <v>10.5046</v>
      </c>
      <c r="C326" s="70">
        <f t="shared" ref="C326:C389" si="38">C$2</f>
        <v>24.625</v>
      </c>
      <c r="D326" s="71"/>
      <c r="E326" s="96">
        <f t="shared" si="37"/>
        <v>13.130749999999997</v>
      </c>
      <c r="F326" s="97">
        <f t="shared" si="34"/>
        <v>0.12337404346954442</v>
      </c>
      <c r="G326" s="71"/>
      <c r="H326" s="98">
        <f t="shared" si="36"/>
        <v>808.69035532994928</v>
      </c>
      <c r="I326" s="99">
        <f t="shared" si="35"/>
        <v>914.87746416243658</v>
      </c>
      <c r="J326" s="86"/>
      <c r="K326" s="14"/>
      <c r="L326" s="14"/>
      <c r="M326" s="14"/>
    </row>
    <row r="327" spans="1:13" s="11" customFormat="1">
      <c r="A327" s="90">
        <v>19926</v>
      </c>
      <c r="B327" s="151">
        <v>10.5466</v>
      </c>
      <c r="C327" s="70">
        <f t="shared" si="38"/>
        <v>24.625</v>
      </c>
      <c r="D327" s="71"/>
      <c r="E327" s="96">
        <f t="shared" si="37"/>
        <v>13.183249999999996</v>
      </c>
      <c r="F327" s="97">
        <f t="shared" si="34"/>
        <v>0.12383800063473754</v>
      </c>
      <c r="G327" s="71"/>
      <c r="H327" s="98">
        <f t="shared" si="36"/>
        <v>809.17766497461923</v>
      </c>
      <c r="I327" s="99">
        <f t="shared" si="35"/>
        <v>915.85357949238573</v>
      </c>
      <c r="J327" s="86"/>
      <c r="K327" s="14"/>
      <c r="L327" s="14"/>
      <c r="M327" s="14"/>
    </row>
    <row r="328" spans="1:13" s="11" customFormat="1">
      <c r="A328" s="90">
        <v>19939</v>
      </c>
      <c r="B328" s="151">
        <v>10.5886</v>
      </c>
      <c r="C328" s="70">
        <f t="shared" si="38"/>
        <v>24.625</v>
      </c>
      <c r="D328" s="71"/>
      <c r="E328" s="96">
        <f t="shared" si="37"/>
        <v>13.235749999999999</v>
      </c>
      <c r="F328" s="97">
        <f t="shared" si="34"/>
        <v>0.12430174264349883</v>
      </c>
      <c r="G328" s="71"/>
      <c r="H328" s="98">
        <f t="shared" si="36"/>
        <v>809.70558375634516</v>
      </c>
      <c r="I328" s="99">
        <f t="shared" si="35"/>
        <v>916.87619055837558</v>
      </c>
      <c r="J328" s="86"/>
      <c r="K328" s="14"/>
      <c r="L328" s="14"/>
      <c r="M328" s="14"/>
    </row>
    <row r="329" spans="1:13" s="11" customFormat="1">
      <c r="A329" s="90">
        <v>19939</v>
      </c>
      <c r="B329" s="151">
        <v>10.6296</v>
      </c>
      <c r="C329" s="70">
        <f t="shared" si="38"/>
        <v>24.625</v>
      </c>
      <c r="D329" s="71"/>
      <c r="E329" s="96">
        <f t="shared" si="37"/>
        <v>13.286999999999995</v>
      </c>
      <c r="F329" s="97">
        <f t="shared" si="34"/>
        <v>0.12475423583347173</v>
      </c>
      <c r="G329" s="71"/>
      <c r="H329" s="98">
        <f t="shared" si="36"/>
        <v>809.70558375634516</v>
      </c>
      <c r="I329" s="99">
        <f t="shared" si="35"/>
        <v>917.29116467005076</v>
      </c>
      <c r="J329" s="86"/>
      <c r="K329" s="14"/>
      <c r="L329" s="14"/>
      <c r="M329" s="14"/>
    </row>
    <row r="330" spans="1:13" s="11" customFormat="1">
      <c r="A330" s="90">
        <v>19964</v>
      </c>
      <c r="B330" s="151">
        <v>10.6716</v>
      </c>
      <c r="C330" s="70">
        <f t="shared" si="38"/>
        <v>24.625</v>
      </c>
      <c r="D330" s="71"/>
      <c r="E330" s="96">
        <f t="shared" si="37"/>
        <v>13.339499999999999</v>
      </c>
      <c r="F330" s="97">
        <f t="shared" si="34"/>
        <v>0.12521755323844547</v>
      </c>
      <c r="G330" s="71"/>
      <c r="H330" s="98">
        <f t="shared" si="36"/>
        <v>810.72081218274116</v>
      </c>
      <c r="I330" s="99">
        <f t="shared" si="35"/>
        <v>918.86691492385785</v>
      </c>
      <c r="J330" s="86"/>
      <c r="K330" s="14"/>
      <c r="L330" s="14"/>
      <c r="M330" s="14"/>
    </row>
    <row r="331" spans="1:13" s="11" customFormat="1">
      <c r="A331" s="90">
        <v>19964</v>
      </c>
      <c r="B331" s="151">
        <v>10.7136</v>
      </c>
      <c r="C331" s="70">
        <f t="shared" si="38"/>
        <v>24.625</v>
      </c>
      <c r="D331" s="71"/>
      <c r="E331" s="96">
        <f t="shared" si="37"/>
        <v>13.391999999999998</v>
      </c>
      <c r="F331" s="97">
        <f t="shared" si="34"/>
        <v>0.12568065607980886</v>
      </c>
      <c r="G331" s="71"/>
      <c r="H331" s="98">
        <f t="shared" si="36"/>
        <v>810.72081218274116</v>
      </c>
      <c r="I331" s="99">
        <f t="shared" si="35"/>
        <v>919.29254335025394</v>
      </c>
      <c r="J331" s="86"/>
      <c r="K331" s="14"/>
      <c r="L331" s="14"/>
      <c r="M331" s="14"/>
    </row>
    <row r="332" spans="1:13" s="11" customFormat="1">
      <c r="A332" s="90">
        <v>19976</v>
      </c>
      <c r="B332" s="151">
        <v>10.7546</v>
      </c>
      <c r="C332" s="70">
        <f t="shared" si="38"/>
        <v>24.625</v>
      </c>
      <c r="D332" s="71"/>
      <c r="E332" s="96">
        <f t="shared" si="37"/>
        <v>13.443249999999995</v>
      </c>
      <c r="F332" s="97">
        <f t="shared" si="34"/>
        <v>0.12613252589168367</v>
      </c>
      <c r="G332" s="71"/>
      <c r="H332" s="98">
        <f t="shared" si="36"/>
        <v>811.20812182741122</v>
      </c>
      <c r="I332" s="99">
        <f t="shared" si="35"/>
        <v>920.26085766497465</v>
      </c>
      <c r="J332" s="86"/>
      <c r="K332" s="14"/>
      <c r="L332" s="14"/>
      <c r="M332" s="14"/>
    </row>
    <row r="333" spans="1:13" s="11" customFormat="1">
      <c r="A333" s="90">
        <v>19989</v>
      </c>
      <c r="B333" s="151">
        <v>10.7966</v>
      </c>
      <c r="C333" s="70">
        <f t="shared" si="38"/>
        <v>24.625</v>
      </c>
      <c r="D333" s="71"/>
      <c r="E333" s="96">
        <f t="shared" si="37"/>
        <v>13.495749999999997</v>
      </c>
      <c r="F333" s="97">
        <f t="shared" si="34"/>
        <v>0.12659520529836632</v>
      </c>
      <c r="G333" s="71"/>
      <c r="H333" s="98">
        <f t="shared" si="36"/>
        <v>811.73604060913704</v>
      </c>
      <c r="I333" s="99">
        <f t="shared" si="35"/>
        <v>921.2859073096447</v>
      </c>
      <c r="J333" s="86"/>
      <c r="K333" s="14"/>
      <c r="L333" s="14"/>
      <c r="M333" s="14"/>
    </row>
    <row r="334" spans="1:13" s="11" customFormat="1">
      <c r="A334" s="90">
        <v>20001</v>
      </c>
      <c r="B334" s="151">
        <v>10.8386</v>
      </c>
      <c r="C334" s="70">
        <f t="shared" si="38"/>
        <v>24.625</v>
      </c>
      <c r="D334" s="71"/>
      <c r="E334" s="96">
        <f t="shared" si="37"/>
        <v>13.548250000000001</v>
      </c>
      <c r="F334" s="97">
        <f t="shared" si="34"/>
        <v>0.12705767073181259</v>
      </c>
      <c r="G334" s="71"/>
      <c r="H334" s="98">
        <f t="shared" si="36"/>
        <v>812.2233502538071</v>
      </c>
      <c r="I334" s="99">
        <f t="shared" si="35"/>
        <v>922.26540030456852</v>
      </c>
      <c r="J334" s="86"/>
      <c r="K334" s="14"/>
      <c r="L334" s="14"/>
      <c r="M334" s="14"/>
    </row>
    <row r="335" spans="1:13" s="11" customFormat="1">
      <c r="A335" s="90">
        <v>20001</v>
      </c>
      <c r="B335" s="151">
        <v>10.8796</v>
      </c>
      <c r="C335" s="70">
        <f t="shared" si="38"/>
        <v>24.625</v>
      </c>
      <c r="D335" s="71"/>
      <c r="E335" s="96">
        <f t="shared" si="37"/>
        <v>13.599499999999995</v>
      </c>
      <c r="F335" s="97">
        <f t="shared" si="34"/>
        <v>0.12750891888082255</v>
      </c>
      <c r="G335" s="71"/>
      <c r="H335" s="98">
        <f t="shared" si="36"/>
        <v>812.2233502538071</v>
      </c>
      <c r="I335" s="99">
        <f t="shared" si="35"/>
        <v>922.68166477157354</v>
      </c>
      <c r="J335" s="86"/>
      <c r="K335" s="14"/>
      <c r="L335" s="14"/>
      <c r="M335" s="14"/>
    </row>
    <row r="336" spans="1:13" s="11" customFormat="1">
      <c r="A336" s="90">
        <v>20014</v>
      </c>
      <c r="B336" s="151">
        <v>10.9216</v>
      </c>
      <c r="C336" s="70">
        <f t="shared" si="38"/>
        <v>24.625</v>
      </c>
      <c r="D336" s="71"/>
      <c r="E336" s="96">
        <f t="shared" si="37"/>
        <v>13.651999999999997</v>
      </c>
      <c r="F336" s="97">
        <f t="shared" si="34"/>
        <v>0.1279709620438732</v>
      </c>
      <c r="G336" s="71"/>
      <c r="H336" s="98">
        <f t="shared" si="36"/>
        <v>812.75126903553303</v>
      </c>
      <c r="I336" s="99">
        <f t="shared" si="35"/>
        <v>923.70807228426395</v>
      </c>
      <c r="J336" s="86"/>
      <c r="K336" s="14"/>
      <c r="L336" s="14"/>
      <c r="M336" s="14"/>
    </row>
    <row r="337" spans="1:13" s="11" customFormat="1">
      <c r="A337" s="90">
        <v>20027</v>
      </c>
      <c r="B337" s="151">
        <v>10.9636</v>
      </c>
      <c r="C337" s="70">
        <f t="shared" si="38"/>
        <v>24.625</v>
      </c>
      <c r="D337" s="71"/>
      <c r="E337" s="96">
        <f t="shared" si="37"/>
        <v>13.704499999999999</v>
      </c>
      <c r="F337" s="97">
        <f t="shared" si="34"/>
        <v>0.12843279182162876</v>
      </c>
      <c r="G337" s="71"/>
      <c r="H337" s="98">
        <f t="shared" si="36"/>
        <v>813.27918781725884</v>
      </c>
      <c r="I337" s="99">
        <f t="shared" si="35"/>
        <v>924.73503411167519</v>
      </c>
      <c r="J337" s="86"/>
      <c r="K337" s="14"/>
      <c r="L337" s="14"/>
      <c r="M337" s="14"/>
    </row>
    <row r="338" spans="1:13" s="11" customFormat="1">
      <c r="A338" s="90">
        <v>20039</v>
      </c>
      <c r="B338" s="151">
        <v>11.0046</v>
      </c>
      <c r="C338" s="70">
        <f t="shared" si="38"/>
        <v>24.625</v>
      </c>
      <c r="D338" s="71"/>
      <c r="E338" s="96">
        <f t="shared" si="37"/>
        <v>13.755749999999994</v>
      </c>
      <c r="F338" s="97">
        <f t="shared" si="34"/>
        <v>0.12888342001593744</v>
      </c>
      <c r="G338" s="71"/>
      <c r="H338" s="98">
        <f t="shared" si="36"/>
        <v>813.76649746192891</v>
      </c>
      <c r="I338" s="99">
        <f t="shared" si="35"/>
        <v>925.70618243654815</v>
      </c>
      <c r="J338" s="86"/>
      <c r="K338" s="14"/>
      <c r="L338" s="14"/>
      <c r="M338" s="14"/>
    </row>
    <row r="339" spans="1:13" s="11" customFormat="1">
      <c r="A339" s="90">
        <v>20039</v>
      </c>
      <c r="B339" s="151">
        <v>11.0466</v>
      </c>
      <c r="C339" s="70">
        <f t="shared" si="38"/>
        <v>24.625</v>
      </c>
      <c r="D339" s="71"/>
      <c r="E339" s="96">
        <f t="shared" si="37"/>
        <v>13.808249999999997</v>
      </c>
      <c r="F339" s="97">
        <f t="shared" si="34"/>
        <v>0.12934482868278649</v>
      </c>
      <c r="G339" s="71"/>
      <c r="H339" s="98">
        <f t="shared" si="36"/>
        <v>813.76649746192891</v>
      </c>
      <c r="I339" s="99">
        <f t="shared" si="35"/>
        <v>926.1334098477156</v>
      </c>
      <c r="J339" s="86"/>
      <c r="K339" s="14"/>
      <c r="L339" s="14"/>
      <c r="M339" s="14"/>
    </row>
    <row r="340" spans="1:13" s="11" customFormat="1">
      <c r="A340" s="90">
        <v>20052</v>
      </c>
      <c r="B340" s="151">
        <v>11.0876</v>
      </c>
      <c r="C340" s="70">
        <f t="shared" si="38"/>
        <v>24.625</v>
      </c>
      <c r="D340" s="71"/>
      <c r="E340" s="96">
        <f t="shared" si="37"/>
        <v>13.859499999999993</v>
      </c>
      <c r="F340" s="97">
        <f t="shared" si="34"/>
        <v>0.1297950461673946</v>
      </c>
      <c r="G340" s="71"/>
      <c r="H340" s="98">
        <f t="shared" si="36"/>
        <v>814.29441624365484</v>
      </c>
      <c r="I340" s="99">
        <f t="shared" si="35"/>
        <v>927.15155086294419</v>
      </c>
      <c r="J340" s="86"/>
      <c r="K340" s="14"/>
      <c r="L340" s="14"/>
      <c r="M340" s="14"/>
    </row>
    <row r="341" spans="1:13" s="11" customFormat="1">
      <c r="A341" s="90">
        <v>20064</v>
      </c>
      <c r="B341" s="151">
        <v>11.1296</v>
      </c>
      <c r="C341" s="70">
        <f t="shared" si="38"/>
        <v>24.625</v>
      </c>
      <c r="D341" s="71"/>
      <c r="E341" s="96">
        <f t="shared" si="37"/>
        <v>13.911999999999997</v>
      </c>
      <c r="F341" s="97">
        <f t="shared" si="34"/>
        <v>0.13025603449060202</v>
      </c>
      <c r="G341" s="71"/>
      <c r="H341" s="98">
        <f t="shared" si="36"/>
        <v>814.7817258883249</v>
      </c>
      <c r="I341" s="99">
        <f t="shared" si="35"/>
        <v>928.13415959390863</v>
      </c>
      <c r="J341" s="86"/>
      <c r="K341" s="14"/>
      <c r="L341" s="14"/>
      <c r="M341" s="14"/>
    </row>
    <row r="342" spans="1:13" s="11" customFormat="1">
      <c r="A342" s="90">
        <v>20077</v>
      </c>
      <c r="B342" s="151">
        <v>11.1716</v>
      </c>
      <c r="C342" s="70">
        <f t="shared" si="38"/>
        <v>24.625</v>
      </c>
      <c r="D342" s="71"/>
      <c r="E342" s="96">
        <f t="shared" si="37"/>
        <v>13.964499999999996</v>
      </c>
      <c r="F342" s="97">
        <f t="shared" si="34"/>
        <v>0.13071681040149136</v>
      </c>
      <c r="G342" s="71"/>
      <c r="H342" s="98">
        <f t="shared" si="36"/>
        <v>815.30964467005072</v>
      </c>
      <c r="I342" s="99">
        <f t="shared" si="35"/>
        <v>929.16355999999996</v>
      </c>
      <c r="J342" s="86"/>
      <c r="K342" s="14"/>
      <c r="L342" s="14"/>
      <c r="M342" s="14"/>
    </row>
    <row r="343" spans="1:13" s="11" customFormat="1">
      <c r="A343" s="90">
        <v>20089</v>
      </c>
      <c r="B343" s="151">
        <v>11.2126</v>
      </c>
      <c r="C343" s="70">
        <f t="shared" si="38"/>
        <v>24.625</v>
      </c>
      <c r="D343" s="71"/>
      <c r="E343" s="96">
        <f t="shared" si="37"/>
        <v>14.015749999999993</v>
      </c>
      <c r="F343" s="97">
        <f t="shared" si="34"/>
        <v>0.13116641075821789</v>
      </c>
      <c r="G343" s="71"/>
      <c r="H343" s="98">
        <f t="shared" si="36"/>
        <v>815.79695431472078</v>
      </c>
      <c r="I343" s="99">
        <f t="shared" si="35"/>
        <v>930.13701593908615</v>
      </c>
      <c r="J343" s="86"/>
      <c r="K343" s="14"/>
      <c r="L343" s="14"/>
      <c r="M343" s="14"/>
    </row>
    <row r="344" spans="1:13" s="11" customFormat="1">
      <c r="A344" s="90">
        <v>20089</v>
      </c>
      <c r="B344" s="151">
        <v>11.2546</v>
      </c>
      <c r="C344" s="70">
        <f t="shared" si="38"/>
        <v>24.625</v>
      </c>
      <c r="D344" s="71"/>
      <c r="E344" s="96">
        <f t="shared" si="37"/>
        <v>14.068249999999995</v>
      </c>
      <c r="F344" s="97">
        <f t="shared" si="34"/>
        <v>0.13162676747703372</v>
      </c>
      <c r="G344" s="71"/>
      <c r="H344" s="98">
        <f t="shared" si="36"/>
        <v>815.79695431472078</v>
      </c>
      <c r="I344" s="99">
        <f t="shared" si="35"/>
        <v>930.56530934010152</v>
      </c>
      <c r="J344" s="86"/>
      <c r="K344" s="14"/>
      <c r="L344" s="14"/>
      <c r="M344" s="14"/>
    </row>
    <row r="345" spans="1:13" s="11" customFormat="1">
      <c r="A345" s="90">
        <v>20102</v>
      </c>
      <c r="B345" s="151">
        <v>11.2966</v>
      </c>
      <c r="C345" s="70">
        <f t="shared" si="38"/>
        <v>24.625</v>
      </c>
      <c r="D345" s="71"/>
      <c r="E345" s="96">
        <f t="shared" si="37"/>
        <v>14.120749999999999</v>
      </c>
      <c r="F345" s="97">
        <f t="shared" si="34"/>
        <v>0.13208691236505482</v>
      </c>
      <c r="G345" s="71"/>
      <c r="H345" s="98">
        <f t="shared" si="36"/>
        <v>816.32487309644671</v>
      </c>
      <c r="I345" s="99">
        <f t="shared" si="35"/>
        <v>931.5960676142131</v>
      </c>
      <c r="J345" s="86"/>
      <c r="K345" s="14"/>
      <c r="L345" s="14"/>
      <c r="M345" s="14"/>
    </row>
    <row r="346" spans="1:13" s="11" customFormat="1">
      <c r="A346" s="90">
        <v>20114</v>
      </c>
      <c r="B346" s="151">
        <v>11.3376</v>
      </c>
      <c r="C346" s="70">
        <f t="shared" si="38"/>
        <v>24.625</v>
      </c>
      <c r="D346" s="71"/>
      <c r="E346" s="96">
        <f t="shared" si="37"/>
        <v>14.171999999999993</v>
      </c>
      <c r="F346" s="97">
        <f t="shared" si="34"/>
        <v>0.13253589728341897</v>
      </c>
      <c r="G346" s="71"/>
      <c r="H346" s="98">
        <f t="shared" si="36"/>
        <v>816.81218274111677</v>
      </c>
      <c r="I346" s="99">
        <f t="shared" si="35"/>
        <v>932.57080527918777</v>
      </c>
      <c r="J346" s="86"/>
      <c r="K346" s="14"/>
      <c r="L346" s="14"/>
      <c r="M346" s="14"/>
    </row>
    <row r="347" spans="1:13" s="11" customFormat="1">
      <c r="A347" s="90">
        <v>20114</v>
      </c>
      <c r="B347" s="151">
        <v>11.3796</v>
      </c>
      <c r="C347" s="70">
        <f t="shared" si="38"/>
        <v>24.625</v>
      </c>
      <c r="D347" s="71"/>
      <c r="E347" s="96">
        <f t="shared" si="37"/>
        <v>14.224499999999995</v>
      </c>
      <c r="F347" s="97">
        <f t="shared" si="34"/>
        <v>0.13299562412620913</v>
      </c>
      <c r="G347" s="71"/>
      <c r="H347" s="98">
        <f t="shared" si="36"/>
        <v>816.81218274111677</v>
      </c>
      <c r="I347" s="99">
        <f t="shared" si="35"/>
        <v>932.99963167512692</v>
      </c>
      <c r="J347" s="86"/>
      <c r="K347" s="14"/>
      <c r="L347" s="14"/>
      <c r="M347" s="14"/>
    </row>
    <row r="348" spans="1:13" s="11" customFormat="1">
      <c r="A348" s="90">
        <v>20127</v>
      </c>
      <c r="B348" s="151">
        <v>11.4216</v>
      </c>
      <c r="C348" s="70">
        <f t="shared" si="38"/>
        <v>24.625</v>
      </c>
      <c r="D348" s="71"/>
      <c r="E348" s="96">
        <f t="shared" si="37"/>
        <v>14.276999999999997</v>
      </c>
      <c r="F348" s="97">
        <f t="shared" si="34"/>
        <v>0.13345513971734366</v>
      </c>
      <c r="G348" s="71"/>
      <c r="H348" s="98">
        <f t="shared" si="36"/>
        <v>817.34010152284259</v>
      </c>
      <c r="I348" s="99">
        <f t="shared" si="35"/>
        <v>934.03174781725886</v>
      </c>
      <c r="J348" s="86"/>
      <c r="K348" s="14"/>
      <c r="L348" s="14"/>
      <c r="M348" s="14"/>
    </row>
    <row r="349" spans="1:13" s="11" customFormat="1">
      <c r="A349" s="90">
        <v>20139</v>
      </c>
      <c r="B349" s="151">
        <v>11.4626</v>
      </c>
      <c r="C349" s="70">
        <f t="shared" si="38"/>
        <v>24.625</v>
      </c>
      <c r="D349" s="71"/>
      <c r="E349" s="96">
        <f t="shared" si="37"/>
        <v>14.328249999999992</v>
      </c>
      <c r="F349" s="97">
        <f t="shared" si="34"/>
        <v>0.13390351087993579</v>
      </c>
      <c r="G349" s="71"/>
      <c r="H349" s="98">
        <f t="shared" si="36"/>
        <v>817.82741116751265</v>
      </c>
      <c r="I349" s="99">
        <f t="shared" si="35"/>
        <v>935.00776720812178</v>
      </c>
      <c r="J349" s="86"/>
      <c r="K349" s="14"/>
      <c r="L349" s="14"/>
      <c r="M349" s="14"/>
    </row>
    <row r="350" spans="1:13" s="11" customFormat="1">
      <c r="A350" s="90">
        <v>20152</v>
      </c>
      <c r="B350" s="151">
        <v>11.5046</v>
      </c>
      <c r="C350" s="70">
        <f t="shared" si="38"/>
        <v>24.625</v>
      </c>
      <c r="D350" s="71"/>
      <c r="E350" s="96">
        <f t="shared" si="37"/>
        <v>14.380749999999995</v>
      </c>
      <c r="F350" s="97">
        <f t="shared" si="34"/>
        <v>0.13436260956798143</v>
      </c>
      <c r="G350" s="71"/>
      <c r="H350" s="98">
        <f t="shared" si="36"/>
        <v>818.35532994923858</v>
      </c>
      <c r="I350" s="99">
        <f t="shared" si="35"/>
        <v>936.04096406091355</v>
      </c>
      <c r="J350" s="86"/>
      <c r="K350" s="14"/>
      <c r="L350" s="14"/>
      <c r="M350" s="14"/>
    </row>
    <row r="351" spans="1:13" s="11" customFormat="1">
      <c r="A351" s="90">
        <v>20152</v>
      </c>
      <c r="B351" s="151">
        <v>11.5466</v>
      </c>
      <c r="C351" s="70">
        <f t="shared" si="38"/>
        <v>24.625</v>
      </c>
      <c r="D351" s="71"/>
      <c r="E351" s="96">
        <f t="shared" si="37"/>
        <v>14.433249999999997</v>
      </c>
      <c r="F351" s="97">
        <f t="shared" si="34"/>
        <v>0.13482149758113876</v>
      </c>
      <c r="G351" s="71"/>
      <c r="H351" s="98">
        <f t="shared" si="36"/>
        <v>818.35532994923858</v>
      </c>
      <c r="I351" s="99">
        <f t="shared" si="35"/>
        <v>936.47060060913702</v>
      </c>
      <c r="J351" s="86"/>
      <c r="K351" s="14"/>
      <c r="L351" s="14"/>
      <c r="M351" s="14"/>
    </row>
    <row r="352" spans="1:13" s="11" customFormat="1">
      <c r="A352" s="90">
        <v>20165</v>
      </c>
      <c r="B352" s="151">
        <v>11.5876</v>
      </c>
      <c r="C352" s="70">
        <f t="shared" si="38"/>
        <v>24.625</v>
      </c>
      <c r="D352" s="71"/>
      <c r="E352" s="96">
        <f t="shared" si="37"/>
        <v>14.484499999999995</v>
      </c>
      <c r="F352" s="97">
        <f t="shared" si="34"/>
        <v>0.13526925666365852</v>
      </c>
      <c r="G352" s="71"/>
      <c r="H352" s="98">
        <f t="shared" si="36"/>
        <v>818.88324873096451</v>
      </c>
      <c r="I352" s="99">
        <f t="shared" si="35"/>
        <v>937.49439289340103</v>
      </c>
      <c r="J352" s="86"/>
      <c r="K352" s="14"/>
      <c r="L352" s="14"/>
      <c r="M352" s="14"/>
    </row>
    <row r="353" spans="1:13" s="11" customFormat="1">
      <c r="A353" s="90">
        <v>20177</v>
      </c>
      <c r="B353" s="151">
        <v>11.6296</v>
      </c>
      <c r="C353" s="70">
        <f t="shared" si="38"/>
        <v>24.625</v>
      </c>
      <c r="D353" s="71"/>
      <c r="E353" s="96">
        <f t="shared" si="37"/>
        <v>14.536999999999994</v>
      </c>
      <c r="F353" s="97">
        <f t="shared" si="34"/>
        <v>0.13572772891119531</v>
      </c>
      <c r="G353" s="71"/>
      <c r="H353" s="98">
        <f t="shared" si="36"/>
        <v>819.37055837563457</v>
      </c>
      <c r="I353" s="99">
        <f t="shared" si="35"/>
        <v>938.48245644670055</v>
      </c>
      <c r="J353" s="86"/>
      <c r="K353" s="14"/>
      <c r="L353" s="14"/>
      <c r="M353" s="14"/>
    </row>
    <row r="354" spans="1:13" s="11" customFormat="1">
      <c r="A354" s="90">
        <v>20190</v>
      </c>
      <c r="B354" s="151">
        <v>11.6716</v>
      </c>
      <c r="C354" s="70">
        <f t="shared" si="38"/>
        <v>24.625</v>
      </c>
      <c r="D354" s="71"/>
      <c r="E354" s="96">
        <f t="shared" si="37"/>
        <v>14.589499999999997</v>
      </c>
      <c r="F354" s="97">
        <f t="shared" si="34"/>
        <v>0.13618599105825169</v>
      </c>
      <c r="G354" s="71"/>
      <c r="H354" s="98">
        <f t="shared" si="36"/>
        <v>819.89847715736039</v>
      </c>
      <c r="I354" s="99">
        <f t="shared" si="35"/>
        <v>939.51756548223341</v>
      </c>
      <c r="J354" s="86"/>
      <c r="K354" s="14"/>
      <c r="L354" s="14"/>
      <c r="M354" s="14"/>
    </row>
    <row r="355" spans="1:13" s="11" customFormat="1">
      <c r="A355" s="90">
        <v>20190</v>
      </c>
      <c r="B355" s="151">
        <v>11.7126</v>
      </c>
      <c r="C355" s="70">
        <f t="shared" si="38"/>
        <v>24.625</v>
      </c>
      <c r="D355" s="71"/>
      <c r="E355" s="96">
        <f t="shared" si="37"/>
        <v>14.640749999999993</v>
      </c>
      <c r="F355" s="97">
        <f t="shared" si="34"/>
        <v>0.13663313972954558</v>
      </c>
      <c r="G355" s="71"/>
      <c r="H355" s="98">
        <f t="shared" si="36"/>
        <v>819.89847715736039</v>
      </c>
      <c r="I355" s="99">
        <f t="shared" si="35"/>
        <v>939.93776345177662</v>
      </c>
      <c r="J355" s="86"/>
      <c r="K355" s="14"/>
      <c r="L355" s="14"/>
      <c r="M355" s="14"/>
    </row>
    <row r="356" spans="1:13" s="11" customFormat="1">
      <c r="A356" s="90">
        <v>20202</v>
      </c>
      <c r="B356" s="151">
        <v>11.7546</v>
      </c>
      <c r="C356" s="70">
        <f t="shared" si="38"/>
        <v>24.625</v>
      </c>
      <c r="D356" s="71"/>
      <c r="E356" s="96">
        <f t="shared" si="37"/>
        <v>14.693249999999997</v>
      </c>
      <c r="F356" s="97">
        <f t="shared" si="34"/>
        <v>0.13709098724380073</v>
      </c>
      <c r="G356" s="71"/>
      <c r="H356" s="98">
        <f t="shared" si="36"/>
        <v>820.38578680203045</v>
      </c>
      <c r="I356" s="99">
        <f t="shared" si="35"/>
        <v>940.92712142131973</v>
      </c>
      <c r="J356" s="86"/>
      <c r="K356" s="14"/>
      <c r="L356" s="14"/>
      <c r="M356" s="14"/>
    </row>
    <row r="357" spans="1:13" s="11" customFormat="1">
      <c r="A357" s="90">
        <v>20202</v>
      </c>
      <c r="B357" s="151">
        <v>11.7956</v>
      </c>
      <c r="C357" s="70">
        <f t="shared" si="38"/>
        <v>24.625</v>
      </c>
      <c r="D357" s="71"/>
      <c r="E357" s="96">
        <f t="shared" si="37"/>
        <v>14.744500000000011</v>
      </c>
      <c r="F357" s="97">
        <f t="shared" si="34"/>
        <v>0.13753773152064608</v>
      </c>
      <c r="G357" s="71"/>
      <c r="H357" s="98">
        <f t="shared" si="36"/>
        <v>820.38578680203045</v>
      </c>
      <c r="I357" s="99">
        <f t="shared" si="35"/>
        <v>941.34756913705587</v>
      </c>
      <c r="J357" s="86"/>
      <c r="K357" s="14"/>
      <c r="L357" s="14"/>
      <c r="M357" s="14"/>
    </row>
    <row r="358" spans="1:13" s="11" customFormat="1">
      <c r="A358" s="90">
        <v>20215</v>
      </c>
      <c r="B358" s="151">
        <v>11.8376</v>
      </c>
      <c r="C358" s="70">
        <f t="shared" si="38"/>
        <v>24.625</v>
      </c>
      <c r="D358" s="71"/>
      <c r="E358" s="96">
        <f t="shared" si="37"/>
        <v>14.796999999999993</v>
      </c>
      <c r="F358" s="97">
        <f t="shared" si="34"/>
        <v>0.13799516515173621</v>
      </c>
      <c r="G358" s="71"/>
      <c r="H358" s="98">
        <f t="shared" ref="H358:H361" si="39">A358/C358</f>
        <v>820.91370558375638</v>
      </c>
      <c r="I358" s="99">
        <f t="shared" ref="I358:I361" si="40">H358*(1+E358/100)</f>
        <v>942.38430659898472</v>
      </c>
      <c r="J358" s="86"/>
      <c r="K358" s="14"/>
      <c r="L358" s="14"/>
      <c r="M358" s="14"/>
    </row>
    <row r="359" spans="1:13" s="11" customFormat="1">
      <c r="A359" s="90">
        <v>20227</v>
      </c>
      <c r="B359" s="151">
        <v>11.8796</v>
      </c>
      <c r="C359" s="70">
        <f t="shared" si="38"/>
        <v>24.625</v>
      </c>
      <c r="D359" s="71"/>
      <c r="E359" s="96">
        <f t="shared" si="37"/>
        <v>14.849499999999995</v>
      </c>
      <c r="F359" s="97">
        <f t="shared" ref="F359:F422" si="41">LN(1+E359/100)</f>
        <v>0.13845238963296821</v>
      </c>
      <c r="G359" s="71"/>
      <c r="H359" s="98">
        <f t="shared" si="39"/>
        <v>821.40101522842644</v>
      </c>
      <c r="I359" s="99">
        <f t="shared" si="40"/>
        <v>943.37495898477164</v>
      </c>
      <c r="J359" s="86"/>
      <c r="K359" s="14"/>
      <c r="L359" s="14"/>
      <c r="M359" s="14"/>
    </row>
    <row r="360" spans="1:13" s="11" customFormat="1">
      <c r="A360" s="90">
        <v>20240</v>
      </c>
      <c r="B360" s="151">
        <v>11.9206</v>
      </c>
      <c r="C360" s="70">
        <f t="shared" si="38"/>
        <v>24.625</v>
      </c>
      <c r="D360" s="71"/>
      <c r="E360" s="96">
        <f t="shared" si="37"/>
        <v>14.900750000000009</v>
      </c>
      <c r="F360" s="97">
        <f t="shared" si="41"/>
        <v>0.1388985262604589</v>
      </c>
      <c r="G360" s="71"/>
      <c r="H360" s="98">
        <f t="shared" si="39"/>
        <v>821.92893401015226</v>
      </c>
      <c r="I360" s="99">
        <f t="shared" si="40"/>
        <v>944.4025096446702</v>
      </c>
      <c r="J360" s="86"/>
      <c r="K360" s="14"/>
      <c r="L360" s="14"/>
      <c r="M360" s="14"/>
    </row>
    <row r="361" spans="1:13" s="11" customFormat="1">
      <c r="A361" s="90">
        <v>20240</v>
      </c>
      <c r="B361" s="151">
        <v>11.9626</v>
      </c>
      <c r="C361" s="70">
        <f t="shared" si="38"/>
        <v>24.625</v>
      </c>
      <c r="D361" s="71"/>
      <c r="E361" s="96">
        <f t="shared" si="37"/>
        <v>14.953249999999993</v>
      </c>
      <c r="F361" s="97">
        <f t="shared" si="41"/>
        <v>0.1393553379836652</v>
      </c>
      <c r="G361" s="71"/>
      <c r="H361" s="98">
        <f t="shared" si="39"/>
        <v>821.92893401015226</v>
      </c>
      <c r="I361" s="99">
        <f t="shared" si="40"/>
        <v>944.83402233502522</v>
      </c>
      <c r="J361" s="86"/>
      <c r="K361" s="14"/>
      <c r="L361" s="14"/>
      <c r="M361" s="14"/>
    </row>
    <row r="362" spans="1:13" s="11" customFormat="1">
      <c r="A362" s="90">
        <v>20252</v>
      </c>
      <c r="B362" s="151">
        <v>12.0046</v>
      </c>
      <c r="C362" s="70">
        <f t="shared" si="38"/>
        <v>24.625</v>
      </c>
      <c r="D362" s="71"/>
      <c r="E362" s="96">
        <f t="shared" si="37"/>
        <v>15.005749999999995</v>
      </c>
      <c r="F362" s="97">
        <f t="shared" si="41"/>
        <v>0.13981194112520032</v>
      </c>
      <c r="G362" s="71"/>
      <c r="H362" s="98">
        <f t="shared" si="36"/>
        <v>822.41624365482232</v>
      </c>
      <c r="I362" s="99">
        <f t="shared" ref="I362:I422" si="42">H362*(1+E362/100)</f>
        <v>945.82596913705584</v>
      </c>
      <c r="J362" s="86"/>
      <c r="K362" s="14"/>
      <c r="L362" s="14"/>
      <c r="M362" s="14"/>
    </row>
    <row r="363" spans="1:13" s="11" customFormat="1">
      <c r="A363" s="90">
        <v>20252</v>
      </c>
      <c r="B363" s="151">
        <v>12.0456</v>
      </c>
      <c r="C363" s="70">
        <f t="shared" si="38"/>
        <v>24.625</v>
      </c>
      <c r="D363" s="71"/>
      <c r="E363" s="96">
        <f t="shared" si="37"/>
        <v>15.057000000000009</v>
      </c>
      <c r="F363" s="97">
        <f t="shared" si="41"/>
        <v>0.14025747175410713</v>
      </c>
      <c r="G363" s="71"/>
      <c r="H363" s="98">
        <f t="shared" si="36"/>
        <v>822.41624365482232</v>
      </c>
      <c r="I363" s="99">
        <f t="shared" si="42"/>
        <v>946.247457461929</v>
      </c>
      <c r="J363" s="86"/>
      <c r="K363" s="14"/>
      <c r="L363" s="14"/>
      <c r="M363" s="14"/>
    </row>
    <row r="364" spans="1:13" s="11" customFormat="1">
      <c r="A364" s="90">
        <v>20265</v>
      </c>
      <c r="B364" s="151">
        <v>12.0876</v>
      </c>
      <c r="C364" s="70">
        <f t="shared" si="38"/>
        <v>24.625</v>
      </c>
      <c r="D364" s="71"/>
      <c r="E364" s="96">
        <f t="shared" si="37"/>
        <v>15.109499999999992</v>
      </c>
      <c r="F364" s="97">
        <f t="shared" si="41"/>
        <v>0.14071366325817458</v>
      </c>
      <c r="G364" s="71"/>
      <c r="H364" s="98">
        <f t="shared" si="36"/>
        <v>822.94416243654825</v>
      </c>
      <c r="I364" s="99">
        <f t="shared" si="42"/>
        <v>947.28691065989847</v>
      </c>
      <c r="J364" s="86"/>
      <c r="K364" s="14"/>
      <c r="L364" s="14"/>
      <c r="M364" s="14"/>
    </row>
    <row r="365" spans="1:13" s="11" customFormat="1">
      <c r="A365" s="90">
        <v>20277</v>
      </c>
      <c r="B365" s="151">
        <v>12.1296</v>
      </c>
      <c r="C365" s="70">
        <f t="shared" si="38"/>
        <v>24.625</v>
      </c>
      <c r="D365" s="71"/>
      <c r="E365" s="96">
        <f t="shared" si="37"/>
        <v>15.161999999999995</v>
      </c>
      <c r="F365" s="97">
        <f t="shared" si="41"/>
        <v>0.14116964674644511</v>
      </c>
      <c r="G365" s="71"/>
      <c r="H365" s="98">
        <f t="shared" si="36"/>
        <v>823.43147208121832</v>
      </c>
      <c r="I365" s="99">
        <f t="shared" si="42"/>
        <v>948.28015187817255</v>
      </c>
      <c r="J365" s="86"/>
      <c r="K365" s="14"/>
      <c r="L365" s="14"/>
      <c r="M365" s="14"/>
    </row>
    <row r="366" spans="1:13" s="11" customFormat="1">
      <c r="A366" s="90">
        <v>20290</v>
      </c>
      <c r="B366" s="151">
        <v>12.1706</v>
      </c>
      <c r="C366" s="70">
        <f t="shared" si="38"/>
        <v>24.625</v>
      </c>
      <c r="D366" s="71"/>
      <c r="E366" s="96">
        <f t="shared" si="37"/>
        <v>15.213250000000009</v>
      </c>
      <c r="F366" s="97">
        <f t="shared" si="41"/>
        <v>0.14161457302082109</v>
      </c>
      <c r="G366" s="71"/>
      <c r="H366" s="98">
        <f t="shared" si="36"/>
        <v>823.95939086294413</v>
      </c>
      <c r="I366" s="99">
        <f t="shared" si="42"/>
        <v>949.31039289340094</v>
      </c>
      <c r="J366" s="86"/>
      <c r="K366" s="14"/>
      <c r="L366" s="14"/>
      <c r="M366" s="14"/>
    </row>
    <row r="367" spans="1:13" s="11" customFormat="1">
      <c r="A367" s="90">
        <v>20290</v>
      </c>
      <c r="B367" s="151">
        <v>12.2126</v>
      </c>
      <c r="C367" s="70">
        <f t="shared" si="38"/>
        <v>24.625</v>
      </c>
      <c r="D367" s="71"/>
      <c r="E367" s="96">
        <f t="shared" si="37"/>
        <v>15.265749999999995</v>
      </c>
      <c r="F367" s="97">
        <f t="shared" si="41"/>
        <v>0.14207014598762505</v>
      </c>
      <c r="G367" s="71"/>
      <c r="H367" s="98">
        <f t="shared" si="36"/>
        <v>823.95939086294413</v>
      </c>
      <c r="I367" s="99">
        <f t="shared" si="42"/>
        <v>949.74297157360388</v>
      </c>
      <c r="J367" s="86"/>
      <c r="K367" s="14"/>
      <c r="L367" s="14"/>
      <c r="M367" s="14"/>
    </row>
    <row r="368" spans="1:13" s="11" customFormat="1">
      <c r="A368" s="90">
        <v>20302</v>
      </c>
      <c r="B368" s="151">
        <v>12.2536</v>
      </c>
      <c r="C368" s="70">
        <f t="shared" si="38"/>
        <v>24.625</v>
      </c>
      <c r="D368" s="71"/>
      <c r="E368" s="96">
        <f t="shared" si="37"/>
        <v>15.317000000000009</v>
      </c>
      <c r="F368" s="97">
        <f t="shared" ref="F368" si="43">LN(1+E368/100)</f>
        <v>0.14251467187556718</v>
      </c>
      <c r="G368" s="71"/>
      <c r="H368" s="98">
        <f t="shared" si="36"/>
        <v>824.4467005076142</v>
      </c>
      <c r="I368" s="99">
        <f t="shared" ref="I368" si="44">H368*(1+E368/100)</f>
        <v>950.72720162436553</v>
      </c>
      <c r="J368" s="86"/>
      <c r="K368" s="14"/>
      <c r="L368" s="14"/>
      <c r="M368" s="14"/>
    </row>
    <row r="369" spans="1:13" s="11" customFormat="1">
      <c r="A369" s="90">
        <v>20315</v>
      </c>
      <c r="B369" s="151">
        <v>12.2956</v>
      </c>
      <c r="C369" s="70">
        <f t="shared" si="38"/>
        <v>24.625</v>
      </c>
      <c r="D369" s="71"/>
      <c r="E369" s="96">
        <f t="shared" si="37"/>
        <v>15.369500000000007</v>
      </c>
      <c r="F369" s="97">
        <f t="shared" si="41"/>
        <v>0.14296983505942401</v>
      </c>
      <c r="G369" s="71"/>
      <c r="H369" s="98">
        <f t="shared" si="36"/>
        <v>824.97461928934013</v>
      </c>
      <c r="I369" s="99">
        <f t="shared" si="42"/>
        <v>951.76909340101543</v>
      </c>
      <c r="J369" s="86"/>
      <c r="K369" s="14"/>
      <c r="L369" s="14"/>
      <c r="M369" s="14"/>
    </row>
    <row r="370" spans="1:13" s="11" customFormat="1">
      <c r="A370" s="90">
        <v>20315</v>
      </c>
      <c r="B370" s="151">
        <v>12.3376</v>
      </c>
      <c r="C370" s="70">
        <f t="shared" si="38"/>
        <v>24.625</v>
      </c>
      <c r="D370" s="71"/>
      <c r="E370" s="96">
        <f t="shared" si="37"/>
        <v>15.421999999999993</v>
      </c>
      <c r="F370" s="97">
        <f t="shared" si="41"/>
        <v>0.143424791164008</v>
      </c>
      <c r="G370" s="71"/>
      <c r="H370" s="98">
        <f t="shared" si="36"/>
        <v>824.97461928934013</v>
      </c>
      <c r="I370" s="99">
        <f t="shared" si="42"/>
        <v>952.20220507614215</v>
      </c>
      <c r="J370" s="86"/>
      <c r="K370" s="14"/>
      <c r="L370" s="14"/>
      <c r="M370" s="14"/>
    </row>
    <row r="371" spans="1:13" s="11" customFormat="1">
      <c r="A371" s="90">
        <v>20328</v>
      </c>
      <c r="B371" s="151">
        <v>12.3786</v>
      </c>
      <c r="C371" s="70">
        <f t="shared" si="38"/>
        <v>24.625</v>
      </c>
      <c r="D371" s="71"/>
      <c r="E371" s="96">
        <f t="shared" si="37"/>
        <v>15.473250000000007</v>
      </c>
      <c r="F371" s="97">
        <f t="shared" si="41"/>
        <v>0.14386871541833252</v>
      </c>
      <c r="G371" s="71"/>
      <c r="H371" s="98">
        <f t="shared" si="36"/>
        <v>825.50253807106594</v>
      </c>
      <c r="I371" s="99">
        <f t="shared" si="42"/>
        <v>953.23460954314726</v>
      </c>
      <c r="J371" s="86"/>
      <c r="K371" s="14"/>
      <c r="L371" s="14"/>
      <c r="M371" s="14"/>
    </row>
    <row r="372" spans="1:13" s="11" customFormat="1">
      <c r="A372" s="90">
        <v>20328</v>
      </c>
      <c r="B372" s="151">
        <v>12.4206</v>
      </c>
      <c r="C372" s="70">
        <f t="shared" si="38"/>
        <v>24.625</v>
      </c>
      <c r="D372" s="71"/>
      <c r="E372" s="96">
        <f t="shared" si="37"/>
        <v>15.525750000000011</v>
      </c>
      <c r="F372" s="97">
        <f t="shared" si="41"/>
        <v>0.14432326284844194</v>
      </c>
      <c r="G372" s="71"/>
      <c r="H372" s="98">
        <f t="shared" si="36"/>
        <v>825.50253807106594</v>
      </c>
      <c r="I372" s="99">
        <f t="shared" si="42"/>
        <v>953.66799837563451</v>
      </c>
      <c r="J372" s="86"/>
      <c r="K372" s="14"/>
      <c r="L372" s="14"/>
      <c r="M372" s="14"/>
    </row>
    <row r="373" spans="1:13" s="11" customFormat="1">
      <c r="A373" s="90">
        <v>20340</v>
      </c>
      <c r="B373" s="151">
        <v>12.4626</v>
      </c>
      <c r="C373" s="70">
        <f t="shared" si="38"/>
        <v>24.625</v>
      </c>
      <c r="D373" s="71"/>
      <c r="E373" s="96">
        <f t="shared" si="37"/>
        <v>15.578249999999993</v>
      </c>
      <c r="F373" s="97">
        <f t="shared" si="41"/>
        <v>0.14477760375905449</v>
      </c>
      <c r="G373" s="71"/>
      <c r="H373" s="98">
        <f t="shared" si="36"/>
        <v>825.989847715736</v>
      </c>
      <c r="I373" s="99">
        <f t="shared" si="42"/>
        <v>954.66461116751259</v>
      </c>
      <c r="J373" s="86"/>
      <c r="K373" s="14"/>
      <c r="L373" s="14"/>
      <c r="M373" s="14"/>
    </row>
    <row r="374" spans="1:13" s="11" customFormat="1">
      <c r="A374" s="90">
        <v>20340</v>
      </c>
      <c r="B374" s="151">
        <v>12.5036</v>
      </c>
      <c r="C374" s="70">
        <f t="shared" si="38"/>
        <v>24.625</v>
      </c>
      <c r="D374" s="71"/>
      <c r="E374" s="96">
        <f t="shared" si="37"/>
        <v>15.629500000000007</v>
      </c>
      <c r="F374" s="97">
        <f t="shared" ref="F374:F377" si="45">LN(1+E374/100)</f>
        <v>0.1452209280060954</v>
      </c>
      <c r="G374" s="71"/>
      <c r="H374" s="98">
        <f t="shared" si="36"/>
        <v>825.989847715736</v>
      </c>
      <c r="I374" s="99">
        <f t="shared" ref="I374:I377" si="46">H374*(1+E374/100)</f>
        <v>955.08793096446698</v>
      </c>
      <c r="J374" s="86"/>
      <c r="K374" s="14"/>
      <c r="L374" s="14"/>
      <c r="M374" s="14"/>
    </row>
    <row r="375" spans="1:13" s="11" customFormat="1">
      <c r="A375" s="90">
        <v>20353</v>
      </c>
      <c r="B375" s="151">
        <v>12.5456</v>
      </c>
      <c r="C375" s="70">
        <f t="shared" si="38"/>
        <v>24.625</v>
      </c>
      <c r="D375" s="71"/>
      <c r="E375" s="96">
        <f t="shared" si="37"/>
        <v>15.682000000000009</v>
      </c>
      <c r="F375" s="97">
        <f t="shared" si="45"/>
        <v>0.14567486134621471</v>
      </c>
      <c r="G375" s="71"/>
      <c r="H375" s="98">
        <f t="shared" si="36"/>
        <v>826.51776649746193</v>
      </c>
      <c r="I375" s="99">
        <f t="shared" si="46"/>
        <v>956.13228263959411</v>
      </c>
      <c r="J375" s="86"/>
      <c r="K375" s="14"/>
      <c r="L375" s="14"/>
      <c r="M375" s="14"/>
    </row>
    <row r="376" spans="1:13" s="11" customFormat="1">
      <c r="A376" s="90">
        <v>20365</v>
      </c>
      <c r="B376" s="151">
        <v>12.5876</v>
      </c>
      <c r="C376" s="70">
        <f t="shared" si="38"/>
        <v>24.625</v>
      </c>
      <c r="D376" s="71"/>
      <c r="E376" s="96">
        <f t="shared" si="37"/>
        <v>15.734499999999993</v>
      </c>
      <c r="F376" s="97">
        <f t="shared" si="45"/>
        <v>0.14612858872434584</v>
      </c>
      <c r="G376" s="71"/>
      <c r="H376" s="98">
        <f t="shared" si="36"/>
        <v>827.005076142132</v>
      </c>
      <c r="I376" s="99">
        <f t="shared" si="46"/>
        <v>957.13018984771566</v>
      </c>
      <c r="J376" s="86"/>
      <c r="K376" s="14"/>
      <c r="L376" s="14"/>
      <c r="M376" s="14"/>
    </row>
    <row r="377" spans="1:13" s="11" customFormat="1">
      <c r="A377" s="90">
        <v>20365</v>
      </c>
      <c r="B377" s="151">
        <v>12.6286</v>
      </c>
      <c r="C377" s="70">
        <f t="shared" si="38"/>
        <v>24.625</v>
      </c>
      <c r="D377" s="71"/>
      <c r="E377" s="96">
        <f t="shared" si="37"/>
        <v>15.785750000000007</v>
      </c>
      <c r="F377" s="97">
        <f t="shared" si="45"/>
        <v>0.14657131458385164</v>
      </c>
      <c r="G377" s="71"/>
      <c r="H377" s="98">
        <f t="shared" si="36"/>
        <v>827.005076142132</v>
      </c>
      <c r="I377" s="99">
        <f t="shared" si="46"/>
        <v>957.55402994923861</v>
      </c>
      <c r="J377" s="86"/>
      <c r="K377" s="14"/>
      <c r="L377" s="14"/>
      <c r="M377" s="14"/>
    </row>
    <row r="378" spans="1:13" s="11" customFormat="1">
      <c r="A378" s="90">
        <v>20378</v>
      </c>
      <c r="B378" s="151">
        <v>12.6706</v>
      </c>
      <c r="C378" s="70">
        <f t="shared" si="38"/>
        <v>24.625</v>
      </c>
      <c r="D378" s="71"/>
      <c r="E378" s="96">
        <f t="shared" si="37"/>
        <v>15.838250000000009</v>
      </c>
      <c r="F378" s="97">
        <f t="shared" si="41"/>
        <v>0.1470246354910035</v>
      </c>
      <c r="G378" s="71"/>
      <c r="H378" s="98">
        <f t="shared" si="36"/>
        <v>827.53299492385781</v>
      </c>
      <c r="I378" s="99">
        <f t="shared" si="42"/>
        <v>958.59973949238577</v>
      </c>
      <c r="J378" s="86"/>
      <c r="K378" s="14"/>
      <c r="L378" s="14"/>
      <c r="M378" s="14"/>
    </row>
    <row r="379" spans="1:13" s="11" customFormat="1">
      <c r="A379" s="90">
        <v>20390</v>
      </c>
      <c r="B379" s="151">
        <v>12.711600000000001</v>
      </c>
      <c r="C379" s="70">
        <f t="shared" si="38"/>
        <v>24.625</v>
      </c>
      <c r="D379" s="71"/>
      <c r="E379" s="96">
        <f t="shared" si="37"/>
        <v>15.889500000000007</v>
      </c>
      <c r="F379" s="97">
        <f t="shared" si="41"/>
        <v>0.14746696491279787</v>
      </c>
      <c r="G379" s="71"/>
      <c r="H379" s="98">
        <f t="shared" si="36"/>
        <v>828.02030456852788</v>
      </c>
      <c r="I379" s="99">
        <f t="shared" si="42"/>
        <v>959.5885908629441</v>
      </c>
      <c r="J379" s="86"/>
      <c r="K379" s="14"/>
      <c r="L379" s="14"/>
      <c r="M379" s="14"/>
    </row>
    <row r="380" spans="1:13" s="11" customFormat="1">
      <c r="A380" s="90">
        <v>20390</v>
      </c>
      <c r="B380" s="151">
        <v>12.7536</v>
      </c>
      <c r="C380" s="70">
        <f t="shared" si="38"/>
        <v>24.625</v>
      </c>
      <c r="D380" s="71"/>
      <c r="E380" s="96">
        <f t="shared" si="37"/>
        <v>15.942000000000005</v>
      </c>
      <c r="F380" s="97">
        <f t="shared" si="41"/>
        <v>0.14791988007659107</v>
      </c>
      <c r="G380" s="71"/>
      <c r="H380" s="98">
        <f t="shared" si="36"/>
        <v>828.02030456852788</v>
      </c>
      <c r="I380" s="99">
        <f t="shared" si="42"/>
        <v>960.02330152284264</v>
      </c>
      <c r="J380" s="86"/>
      <c r="K380" s="14"/>
      <c r="L380" s="14"/>
      <c r="M380" s="14"/>
    </row>
    <row r="381" spans="1:13" s="11" customFormat="1">
      <c r="A381" s="90">
        <v>20403</v>
      </c>
      <c r="B381" s="151">
        <v>12.7956</v>
      </c>
      <c r="C381" s="70">
        <f t="shared" si="38"/>
        <v>24.625</v>
      </c>
      <c r="D381" s="71"/>
      <c r="E381" s="96">
        <f t="shared" si="37"/>
        <v>15.994500000000009</v>
      </c>
      <c r="F381" s="97">
        <f t="shared" si="41"/>
        <v>0.14837259020110041</v>
      </c>
      <c r="G381" s="71"/>
      <c r="H381" s="98">
        <f t="shared" si="36"/>
        <v>828.54822335025381</v>
      </c>
      <c r="I381" s="99">
        <f t="shared" si="42"/>
        <v>961.07036893401016</v>
      </c>
      <c r="J381" s="86"/>
      <c r="K381" s="14"/>
      <c r="L381" s="14"/>
      <c r="M381" s="14"/>
    </row>
    <row r="382" spans="1:13" s="11" customFormat="1">
      <c r="A382" s="90">
        <v>20415</v>
      </c>
      <c r="B382" s="151">
        <v>12.836600000000001</v>
      </c>
      <c r="C382" s="70">
        <f t="shared" si="38"/>
        <v>24.625</v>
      </c>
      <c r="D382" s="71"/>
      <c r="E382" s="96">
        <f t="shared" si="37"/>
        <v>16.045750000000005</v>
      </c>
      <c r="F382" s="97">
        <f t="shared" si="41"/>
        <v>0.14881432391612076</v>
      </c>
      <c r="G382" s="71"/>
      <c r="H382" s="98">
        <f t="shared" si="36"/>
        <v>829.03553299492387</v>
      </c>
      <c r="I382" s="99">
        <f t="shared" si="42"/>
        <v>962.06050203045697</v>
      </c>
      <c r="J382" s="86"/>
      <c r="K382" s="14"/>
      <c r="L382" s="14"/>
      <c r="M382" s="14"/>
    </row>
    <row r="383" spans="1:13" s="11" customFormat="1">
      <c r="A383" s="90">
        <v>20415</v>
      </c>
      <c r="B383" s="151">
        <v>12.8786</v>
      </c>
      <c r="C383" s="70">
        <f t="shared" si="38"/>
        <v>24.625</v>
      </c>
      <c r="D383" s="71"/>
      <c r="E383" s="96">
        <f t="shared" si="37"/>
        <v>16.098250000000007</v>
      </c>
      <c r="F383" s="97">
        <f t="shared" si="41"/>
        <v>0.14926662938940483</v>
      </c>
      <c r="G383" s="71"/>
      <c r="H383" s="98">
        <f t="shared" si="36"/>
        <v>829.03553299492387</v>
      </c>
      <c r="I383" s="99">
        <f t="shared" si="42"/>
        <v>962.49574568527919</v>
      </c>
      <c r="J383" s="86"/>
      <c r="K383" s="14"/>
      <c r="L383" s="14"/>
      <c r="M383" s="14"/>
    </row>
    <row r="384" spans="1:13" s="11" customFormat="1">
      <c r="A384" s="90">
        <v>20428</v>
      </c>
      <c r="B384" s="151">
        <v>12.9206</v>
      </c>
      <c r="C384" s="70">
        <f t="shared" si="38"/>
        <v>24.625</v>
      </c>
      <c r="D384" s="71"/>
      <c r="E384" s="96">
        <f t="shared" si="37"/>
        <v>16.150750000000009</v>
      </c>
      <c r="F384" s="97">
        <f t="shared" si="41"/>
        <v>0.14971873037493535</v>
      </c>
      <c r="G384" s="71"/>
      <c r="H384" s="98">
        <f t="shared" si="36"/>
        <v>829.5634517766498</v>
      </c>
      <c r="I384" s="99">
        <f t="shared" si="42"/>
        <v>963.54417096446718</v>
      </c>
      <c r="J384" s="86"/>
      <c r="K384" s="14"/>
      <c r="L384" s="14"/>
      <c r="M384" s="14"/>
    </row>
    <row r="385" spans="1:13" s="11" customFormat="1">
      <c r="A385" s="90">
        <v>20428</v>
      </c>
      <c r="B385" s="151">
        <v>12.961600000000001</v>
      </c>
      <c r="C385" s="70">
        <f t="shared" si="38"/>
        <v>24.625</v>
      </c>
      <c r="D385" s="71"/>
      <c r="E385" s="96">
        <f t="shared" si="37"/>
        <v>16.202000000000005</v>
      </c>
      <c r="F385" s="97">
        <f t="shared" si="41"/>
        <v>0.15015986998555855</v>
      </c>
      <c r="G385" s="71"/>
      <c r="H385" s="98">
        <f t="shared" si="36"/>
        <v>829.5634517766498</v>
      </c>
      <c r="I385" s="99">
        <f t="shared" si="42"/>
        <v>963.96932223350268</v>
      </c>
      <c r="J385" s="86"/>
      <c r="K385" s="14"/>
      <c r="L385" s="14"/>
      <c r="M385" s="14"/>
    </row>
    <row r="386" spans="1:13" s="11" customFormat="1">
      <c r="A386" s="90">
        <v>20440</v>
      </c>
      <c r="B386" s="151">
        <v>13.0036</v>
      </c>
      <c r="C386" s="70">
        <f t="shared" si="38"/>
        <v>24.625</v>
      </c>
      <c r="D386" s="71"/>
      <c r="E386" s="96">
        <f t="shared" si="37"/>
        <v>16.254500000000007</v>
      </c>
      <c r="F386" s="97">
        <f t="shared" si="41"/>
        <v>0.1506115674075936</v>
      </c>
      <c r="G386" s="71"/>
      <c r="H386" s="98">
        <f t="shared" si="36"/>
        <v>830.05076142131975</v>
      </c>
      <c r="I386" s="99">
        <f t="shared" si="42"/>
        <v>964.97136243654825</v>
      </c>
      <c r="J386" s="86"/>
      <c r="K386" s="14"/>
      <c r="L386" s="14"/>
      <c r="M386" s="14"/>
    </row>
    <row r="387" spans="1:13" s="11" customFormat="1">
      <c r="A387" s="90">
        <v>20440</v>
      </c>
      <c r="B387" s="151">
        <v>13.0456</v>
      </c>
      <c r="C387" s="70">
        <f t="shared" si="38"/>
        <v>24.625</v>
      </c>
      <c r="D387" s="71"/>
      <c r="E387" s="96">
        <f t="shared" si="37"/>
        <v>16.307000000000009</v>
      </c>
      <c r="F387" s="97">
        <f t="shared" si="41"/>
        <v>0.15106306089118238</v>
      </c>
      <c r="G387" s="71"/>
      <c r="H387" s="98">
        <f t="shared" si="36"/>
        <v>830.05076142131975</v>
      </c>
      <c r="I387" s="99">
        <f t="shared" si="42"/>
        <v>965.40713908629436</v>
      </c>
      <c r="J387" s="86"/>
      <c r="K387" s="14"/>
      <c r="L387" s="14"/>
      <c r="M387" s="14"/>
    </row>
    <row r="388" spans="1:13" s="11" customFormat="1">
      <c r="A388" s="90">
        <v>20453</v>
      </c>
      <c r="B388" s="151">
        <v>13.086600000000001</v>
      </c>
      <c r="C388" s="70">
        <f t="shared" si="38"/>
        <v>24.625</v>
      </c>
      <c r="D388" s="71"/>
      <c r="E388" s="96">
        <f t="shared" si="37"/>
        <v>16.358250000000005</v>
      </c>
      <c r="F388" s="97">
        <f t="shared" si="41"/>
        <v>0.15150360799332918</v>
      </c>
      <c r="G388" s="71"/>
      <c r="H388" s="98">
        <f t="shared" ref="H388:H451" si="47">A388/C388</f>
        <v>830.57868020304568</v>
      </c>
      <c r="I388" s="99">
        <f t="shared" si="42"/>
        <v>966.44681715736033</v>
      </c>
      <c r="J388" s="86"/>
      <c r="K388" s="14"/>
      <c r="L388" s="14"/>
      <c r="M388" s="14"/>
    </row>
    <row r="389" spans="1:13" s="11" customFormat="1">
      <c r="A389" s="90">
        <v>20453</v>
      </c>
      <c r="B389" s="151">
        <v>13.1286</v>
      </c>
      <c r="C389" s="70">
        <f t="shared" si="38"/>
        <v>24.625</v>
      </c>
      <c r="D389" s="71"/>
      <c r="E389" s="96">
        <f t="shared" ref="E389:E452" si="48">(((80+B389)-80)/80)*100</f>
        <v>16.410750000000007</v>
      </c>
      <c r="F389" s="97">
        <f t="shared" si="41"/>
        <v>0.15195469899677252</v>
      </c>
      <c r="G389" s="71"/>
      <c r="H389" s="98">
        <f t="shared" si="47"/>
        <v>830.57868020304568</v>
      </c>
      <c r="I389" s="99">
        <f t="shared" si="42"/>
        <v>966.88287096446709</v>
      </c>
      <c r="J389" s="86"/>
      <c r="K389" s="14"/>
      <c r="L389" s="14"/>
      <c r="M389" s="14"/>
    </row>
    <row r="390" spans="1:13" s="11" customFormat="1">
      <c r="A390" s="90">
        <v>20465</v>
      </c>
      <c r="B390" s="151">
        <v>13.1706</v>
      </c>
      <c r="C390" s="70">
        <f t="shared" ref="C390:C454" si="49">C$2</f>
        <v>24.625</v>
      </c>
      <c r="D390" s="71"/>
      <c r="E390" s="96">
        <f t="shared" si="48"/>
        <v>16.463250000000009</v>
      </c>
      <c r="F390" s="97">
        <f t="shared" si="41"/>
        <v>0.15240558660886702</v>
      </c>
      <c r="G390" s="71"/>
      <c r="H390" s="98">
        <f t="shared" si="47"/>
        <v>831.06598984771574</v>
      </c>
      <c r="I390" s="99">
        <f t="shared" si="42"/>
        <v>967.88646142131995</v>
      </c>
      <c r="J390" s="86"/>
      <c r="K390" s="14"/>
      <c r="L390" s="14"/>
      <c r="M390" s="14"/>
    </row>
    <row r="391" spans="1:13" s="11" customFormat="1">
      <c r="A391" s="90">
        <v>20478</v>
      </c>
      <c r="B391" s="151">
        <v>13.211600000000001</v>
      </c>
      <c r="C391" s="70">
        <f t="shared" si="49"/>
        <v>24.625</v>
      </c>
      <c r="D391" s="71"/>
      <c r="E391" s="96">
        <f t="shared" si="48"/>
        <v>16.514500000000005</v>
      </c>
      <c r="F391" s="97">
        <f t="shared" si="41"/>
        <v>0.1528455427920361</v>
      </c>
      <c r="G391" s="71"/>
      <c r="H391" s="98">
        <f t="shared" si="47"/>
        <v>831.59390862944167</v>
      </c>
      <c r="I391" s="99">
        <f t="shared" si="42"/>
        <v>968.92748467005094</v>
      </c>
      <c r="J391" s="86"/>
      <c r="K391" s="14"/>
      <c r="L391" s="14"/>
      <c r="M391" s="14"/>
    </row>
    <row r="392" spans="1:13" s="11" customFormat="1">
      <c r="A392" s="90">
        <v>20478</v>
      </c>
      <c r="B392" s="151">
        <v>13.2536</v>
      </c>
      <c r="C392" s="70">
        <f t="shared" si="49"/>
        <v>24.625</v>
      </c>
      <c r="D392" s="71"/>
      <c r="E392" s="96">
        <f t="shared" si="48"/>
        <v>16.567000000000007</v>
      </c>
      <c r="F392" s="97">
        <f t="shared" si="41"/>
        <v>0.15329602900297812</v>
      </c>
      <c r="G392" s="71"/>
      <c r="H392" s="98">
        <f t="shared" si="47"/>
        <v>831.59390862944167</v>
      </c>
      <c r="I392" s="99">
        <f t="shared" si="42"/>
        <v>969.36407147208126</v>
      </c>
      <c r="J392" s="86"/>
      <c r="K392" s="14"/>
      <c r="L392" s="14"/>
      <c r="M392" s="14"/>
    </row>
    <row r="393" spans="1:13" s="11" customFormat="1">
      <c r="A393" s="90">
        <v>20491</v>
      </c>
      <c r="B393" s="151">
        <v>13.2956</v>
      </c>
      <c r="C393" s="70">
        <f t="shared" si="49"/>
        <v>24.625</v>
      </c>
      <c r="D393" s="71"/>
      <c r="E393" s="96">
        <f t="shared" si="48"/>
        <v>16.619500000000009</v>
      </c>
      <c r="F393" s="97">
        <f t="shared" si="41"/>
        <v>0.15374631236747019</v>
      </c>
      <c r="G393" s="71"/>
      <c r="H393" s="98">
        <f t="shared" si="47"/>
        <v>832.12182741116749</v>
      </c>
      <c r="I393" s="99">
        <f t="shared" si="42"/>
        <v>970.41631451776652</v>
      </c>
      <c r="J393" s="86"/>
      <c r="K393" s="14"/>
      <c r="L393" s="14"/>
      <c r="M393" s="14"/>
    </row>
    <row r="394" spans="1:13" s="11" customFormat="1">
      <c r="A394" s="90">
        <v>20491</v>
      </c>
      <c r="B394" s="151">
        <v>13.336600000000001</v>
      </c>
      <c r="C394" s="70">
        <f t="shared" si="49"/>
        <v>24.625</v>
      </c>
      <c r="D394" s="71"/>
      <c r="E394" s="96">
        <f t="shared" si="48"/>
        <v>16.670750000000005</v>
      </c>
      <c r="F394" s="97">
        <f t="shared" si="41"/>
        <v>0.15418567921477261</v>
      </c>
      <c r="G394" s="71"/>
      <c r="H394" s="98">
        <f t="shared" si="47"/>
        <v>832.12182741116749</v>
      </c>
      <c r="I394" s="99">
        <f t="shared" si="42"/>
        <v>970.84277695431467</v>
      </c>
      <c r="J394" s="86"/>
      <c r="K394" s="14"/>
      <c r="L394" s="14"/>
      <c r="M394" s="14"/>
    </row>
    <row r="395" spans="1:13" s="11" customFormat="1">
      <c r="A395" s="90">
        <v>20503</v>
      </c>
      <c r="B395" s="151">
        <v>13.3786</v>
      </c>
      <c r="C395" s="70">
        <f t="shared" si="49"/>
        <v>24.625</v>
      </c>
      <c r="D395" s="71"/>
      <c r="E395" s="96">
        <f t="shared" si="48"/>
        <v>16.723250000000007</v>
      </c>
      <c r="F395" s="97">
        <f t="shared" si="41"/>
        <v>0.15463556225277261</v>
      </c>
      <c r="G395" s="71"/>
      <c r="H395" s="98">
        <f t="shared" si="47"/>
        <v>832.60913705583755</v>
      </c>
      <c r="I395" s="99">
        <f t="shared" si="42"/>
        <v>971.84844456852795</v>
      </c>
      <c r="J395" s="86"/>
      <c r="K395" s="14"/>
      <c r="L395" s="14"/>
      <c r="M395" s="14"/>
    </row>
    <row r="396" spans="1:13" s="11" customFormat="1">
      <c r="A396" s="90">
        <v>20503</v>
      </c>
      <c r="B396" s="151">
        <v>13.419600000000001</v>
      </c>
      <c r="C396" s="70">
        <f t="shared" si="49"/>
        <v>24.625</v>
      </c>
      <c r="D396" s="71"/>
      <c r="E396" s="96">
        <f t="shared" si="48"/>
        <v>16.774500000000003</v>
      </c>
      <c r="F396" s="97">
        <f t="shared" si="41"/>
        <v>0.15507453865252793</v>
      </c>
      <c r="G396" s="71"/>
      <c r="H396" s="98">
        <f t="shared" si="47"/>
        <v>832.60913705583755</v>
      </c>
      <c r="I396" s="99">
        <f t="shared" si="42"/>
        <v>972.27515675126904</v>
      </c>
      <c r="J396" s="86"/>
      <c r="K396" s="14"/>
      <c r="L396" s="14"/>
      <c r="M396" s="14"/>
    </row>
    <row r="397" spans="1:13" s="11" customFormat="1">
      <c r="A397" s="90">
        <v>20516</v>
      </c>
      <c r="B397" s="151">
        <v>13.461600000000001</v>
      </c>
      <c r="C397" s="70">
        <f t="shared" si="49"/>
        <v>24.625</v>
      </c>
      <c r="D397" s="71"/>
      <c r="E397" s="96">
        <f t="shared" si="48"/>
        <v>16.827000000000005</v>
      </c>
      <c r="F397" s="97">
        <f t="shared" si="41"/>
        <v>0.15552402207522784</v>
      </c>
      <c r="G397" s="71"/>
      <c r="H397" s="98">
        <f t="shared" si="47"/>
        <v>833.13705583756348</v>
      </c>
      <c r="I397" s="99">
        <f t="shared" si="42"/>
        <v>973.32902822335041</v>
      </c>
      <c r="J397" s="86"/>
      <c r="K397" s="14"/>
      <c r="L397" s="14"/>
      <c r="M397" s="14"/>
    </row>
    <row r="398" spans="1:13" s="11" customFormat="1">
      <c r="A398" s="90">
        <v>20528</v>
      </c>
      <c r="B398" s="151">
        <v>13.5036</v>
      </c>
      <c r="C398" s="70">
        <f t="shared" si="49"/>
        <v>24.625</v>
      </c>
      <c r="D398" s="71"/>
      <c r="E398" s="96">
        <f t="shared" si="48"/>
        <v>16.879500000000007</v>
      </c>
      <c r="F398" s="97">
        <f t="shared" si="41"/>
        <v>0.1559733035533476</v>
      </c>
      <c r="G398" s="71"/>
      <c r="H398" s="98">
        <f t="shared" si="47"/>
        <v>833.62436548223354</v>
      </c>
      <c r="I398" s="99">
        <f t="shared" si="42"/>
        <v>974.33599025380715</v>
      </c>
      <c r="J398" s="86"/>
      <c r="K398" s="14"/>
      <c r="L398" s="14"/>
      <c r="M398" s="14"/>
    </row>
    <row r="399" spans="1:13" s="11" customFormat="1">
      <c r="A399" s="90">
        <v>20528</v>
      </c>
      <c r="B399" s="151">
        <v>13.544600000000001</v>
      </c>
      <c r="C399" s="70">
        <f t="shared" si="49"/>
        <v>24.625</v>
      </c>
      <c r="D399" s="71"/>
      <c r="E399" s="96">
        <f t="shared" si="48"/>
        <v>16.930750000000003</v>
      </c>
      <c r="F399" s="97">
        <f t="shared" si="41"/>
        <v>0.15641169323746781</v>
      </c>
      <c r="G399" s="71"/>
      <c r="H399" s="98">
        <f t="shared" si="47"/>
        <v>833.62436548223354</v>
      </c>
      <c r="I399" s="99">
        <f t="shared" si="42"/>
        <v>974.76322274111681</v>
      </c>
      <c r="J399" s="86"/>
      <c r="K399" s="14"/>
      <c r="L399" s="14"/>
      <c r="M399" s="14"/>
    </row>
    <row r="400" spans="1:13" s="11" customFormat="1">
      <c r="A400" s="90">
        <v>20541</v>
      </c>
      <c r="B400" s="151">
        <v>13.586600000000001</v>
      </c>
      <c r="C400" s="70">
        <f t="shared" si="49"/>
        <v>24.625</v>
      </c>
      <c r="D400" s="71"/>
      <c r="E400" s="96">
        <f t="shared" si="48"/>
        <v>16.983250000000005</v>
      </c>
      <c r="F400" s="97">
        <f t="shared" si="41"/>
        <v>0.15686057616778884</v>
      </c>
      <c r="G400" s="71"/>
      <c r="H400" s="98">
        <f t="shared" si="47"/>
        <v>834.15228426395936</v>
      </c>
      <c r="I400" s="99">
        <f t="shared" si="42"/>
        <v>975.81845208121831</v>
      </c>
      <c r="J400" s="86"/>
      <c r="K400" s="14"/>
      <c r="L400" s="14"/>
      <c r="M400" s="14"/>
    </row>
    <row r="401" spans="1:13" s="11" customFormat="1">
      <c r="A401" s="90">
        <v>20541</v>
      </c>
      <c r="B401" s="151">
        <v>13.6286</v>
      </c>
      <c r="C401" s="70">
        <f t="shared" si="49"/>
        <v>24.625</v>
      </c>
      <c r="D401" s="71"/>
      <c r="E401" s="96">
        <f t="shared" si="48"/>
        <v>17.035750000000007</v>
      </c>
      <c r="F401" s="97">
        <f t="shared" si="41"/>
        <v>0.15730925769262882</v>
      </c>
      <c r="G401" s="71"/>
      <c r="H401" s="98">
        <f t="shared" si="47"/>
        <v>834.15228426395936</v>
      </c>
      <c r="I401" s="99">
        <f t="shared" si="42"/>
        <v>976.25638203045696</v>
      </c>
      <c r="J401" s="86"/>
      <c r="K401" s="14"/>
      <c r="L401" s="14"/>
      <c r="M401" s="14"/>
    </row>
    <row r="402" spans="1:13" s="11" customFormat="1">
      <c r="A402" s="90">
        <v>20553</v>
      </c>
      <c r="B402" s="151">
        <v>13.669600000000001</v>
      </c>
      <c r="C402" s="70">
        <f t="shared" si="49"/>
        <v>24.625</v>
      </c>
      <c r="D402" s="71"/>
      <c r="E402" s="96">
        <f t="shared" si="48"/>
        <v>17.087000000000003</v>
      </c>
      <c r="F402" s="97">
        <f t="shared" si="41"/>
        <v>0.15774706222737475</v>
      </c>
      <c r="G402" s="71"/>
      <c r="H402" s="98">
        <f t="shared" si="47"/>
        <v>834.63959390862942</v>
      </c>
      <c r="I402" s="99">
        <f t="shared" si="42"/>
        <v>977.25446131979697</v>
      </c>
      <c r="J402" s="86"/>
      <c r="K402" s="14"/>
      <c r="L402" s="14"/>
      <c r="M402" s="14"/>
    </row>
    <row r="403" spans="1:13" s="11" customFormat="1">
      <c r="A403" s="90">
        <v>20553</v>
      </c>
      <c r="B403" s="151">
        <v>13.711600000000001</v>
      </c>
      <c r="C403" s="70">
        <f t="shared" si="49"/>
        <v>24.625</v>
      </c>
      <c r="D403" s="71"/>
      <c r="E403" s="96">
        <f t="shared" si="48"/>
        <v>17.139500000000005</v>
      </c>
      <c r="F403" s="97">
        <f t="shared" si="41"/>
        <v>0.15819534626764503</v>
      </c>
      <c r="G403" s="71"/>
      <c r="H403" s="98">
        <f t="shared" si="47"/>
        <v>834.63959390862942</v>
      </c>
      <c r="I403" s="99">
        <f t="shared" si="42"/>
        <v>977.69264710659888</v>
      </c>
      <c r="J403" s="86"/>
      <c r="K403" s="14"/>
      <c r="L403" s="14"/>
      <c r="M403" s="14"/>
    </row>
    <row r="404" spans="1:13" s="11" customFormat="1">
      <c r="A404" s="90">
        <v>20566</v>
      </c>
      <c r="B404" s="151">
        <v>13.7536</v>
      </c>
      <c r="C404" s="70">
        <f t="shared" si="49"/>
        <v>24.625</v>
      </c>
      <c r="D404" s="71"/>
      <c r="E404" s="96">
        <f t="shared" si="48"/>
        <v>17.192000000000007</v>
      </c>
      <c r="F404" s="97">
        <f t="shared" si="41"/>
        <v>0.15864342943937751</v>
      </c>
      <c r="G404" s="71"/>
      <c r="H404" s="98">
        <f t="shared" si="47"/>
        <v>835.16751269035535</v>
      </c>
      <c r="I404" s="99">
        <f t="shared" si="42"/>
        <v>978.74951147208128</v>
      </c>
      <c r="J404" s="86"/>
      <c r="K404" s="14"/>
      <c r="L404" s="14"/>
      <c r="M404" s="14"/>
    </row>
    <row r="405" spans="1:13" s="11" customFormat="1">
      <c r="A405" s="90">
        <v>20566</v>
      </c>
      <c r="B405" s="151">
        <v>13.794600000000001</v>
      </c>
      <c r="C405" s="70">
        <f t="shared" si="49"/>
        <v>24.625</v>
      </c>
      <c r="D405" s="71"/>
      <c r="E405" s="96">
        <f t="shared" si="48"/>
        <v>17.243250000000003</v>
      </c>
      <c r="F405" s="97">
        <f t="shared" si="41"/>
        <v>0.15908065038474656</v>
      </c>
      <c r="G405" s="71"/>
      <c r="H405" s="98">
        <f t="shared" si="47"/>
        <v>835.16751269035535</v>
      </c>
      <c r="I405" s="99">
        <f t="shared" si="42"/>
        <v>979.17753482233502</v>
      </c>
      <c r="J405" s="86"/>
      <c r="K405" s="14"/>
      <c r="L405" s="14"/>
      <c r="M405" s="14"/>
    </row>
    <row r="406" spans="1:13" s="11" customFormat="1">
      <c r="A406" s="90">
        <v>20578</v>
      </c>
      <c r="B406" s="151">
        <v>13.836600000000001</v>
      </c>
      <c r="C406" s="70">
        <f t="shared" si="49"/>
        <v>24.625</v>
      </c>
      <c r="D406" s="71"/>
      <c r="E406" s="96">
        <f t="shared" si="48"/>
        <v>17.295750000000005</v>
      </c>
      <c r="F406" s="97">
        <f t="shared" si="41"/>
        <v>0.15952833713088996</v>
      </c>
      <c r="G406" s="71"/>
      <c r="H406" s="98">
        <f t="shared" si="47"/>
        <v>835.65482233502541</v>
      </c>
      <c r="I406" s="99">
        <f t="shared" si="42"/>
        <v>980.18759126903569</v>
      </c>
      <c r="J406" s="86"/>
      <c r="K406" s="14"/>
      <c r="L406" s="14"/>
      <c r="M406" s="14"/>
    </row>
    <row r="407" spans="1:13" s="11" customFormat="1">
      <c r="A407" s="90">
        <v>20578</v>
      </c>
      <c r="B407" s="151">
        <v>13.8786</v>
      </c>
      <c r="C407" s="70">
        <f t="shared" si="49"/>
        <v>24.625</v>
      </c>
      <c r="D407" s="71"/>
      <c r="E407" s="96">
        <f t="shared" si="48"/>
        <v>17.348250000000007</v>
      </c>
      <c r="F407" s="97">
        <f t="shared" si="41"/>
        <v>0.1599758235432939</v>
      </c>
      <c r="G407" s="71"/>
      <c r="H407" s="98">
        <f t="shared" si="47"/>
        <v>835.65482233502541</v>
      </c>
      <c r="I407" s="99">
        <f t="shared" si="42"/>
        <v>980.6263100507615</v>
      </c>
      <c r="J407" s="86"/>
      <c r="K407" s="14"/>
      <c r="L407" s="14"/>
      <c r="M407" s="14"/>
    </row>
    <row r="408" spans="1:13" s="11" customFormat="1">
      <c r="A408" s="90">
        <v>20591</v>
      </c>
      <c r="B408" s="151">
        <v>13.919600000000001</v>
      </c>
      <c r="C408" s="70">
        <f t="shared" si="49"/>
        <v>24.625</v>
      </c>
      <c r="D408" s="71"/>
      <c r="E408" s="96">
        <f t="shared" si="48"/>
        <v>17.399500000000003</v>
      </c>
      <c r="F408" s="97">
        <f t="shared" si="41"/>
        <v>0.16041246245305354</v>
      </c>
      <c r="G408" s="71"/>
      <c r="H408" s="98">
        <f t="shared" si="47"/>
        <v>836.18274111675123</v>
      </c>
      <c r="I408" s="99">
        <f t="shared" si="42"/>
        <v>981.67435715736042</v>
      </c>
      <c r="J408" s="86"/>
      <c r="K408" s="14"/>
      <c r="L408" s="14"/>
      <c r="M408" s="14"/>
    </row>
    <row r="409" spans="1:13" s="11" customFormat="1">
      <c r="A409" s="90">
        <v>20591</v>
      </c>
      <c r="B409" s="151">
        <v>13.961600000000001</v>
      </c>
      <c r="C409" s="70">
        <f t="shared" si="49"/>
        <v>24.625</v>
      </c>
      <c r="D409" s="71"/>
      <c r="E409" s="96">
        <f t="shared" si="48"/>
        <v>17.452000000000005</v>
      </c>
      <c r="F409" s="97">
        <f t="shared" si="41"/>
        <v>0.16085955349462244</v>
      </c>
      <c r="G409" s="71"/>
      <c r="H409" s="98">
        <f t="shared" si="47"/>
        <v>836.18274111675123</v>
      </c>
      <c r="I409" s="99">
        <f t="shared" si="42"/>
        <v>982.11335309644664</v>
      </c>
      <c r="J409" s="86"/>
      <c r="K409" s="14"/>
      <c r="L409" s="14"/>
      <c r="M409" s="14"/>
    </row>
    <row r="410" spans="1:13" s="11" customFormat="1">
      <c r="A410" s="90">
        <v>20591</v>
      </c>
      <c r="B410" s="151">
        <v>14.002600000000001</v>
      </c>
      <c r="C410" s="70">
        <f t="shared" si="49"/>
        <v>24.625</v>
      </c>
      <c r="D410" s="71"/>
      <c r="E410" s="96">
        <f t="shared" si="48"/>
        <v>17.503250000000001</v>
      </c>
      <c r="F410" s="97">
        <f t="shared" si="41"/>
        <v>0.16129580678807132</v>
      </c>
      <c r="G410" s="71"/>
      <c r="H410" s="98">
        <f t="shared" si="47"/>
        <v>836.18274111675123</v>
      </c>
      <c r="I410" s="99">
        <f t="shared" si="42"/>
        <v>982.54189675126895</v>
      </c>
      <c r="J410" s="86"/>
      <c r="K410" s="14"/>
      <c r="L410" s="14"/>
      <c r="M410" s="14"/>
    </row>
    <row r="411" spans="1:13" s="11" customFormat="1">
      <c r="A411" s="90">
        <v>20603</v>
      </c>
      <c r="B411" s="151">
        <v>14.044600000000001</v>
      </c>
      <c r="C411" s="70">
        <f t="shared" si="49"/>
        <v>24.625</v>
      </c>
      <c r="D411" s="71"/>
      <c r="E411" s="96">
        <f t="shared" si="48"/>
        <v>17.555750000000003</v>
      </c>
      <c r="F411" s="97">
        <f t="shared" si="41"/>
        <v>0.16174250315683822</v>
      </c>
      <c r="G411" s="71"/>
      <c r="H411" s="98">
        <f t="shared" si="47"/>
        <v>836.67005076142129</v>
      </c>
      <c r="I411" s="99">
        <f t="shared" si="42"/>
        <v>983.55375319796951</v>
      </c>
      <c r="J411" s="86"/>
      <c r="K411" s="14"/>
      <c r="L411" s="14"/>
      <c r="M411" s="14"/>
    </row>
    <row r="412" spans="1:13" s="11" customFormat="1">
      <c r="A412" s="90">
        <v>20603</v>
      </c>
      <c r="B412" s="151">
        <v>14.086600000000001</v>
      </c>
      <c r="C412" s="70">
        <f t="shared" si="49"/>
        <v>24.625</v>
      </c>
      <c r="D412" s="71"/>
      <c r="E412" s="96">
        <f t="shared" si="48"/>
        <v>17.608250000000005</v>
      </c>
      <c r="F412" s="97">
        <f t="shared" si="41"/>
        <v>0.16218900007704887</v>
      </c>
      <c r="G412" s="71"/>
      <c r="H412" s="98">
        <f t="shared" si="47"/>
        <v>836.67005076142129</v>
      </c>
      <c r="I412" s="99">
        <f t="shared" si="42"/>
        <v>983.99300497461934</v>
      </c>
      <c r="J412" s="86"/>
      <c r="K412" s="14"/>
      <c r="L412" s="14"/>
      <c r="M412" s="14"/>
    </row>
    <row r="413" spans="1:13" s="11" customFormat="1">
      <c r="A413" s="90">
        <v>20616</v>
      </c>
      <c r="B413" s="151">
        <v>14.127600000000001</v>
      </c>
      <c r="C413" s="70">
        <f t="shared" si="49"/>
        <v>24.625</v>
      </c>
      <c r="D413" s="71"/>
      <c r="E413" s="96">
        <f t="shared" si="48"/>
        <v>17.659500000000001</v>
      </c>
      <c r="F413" s="97">
        <f t="shared" si="41"/>
        <v>0.16262467390663787</v>
      </c>
      <c r="G413" s="71"/>
      <c r="H413" s="98">
        <f t="shared" si="47"/>
        <v>837.19796954314722</v>
      </c>
      <c r="I413" s="99">
        <f t="shared" si="42"/>
        <v>985.04294497461933</v>
      </c>
      <c r="J413" s="86"/>
      <c r="K413" s="14"/>
      <c r="L413" s="14"/>
      <c r="M413" s="14"/>
    </row>
    <row r="414" spans="1:13" s="11" customFormat="1">
      <c r="A414" s="90">
        <v>20616</v>
      </c>
      <c r="B414" s="151">
        <v>14.169600000000001</v>
      </c>
      <c r="C414" s="70">
        <f t="shared" si="49"/>
        <v>24.625</v>
      </c>
      <c r="D414" s="71"/>
      <c r="E414" s="96">
        <f t="shared" si="48"/>
        <v>17.712000000000003</v>
      </c>
      <c r="F414" s="97">
        <f t="shared" si="41"/>
        <v>0.1630707772018172</v>
      </c>
      <c r="G414" s="71"/>
      <c r="H414" s="98">
        <f t="shared" si="47"/>
        <v>837.19796954314722</v>
      </c>
      <c r="I414" s="99">
        <f t="shared" si="42"/>
        <v>985.48247390862946</v>
      </c>
      <c r="J414" s="86"/>
      <c r="K414" s="14"/>
      <c r="L414" s="14"/>
      <c r="M414" s="14"/>
    </row>
    <row r="415" spans="1:13" s="11" customFormat="1">
      <c r="A415" s="90">
        <v>20629</v>
      </c>
      <c r="B415" s="151">
        <v>14.211600000000001</v>
      </c>
      <c r="C415" s="70">
        <f t="shared" si="49"/>
        <v>24.625</v>
      </c>
      <c r="D415" s="71"/>
      <c r="E415" s="96">
        <f t="shared" si="48"/>
        <v>17.764500000000005</v>
      </c>
      <c r="F415" s="97">
        <f t="shared" si="41"/>
        <v>0.16351668157758203</v>
      </c>
      <c r="G415" s="71"/>
      <c r="H415" s="98">
        <f t="shared" si="47"/>
        <v>837.72588832487304</v>
      </c>
      <c r="I415" s="99">
        <f t="shared" si="42"/>
        <v>986.54370375634517</v>
      </c>
      <c r="J415" s="86"/>
      <c r="K415" s="14"/>
      <c r="L415" s="14"/>
      <c r="M415" s="14"/>
    </row>
    <row r="416" spans="1:13" s="11" customFormat="1">
      <c r="A416" s="90">
        <v>20629</v>
      </c>
      <c r="B416" s="151">
        <v>14.252600000000001</v>
      </c>
      <c r="C416" s="70">
        <f t="shared" si="49"/>
        <v>24.625</v>
      </c>
      <c r="D416" s="71"/>
      <c r="E416" s="96">
        <f t="shared" si="48"/>
        <v>17.815750000000001</v>
      </c>
      <c r="F416" s="97">
        <f t="shared" si="41"/>
        <v>0.16395177748064266</v>
      </c>
      <c r="G416" s="71"/>
      <c r="H416" s="98">
        <f t="shared" si="47"/>
        <v>837.72588832487304</v>
      </c>
      <c r="I416" s="99">
        <f t="shared" si="42"/>
        <v>986.97303827411156</v>
      </c>
      <c r="J416" s="86"/>
      <c r="K416" s="14"/>
      <c r="L416" s="14"/>
      <c r="M416" s="14"/>
    </row>
    <row r="417" spans="1:13" s="11" customFormat="1">
      <c r="A417" s="90">
        <v>20641</v>
      </c>
      <c r="B417" s="151">
        <v>14.294600000000001</v>
      </c>
      <c r="C417" s="70">
        <f t="shared" si="49"/>
        <v>24.625</v>
      </c>
      <c r="D417" s="71"/>
      <c r="E417" s="96">
        <f t="shared" si="48"/>
        <v>17.868250000000003</v>
      </c>
      <c r="F417" s="97">
        <f t="shared" si="41"/>
        <v>0.16439728927498054</v>
      </c>
      <c r="G417" s="71"/>
      <c r="H417" s="98">
        <f t="shared" si="47"/>
        <v>838.2131979695431</v>
      </c>
      <c r="I417" s="99">
        <f t="shared" si="42"/>
        <v>987.98722771573603</v>
      </c>
      <c r="J417" s="86"/>
      <c r="K417" s="14"/>
      <c r="L417" s="14"/>
      <c r="M417" s="14"/>
    </row>
    <row r="418" spans="1:13" s="11" customFormat="1">
      <c r="A418" s="90">
        <v>20641</v>
      </c>
      <c r="B418" s="151">
        <v>14.336600000000001</v>
      </c>
      <c r="C418" s="70">
        <f t="shared" si="49"/>
        <v>24.625</v>
      </c>
      <c r="D418" s="71"/>
      <c r="E418" s="96">
        <f t="shared" si="48"/>
        <v>17.920750000000005</v>
      </c>
      <c r="F418" s="97">
        <f t="shared" si="41"/>
        <v>0.16484260267694217</v>
      </c>
      <c r="G418" s="71"/>
      <c r="H418" s="98">
        <f t="shared" si="47"/>
        <v>838.2131979695431</v>
      </c>
      <c r="I418" s="99">
        <f t="shared" si="42"/>
        <v>988.42728964466994</v>
      </c>
      <c r="J418" s="86"/>
      <c r="K418" s="14"/>
      <c r="L418" s="14"/>
      <c r="M418" s="14"/>
    </row>
    <row r="419" spans="1:13" s="11" customFormat="1">
      <c r="A419" s="90">
        <v>20654</v>
      </c>
      <c r="B419" s="151">
        <v>14.377600000000001</v>
      </c>
      <c r="C419" s="70">
        <f t="shared" si="49"/>
        <v>24.625</v>
      </c>
      <c r="D419" s="71"/>
      <c r="E419" s="96">
        <f t="shared" si="48"/>
        <v>17.972000000000001</v>
      </c>
      <c r="F419" s="97">
        <f t="shared" si="41"/>
        <v>0.16527712218469626</v>
      </c>
      <c r="G419" s="71"/>
      <c r="H419" s="98">
        <f t="shared" si="47"/>
        <v>838.74111675126903</v>
      </c>
      <c r="I419" s="99">
        <f t="shared" si="42"/>
        <v>989.47967025380717</v>
      </c>
      <c r="J419" s="86"/>
      <c r="K419" s="14"/>
      <c r="L419" s="14"/>
      <c r="M419" s="14"/>
    </row>
    <row r="420" spans="1:13" s="11" customFormat="1">
      <c r="A420" s="90">
        <v>20654</v>
      </c>
      <c r="B420" s="151">
        <v>14.419599999999999</v>
      </c>
      <c r="C420" s="70">
        <f t="shared" si="49"/>
        <v>24.625</v>
      </c>
      <c r="D420" s="71"/>
      <c r="E420" s="96">
        <f t="shared" si="48"/>
        <v>18.024500000000003</v>
      </c>
      <c r="F420" s="97">
        <f t="shared" si="41"/>
        <v>0.16572204404469032</v>
      </c>
      <c r="G420" s="71"/>
      <c r="H420" s="98">
        <f t="shared" si="47"/>
        <v>838.74111675126903</v>
      </c>
      <c r="I420" s="99">
        <f t="shared" si="42"/>
        <v>989.9200093401015</v>
      </c>
      <c r="J420" s="86"/>
      <c r="K420" s="14"/>
      <c r="L420" s="14"/>
      <c r="M420" s="14"/>
    </row>
    <row r="421" spans="1:13" s="11" customFormat="1">
      <c r="A421" s="90">
        <v>20666</v>
      </c>
      <c r="B421" s="151">
        <v>14.460599999999999</v>
      </c>
      <c r="C421" s="70">
        <f t="shared" si="49"/>
        <v>24.625</v>
      </c>
      <c r="D421" s="71"/>
      <c r="E421" s="96">
        <f t="shared" si="48"/>
        <v>18.075749999999999</v>
      </c>
      <c r="F421" s="97">
        <f t="shared" si="41"/>
        <v>0.16615618166889817</v>
      </c>
      <c r="G421" s="71"/>
      <c r="H421" s="98">
        <f t="shared" si="47"/>
        <v>839.2284263959391</v>
      </c>
      <c r="I421" s="99">
        <f t="shared" si="42"/>
        <v>990.925258680203</v>
      </c>
      <c r="J421" s="86"/>
      <c r="K421" s="14"/>
      <c r="L421" s="14"/>
      <c r="M421" s="14"/>
    </row>
    <row r="422" spans="1:13" s="11" customFormat="1">
      <c r="A422" s="90">
        <v>20666</v>
      </c>
      <c r="B422" s="151">
        <v>14.502600000000001</v>
      </c>
      <c r="C422" s="70">
        <f t="shared" si="49"/>
        <v>24.625</v>
      </c>
      <c r="D422" s="71"/>
      <c r="E422" s="96">
        <f t="shared" si="48"/>
        <v>18.128250000000001</v>
      </c>
      <c r="F422" s="97">
        <f t="shared" si="41"/>
        <v>0.1666007126748468</v>
      </c>
      <c r="G422" s="71"/>
      <c r="H422" s="98">
        <f t="shared" si="47"/>
        <v>839.2284263959391</v>
      </c>
      <c r="I422" s="99">
        <f t="shared" si="42"/>
        <v>991.36585360406093</v>
      </c>
      <c r="J422" s="86"/>
      <c r="K422" s="14"/>
      <c r="L422" s="14"/>
      <c r="M422" s="14"/>
    </row>
    <row r="423" spans="1:13" s="11" customFormat="1">
      <c r="A423" s="90">
        <v>20679</v>
      </c>
      <c r="B423" s="151">
        <v>14.544599999999999</v>
      </c>
      <c r="C423" s="70">
        <f t="shared" si="49"/>
        <v>24.625</v>
      </c>
      <c r="D423" s="71"/>
      <c r="E423" s="96">
        <f t="shared" si="48"/>
        <v>18.180750000000003</v>
      </c>
      <c r="F423" s="97">
        <f t="shared" ref="F423:F453" si="50">LN(1+E423/100)</f>
        <v>0.1670450461607807</v>
      </c>
      <c r="G423" s="71"/>
      <c r="H423" s="98">
        <f t="shared" si="47"/>
        <v>839.75634517766503</v>
      </c>
      <c r="I423" s="99">
        <f t="shared" ref="I423:I453" si="51">H423*(1+E423/100)</f>
        <v>992.43034690355341</v>
      </c>
      <c r="J423" s="86"/>
      <c r="K423" s="14"/>
      <c r="L423" s="14"/>
      <c r="M423" s="14"/>
    </row>
    <row r="424" spans="1:13" s="11" customFormat="1">
      <c r="A424" s="90">
        <v>20679</v>
      </c>
      <c r="B424" s="151">
        <v>14.585599999999999</v>
      </c>
      <c r="C424" s="70">
        <f t="shared" si="49"/>
        <v>24.625</v>
      </c>
      <c r="D424" s="71"/>
      <c r="E424" s="96">
        <f t="shared" si="48"/>
        <v>18.231999999999999</v>
      </c>
      <c r="F424" s="97">
        <f t="shared" si="50"/>
        <v>0.16747860992418021</v>
      </c>
      <c r="G424" s="71"/>
      <c r="H424" s="98">
        <f t="shared" si="47"/>
        <v>839.75634517766503</v>
      </c>
      <c r="I424" s="99">
        <f t="shared" si="51"/>
        <v>992.86072203045694</v>
      </c>
      <c r="J424" s="86"/>
      <c r="K424" s="14"/>
      <c r="L424" s="14"/>
      <c r="M424" s="14"/>
    </row>
    <row r="425" spans="1:13" s="11" customFormat="1">
      <c r="A425" s="90">
        <v>20691</v>
      </c>
      <c r="B425" s="151">
        <v>14.627600000000001</v>
      </c>
      <c r="C425" s="70">
        <f t="shared" si="49"/>
        <v>24.625</v>
      </c>
      <c r="D425" s="71"/>
      <c r="E425" s="96">
        <f t="shared" si="48"/>
        <v>18.284500000000001</v>
      </c>
      <c r="F425" s="97">
        <f t="shared" si="50"/>
        <v>0.16792255358867919</v>
      </c>
      <c r="G425" s="71"/>
      <c r="H425" s="98">
        <f t="shared" si="47"/>
        <v>840.24365482233497</v>
      </c>
      <c r="I425" s="99">
        <f t="shared" si="51"/>
        <v>993.87800588832476</v>
      </c>
      <c r="J425" s="86"/>
      <c r="K425" s="14"/>
      <c r="L425" s="14"/>
      <c r="M425" s="14"/>
    </row>
    <row r="426" spans="1:13" s="11" customFormat="1">
      <c r="A426" s="90">
        <v>20691</v>
      </c>
      <c r="B426" s="151">
        <v>14.669599999999999</v>
      </c>
      <c r="C426" s="70">
        <f t="shared" si="49"/>
        <v>24.625</v>
      </c>
      <c r="D426" s="71"/>
      <c r="E426" s="96">
        <f t="shared" si="48"/>
        <v>18.337000000000003</v>
      </c>
      <c r="F426" s="97">
        <f t="shared" si="50"/>
        <v>0.16836630025465416</v>
      </c>
      <c r="G426" s="71"/>
      <c r="H426" s="98">
        <f t="shared" si="47"/>
        <v>840.24365482233497</v>
      </c>
      <c r="I426" s="99">
        <f t="shared" si="51"/>
        <v>994.3191338071066</v>
      </c>
      <c r="J426" s="86"/>
      <c r="K426" s="14"/>
      <c r="L426" s="14"/>
      <c r="M426" s="14"/>
    </row>
    <row r="427" spans="1:13" s="11" customFormat="1">
      <c r="A427" s="90">
        <v>20691</v>
      </c>
      <c r="B427" s="151">
        <v>14.710599999999999</v>
      </c>
      <c r="C427" s="70">
        <f t="shared" si="49"/>
        <v>24.625</v>
      </c>
      <c r="D427" s="71"/>
      <c r="E427" s="96">
        <f t="shared" si="48"/>
        <v>18.388249999999999</v>
      </c>
      <c r="F427" s="97">
        <f t="shared" si="50"/>
        <v>0.16879929167234783</v>
      </c>
      <c r="G427" s="71"/>
      <c r="H427" s="98">
        <f t="shared" si="47"/>
        <v>840.24365482233497</v>
      </c>
      <c r="I427" s="99">
        <f t="shared" si="51"/>
        <v>994.74975868020294</v>
      </c>
      <c r="J427" s="86"/>
      <c r="K427" s="14"/>
      <c r="L427" s="14"/>
      <c r="M427" s="14"/>
    </row>
    <row r="428" spans="1:13" s="11" customFormat="1">
      <c r="A428" s="90">
        <v>20704</v>
      </c>
      <c r="B428" s="151">
        <v>14.752600000000001</v>
      </c>
      <c r="C428" s="70">
        <f t="shared" si="49"/>
        <v>24.625</v>
      </c>
      <c r="D428" s="71"/>
      <c r="E428" s="96">
        <f t="shared" si="48"/>
        <v>18.440750000000001</v>
      </c>
      <c r="F428" s="97">
        <f t="shared" si="50"/>
        <v>0.16924264954541227</v>
      </c>
      <c r="G428" s="71"/>
      <c r="H428" s="98">
        <f t="shared" si="47"/>
        <v>840.7715736040609</v>
      </c>
      <c r="I428" s="99">
        <f t="shared" si="51"/>
        <v>995.81615756345184</v>
      </c>
      <c r="J428" s="86"/>
      <c r="K428" s="14"/>
      <c r="L428" s="14"/>
      <c r="M428" s="14"/>
    </row>
    <row r="429" spans="1:13" s="11" customFormat="1">
      <c r="A429" s="90">
        <v>20704</v>
      </c>
      <c r="B429" s="151">
        <v>14.794599999999999</v>
      </c>
      <c r="C429" s="70">
        <f t="shared" si="49"/>
        <v>24.625</v>
      </c>
      <c r="D429" s="71"/>
      <c r="E429" s="96">
        <f t="shared" si="48"/>
        <v>18.493250000000003</v>
      </c>
      <c r="F429" s="97">
        <f t="shared" si="50"/>
        <v>0.16968581093938023</v>
      </c>
      <c r="G429" s="71"/>
      <c r="H429" s="98">
        <f t="shared" si="47"/>
        <v>840.7715736040609</v>
      </c>
      <c r="I429" s="99">
        <f t="shared" si="51"/>
        <v>996.25756263959386</v>
      </c>
      <c r="J429" s="86"/>
      <c r="K429" s="14"/>
      <c r="L429" s="14"/>
      <c r="M429" s="14"/>
    </row>
    <row r="430" spans="1:13" s="11" customFormat="1">
      <c r="A430" s="90">
        <v>20716</v>
      </c>
      <c r="B430" s="151">
        <v>14.835599999999999</v>
      </c>
      <c r="C430" s="70">
        <f t="shared" si="49"/>
        <v>24.625</v>
      </c>
      <c r="D430" s="71"/>
      <c r="E430" s="96">
        <f t="shared" si="48"/>
        <v>18.544499999999999</v>
      </c>
      <c r="F430" s="97">
        <f t="shared" si="50"/>
        <v>0.17011823152047845</v>
      </c>
      <c r="G430" s="71"/>
      <c r="H430" s="98">
        <f t="shared" si="47"/>
        <v>841.25888324873097</v>
      </c>
      <c r="I430" s="99">
        <f t="shared" si="51"/>
        <v>997.26613685279199</v>
      </c>
      <c r="J430" s="86"/>
      <c r="K430" s="14"/>
      <c r="L430" s="14"/>
      <c r="M430" s="14"/>
    </row>
    <row r="431" spans="1:13" s="11" customFormat="1">
      <c r="A431" s="90">
        <v>20716</v>
      </c>
      <c r="B431" s="151">
        <v>14.877600000000001</v>
      </c>
      <c r="C431" s="70">
        <f t="shared" si="49"/>
        <v>24.625</v>
      </c>
      <c r="D431" s="71"/>
      <c r="E431" s="96">
        <f t="shared" si="48"/>
        <v>18.597000000000001</v>
      </c>
      <c r="F431" s="97">
        <f t="shared" si="50"/>
        <v>0.17056100514599487</v>
      </c>
      <c r="G431" s="71"/>
      <c r="H431" s="98">
        <f t="shared" si="47"/>
        <v>841.25888324873097</v>
      </c>
      <c r="I431" s="99">
        <f t="shared" si="51"/>
        <v>997.70779776649749</v>
      </c>
      <c r="J431" s="86"/>
      <c r="K431" s="14"/>
      <c r="L431" s="14"/>
      <c r="M431" s="14"/>
    </row>
    <row r="432" spans="1:13" s="11" customFormat="1">
      <c r="A432" s="90">
        <v>20716</v>
      </c>
      <c r="B432" s="151">
        <v>14.919599999999999</v>
      </c>
      <c r="C432" s="70">
        <f t="shared" si="49"/>
        <v>24.625</v>
      </c>
      <c r="D432" s="71"/>
      <c r="E432" s="96">
        <f t="shared" si="48"/>
        <v>18.649500000000003</v>
      </c>
      <c r="F432" s="97">
        <f t="shared" si="50"/>
        <v>0.1710035828097915</v>
      </c>
      <c r="G432" s="71"/>
      <c r="H432" s="98">
        <f t="shared" si="47"/>
        <v>841.25888324873097</v>
      </c>
      <c r="I432" s="99">
        <f t="shared" si="51"/>
        <v>998.14945868020311</v>
      </c>
      <c r="J432" s="86"/>
      <c r="K432" s="14"/>
      <c r="L432" s="14"/>
      <c r="M432" s="14"/>
    </row>
    <row r="433" spans="1:13" s="11" customFormat="1">
      <c r="A433" s="90">
        <v>20729</v>
      </c>
      <c r="B433" s="151">
        <v>14.960599999999999</v>
      </c>
      <c r="C433" s="70">
        <f t="shared" si="49"/>
        <v>24.625</v>
      </c>
      <c r="D433" s="71"/>
      <c r="E433" s="96">
        <f t="shared" si="48"/>
        <v>18.700749999999999</v>
      </c>
      <c r="F433" s="97">
        <f t="shared" si="50"/>
        <v>0.1714354340574433</v>
      </c>
      <c r="G433" s="71"/>
      <c r="H433" s="98">
        <f t="shared" si="47"/>
        <v>841.7868020304569</v>
      </c>
      <c r="I433" s="99">
        <f t="shared" si="51"/>
        <v>999.2072474111676</v>
      </c>
      <c r="J433" s="86"/>
      <c r="K433" s="14"/>
      <c r="L433" s="14"/>
      <c r="M433" s="14"/>
    </row>
    <row r="434" spans="1:13" s="11" customFormat="1">
      <c r="A434" s="90">
        <v>20729</v>
      </c>
      <c r="B434" s="151">
        <v>15.002600000000001</v>
      </c>
      <c r="C434" s="70">
        <f t="shared" si="49"/>
        <v>24.625</v>
      </c>
      <c r="D434" s="71"/>
      <c r="E434" s="96">
        <f t="shared" si="48"/>
        <v>18.753250000000001</v>
      </c>
      <c r="F434" s="97">
        <f t="shared" si="50"/>
        <v>0.17187762497320352</v>
      </c>
      <c r="G434" s="71"/>
      <c r="H434" s="98">
        <f t="shared" si="47"/>
        <v>841.7868020304569</v>
      </c>
      <c r="I434" s="99">
        <f t="shared" si="51"/>
        <v>999.64918548223363</v>
      </c>
      <c r="J434" s="86"/>
      <c r="K434" s="14"/>
      <c r="L434" s="14"/>
      <c r="M434" s="14"/>
    </row>
    <row r="435" spans="1:13" s="11" customFormat="1">
      <c r="A435" s="90">
        <v>20741</v>
      </c>
      <c r="B435" s="151">
        <v>15.044599999999999</v>
      </c>
      <c r="C435" s="70">
        <f t="shared" si="49"/>
        <v>24.625</v>
      </c>
      <c r="D435" s="71"/>
      <c r="E435" s="96">
        <f t="shared" si="48"/>
        <v>18.805750000000003</v>
      </c>
      <c r="F435" s="97">
        <f t="shared" si="50"/>
        <v>0.17231962044257904</v>
      </c>
      <c r="G435" s="71"/>
      <c r="H435" s="98">
        <f t="shared" si="47"/>
        <v>842.27411167512696</v>
      </c>
      <c r="I435" s="99">
        <f t="shared" si="51"/>
        <v>1000.6700754314721</v>
      </c>
      <c r="J435" s="86"/>
      <c r="K435" s="14"/>
      <c r="L435" s="14"/>
      <c r="M435" s="14"/>
    </row>
    <row r="436" spans="1:13" s="11" customFormat="1">
      <c r="A436" s="90">
        <v>20741</v>
      </c>
      <c r="B436" s="151">
        <v>15.085599999999999</v>
      </c>
      <c r="C436" s="70">
        <f t="shared" si="49"/>
        <v>24.625</v>
      </c>
      <c r="D436" s="71"/>
      <c r="E436" s="96">
        <f t="shared" si="48"/>
        <v>18.856999999999999</v>
      </c>
      <c r="F436" s="97">
        <f t="shared" si="50"/>
        <v>0.1727509038540046</v>
      </c>
      <c r="G436" s="71"/>
      <c r="H436" s="98">
        <f t="shared" si="47"/>
        <v>842.27411167512696</v>
      </c>
      <c r="I436" s="99">
        <f t="shared" si="51"/>
        <v>1001.1017409137056</v>
      </c>
      <c r="J436" s="86"/>
      <c r="K436" s="14"/>
      <c r="L436" s="14"/>
      <c r="M436" s="14"/>
    </row>
    <row r="437" spans="1:13" s="11" customFormat="1">
      <c r="A437" s="90">
        <v>20741</v>
      </c>
      <c r="B437" s="151">
        <v>15.127600000000001</v>
      </c>
      <c r="C437" s="70">
        <f t="shared" si="49"/>
        <v>24.625</v>
      </c>
      <c r="D437" s="71"/>
      <c r="E437" s="96">
        <f t="shared" si="48"/>
        <v>18.909500000000001</v>
      </c>
      <c r="F437" s="97">
        <f t="shared" si="50"/>
        <v>0.17319251359173654</v>
      </c>
      <c r="G437" s="71"/>
      <c r="H437" s="98">
        <f t="shared" si="47"/>
        <v>842.27411167512696</v>
      </c>
      <c r="I437" s="99">
        <f t="shared" si="51"/>
        <v>1001.5439348223351</v>
      </c>
      <c r="J437" s="86"/>
      <c r="K437" s="14"/>
      <c r="L437" s="14"/>
      <c r="M437" s="14"/>
    </row>
    <row r="438" spans="1:13" s="11" customFormat="1">
      <c r="A438" s="90">
        <v>20754</v>
      </c>
      <c r="B438" s="151">
        <v>15.168600000000001</v>
      </c>
      <c r="C438" s="70">
        <f t="shared" si="49"/>
        <v>24.625</v>
      </c>
      <c r="D438" s="71"/>
      <c r="E438" s="96">
        <f t="shared" si="48"/>
        <v>18.960749999999997</v>
      </c>
      <c r="F438" s="97">
        <f t="shared" si="50"/>
        <v>0.17362342078414925</v>
      </c>
      <c r="G438" s="71"/>
      <c r="H438" s="98">
        <f t="shared" si="47"/>
        <v>842.80203045685278</v>
      </c>
      <c r="I438" s="99">
        <f t="shared" si="51"/>
        <v>1002.6036164467005</v>
      </c>
      <c r="J438" s="86"/>
      <c r="K438" s="14"/>
      <c r="L438" s="14"/>
      <c r="M438" s="14"/>
    </row>
    <row r="439" spans="1:13" s="11" customFormat="1">
      <c r="A439" s="90">
        <v>20754</v>
      </c>
      <c r="B439" s="151">
        <v>15.210599999999999</v>
      </c>
      <c r="C439" s="70">
        <f t="shared" si="49"/>
        <v>24.625</v>
      </c>
      <c r="D439" s="71"/>
      <c r="E439" s="96">
        <f t="shared" si="48"/>
        <v>19.013249999999999</v>
      </c>
      <c r="F439" s="97">
        <f t="shared" si="50"/>
        <v>0.17406464546291023</v>
      </c>
      <c r="G439" s="71"/>
      <c r="H439" s="98">
        <f t="shared" si="47"/>
        <v>842.80203045685278</v>
      </c>
      <c r="I439" s="99">
        <f t="shared" si="51"/>
        <v>1003.0460875126904</v>
      </c>
      <c r="J439" s="86"/>
      <c r="K439" s="14"/>
      <c r="L439" s="14"/>
      <c r="M439" s="14"/>
    </row>
    <row r="440" spans="1:13" s="11" customFormat="1">
      <c r="A440" s="90">
        <v>20754</v>
      </c>
      <c r="B440" s="151">
        <v>15.252600000000001</v>
      </c>
      <c r="C440" s="70">
        <f t="shared" si="49"/>
        <v>24.625</v>
      </c>
      <c r="D440" s="71"/>
      <c r="E440" s="96">
        <f t="shared" si="48"/>
        <v>19.065750000000001</v>
      </c>
      <c r="F440" s="97">
        <f t="shared" si="50"/>
        <v>0.17450567554831009</v>
      </c>
      <c r="G440" s="71"/>
      <c r="H440" s="98">
        <f t="shared" si="47"/>
        <v>842.80203045685278</v>
      </c>
      <c r="I440" s="99">
        <f t="shared" si="51"/>
        <v>1003.4885585786801</v>
      </c>
      <c r="J440" s="86"/>
      <c r="K440" s="14"/>
      <c r="L440" s="14"/>
      <c r="M440" s="14"/>
    </row>
    <row r="441" spans="1:13" s="11" customFormat="1">
      <c r="A441" s="90">
        <v>20766</v>
      </c>
      <c r="B441" s="151">
        <v>15.293600000000001</v>
      </c>
      <c r="C441" s="70">
        <f t="shared" si="49"/>
        <v>24.625</v>
      </c>
      <c r="D441" s="71"/>
      <c r="E441" s="96">
        <f t="shared" si="48"/>
        <v>19.116999999999997</v>
      </c>
      <c r="F441" s="97">
        <f t="shared" si="50"/>
        <v>0.17493601738281278</v>
      </c>
      <c r="G441" s="71"/>
      <c r="H441" s="98">
        <f t="shared" si="47"/>
        <v>843.28934010152284</v>
      </c>
      <c r="I441" s="99">
        <f t="shared" si="51"/>
        <v>1004.5009632487311</v>
      </c>
      <c r="J441" s="86"/>
      <c r="K441" s="14"/>
      <c r="L441" s="14"/>
      <c r="M441" s="14"/>
    </row>
    <row r="442" spans="1:13" s="11" customFormat="1">
      <c r="A442" s="90">
        <v>20766</v>
      </c>
      <c r="B442" s="151">
        <v>15.335599999999999</v>
      </c>
      <c r="C442" s="70">
        <f t="shared" si="49"/>
        <v>24.625</v>
      </c>
      <c r="D442" s="71"/>
      <c r="E442" s="96">
        <f t="shared" si="48"/>
        <v>19.169499999999999</v>
      </c>
      <c r="F442" s="97">
        <f t="shared" si="50"/>
        <v>0.17537666341898753</v>
      </c>
      <c r="G442" s="71"/>
      <c r="H442" s="98">
        <f t="shared" si="47"/>
        <v>843.28934010152284</v>
      </c>
      <c r="I442" s="99">
        <f t="shared" si="51"/>
        <v>1004.9436901522843</v>
      </c>
      <c r="J442" s="86"/>
      <c r="K442" s="14"/>
      <c r="L442" s="14"/>
      <c r="M442" s="14"/>
    </row>
    <row r="443" spans="1:13" s="11" customFormat="1">
      <c r="A443" s="90">
        <v>20779</v>
      </c>
      <c r="B443" s="151">
        <v>15.377600000000001</v>
      </c>
      <c r="C443" s="70">
        <f t="shared" si="49"/>
        <v>24.625</v>
      </c>
      <c r="D443" s="71"/>
      <c r="E443" s="96">
        <f t="shared" si="48"/>
        <v>19.222000000000001</v>
      </c>
      <c r="F443" s="97">
        <f t="shared" si="50"/>
        <v>0.17581711537175224</v>
      </c>
      <c r="G443" s="71"/>
      <c r="H443" s="98">
        <f t="shared" si="47"/>
        <v>843.81725888324877</v>
      </c>
      <c r="I443" s="99">
        <f t="shared" si="51"/>
        <v>1006.0158123857869</v>
      </c>
      <c r="J443" s="86"/>
      <c r="K443" s="14"/>
      <c r="L443" s="14"/>
      <c r="M443" s="14"/>
    </row>
    <row r="444" spans="1:13" s="11" customFormat="1">
      <c r="A444" s="90">
        <v>20779</v>
      </c>
      <c r="B444" s="151">
        <v>15.418600000000001</v>
      </c>
      <c r="C444" s="70">
        <f t="shared" si="49"/>
        <v>24.625</v>
      </c>
      <c r="D444" s="71"/>
      <c r="E444" s="96">
        <f t="shared" si="48"/>
        <v>19.273249999999997</v>
      </c>
      <c r="F444" s="97">
        <f t="shared" si="50"/>
        <v>0.17624689332991997</v>
      </c>
      <c r="G444" s="71"/>
      <c r="H444" s="98">
        <f t="shared" si="47"/>
        <v>843.81725888324877</v>
      </c>
      <c r="I444" s="99">
        <f t="shared" si="51"/>
        <v>1006.4482687309645</v>
      </c>
      <c r="J444" s="86"/>
      <c r="K444" s="14"/>
      <c r="L444" s="14"/>
      <c r="M444" s="14"/>
    </row>
    <row r="445" spans="1:13" s="11" customFormat="1">
      <c r="A445" s="90">
        <v>20792</v>
      </c>
      <c r="B445" s="151">
        <v>15.460599999999999</v>
      </c>
      <c r="C445" s="70">
        <f t="shared" si="49"/>
        <v>24.625</v>
      </c>
      <c r="D445" s="71"/>
      <c r="E445" s="96">
        <f t="shared" si="48"/>
        <v>19.325749999999999</v>
      </c>
      <c r="F445" s="97">
        <f t="shared" si="50"/>
        <v>0.17668696223923877</v>
      </c>
      <c r="G445" s="71"/>
      <c r="H445" s="98">
        <f t="shared" si="47"/>
        <v>844.34517766497459</v>
      </c>
      <c r="I445" s="99">
        <f t="shared" si="51"/>
        <v>1007.5212158375634</v>
      </c>
      <c r="J445" s="86"/>
      <c r="K445" s="14"/>
      <c r="L445" s="14"/>
      <c r="M445" s="14"/>
    </row>
    <row r="446" spans="1:13" s="11" customFormat="1">
      <c r="A446" s="90">
        <v>20792</v>
      </c>
      <c r="B446" s="151">
        <v>15.502600000000001</v>
      </c>
      <c r="C446" s="70">
        <f t="shared" si="49"/>
        <v>24.625</v>
      </c>
      <c r="D446" s="71"/>
      <c r="E446" s="96">
        <f t="shared" si="48"/>
        <v>19.378250000000001</v>
      </c>
      <c r="F446" s="97">
        <f t="shared" si="50"/>
        <v>0.17712683757309583</v>
      </c>
      <c r="G446" s="71"/>
      <c r="H446" s="98">
        <f t="shared" si="47"/>
        <v>844.34517766497459</v>
      </c>
      <c r="I446" s="99">
        <f t="shared" si="51"/>
        <v>1007.9644970558375</v>
      </c>
      <c r="J446" s="87"/>
      <c r="K446" s="14"/>
      <c r="L446" s="14"/>
      <c r="M446" s="14"/>
    </row>
    <row r="447" spans="1:13" s="11" customFormat="1">
      <c r="A447" s="90">
        <v>20792</v>
      </c>
      <c r="B447" s="151">
        <v>15.543600000000001</v>
      </c>
      <c r="C447" s="70">
        <f t="shared" si="49"/>
        <v>24.625</v>
      </c>
      <c r="D447" s="71"/>
      <c r="E447" s="96">
        <f t="shared" si="48"/>
        <v>19.429499999999997</v>
      </c>
      <c r="F447" s="97">
        <f t="shared" si="50"/>
        <v>0.17755605313068798</v>
      </c>
      <c r="G447" s="71"/>
      <c r="H447" s="98">
        <f t="shared" si="47"/>
        <v>844.34517766497459</v>
      </c>
      <c r="I447" s="99">
        <f t="shared" si="51"/>
        <v>1008.3972239593908</v>
      </c>
      <c r="J447" s="86"/>
      <c r="K447" s="14"/>
      <c r="L447" s="14"/>
      <c r="M447" s="14"/>
    </row>
    <row r="448" spans="1:13" s="11" customFormat="1">
      <c r="A448" s="90">
        <v>20804</v>
      </c>
      <c r="B448" s="151">
        <v>15.585599999999999</v>
      </c>
      <c r="C448" s="70">
        <f t="shared" si="49"/>
        <v>24.625</v>
      </c>
      <c r="D448" s="71"/>
      <c r="E448" s="96">
        <f t="shared" si="48"/>
        <v>19.481999999999999</v>
      </c>
      <c r="F448" s="97">
        <f t="shared" si="50"/>
        <v>0.17799554642293269</v>
      </c>
      <c r="G448" s="71"/>
      <c r="H448" s="98">
        <f t="shared" si="47"/>
        <v>844.83248730964465</v>
      </c>
      <c r="I448" s="99">
        <f t="shared" si="51"/>
        <v>1009.4227524873096</v>
      </c>
      <c r="J448" s="86"/>
      <c r="K448" s="14"/>
      <c r="L448" s="14"/>
      <c r="M448" s="14"/>
    </row>
    <row r="449" spans="1:13" s="11" customFormat="1">
      <c r="A449" s="90">
        <v>20804</v>
      </c>
      <c r="B449" s="151">
        <v>15.627600000000001</v>
      </c>
      <c r="C449" s="70">
        <f t="shared" si="49"/>
        <v>24.625</v>
      </c>
      <c r="D449" s="71"/>
      <c r="E449" s="96">
        <f t="shared" si="48"/>
        <v>19.534500000000001</v>
      </c>
      <c r="F449" s="97">
        <f t="shared" si="50"/>
        <v>0.17843484664567313</v>
      </c>
      <c r="G449" s="71"/>
      <c r="H449" s="98">
        <f t="shared" si="47"/>
        <v>844.83248730964465</v>
      </c>
      <c r="I449" s="99">
        <f t="shared" si="51"/>
        <v>1009.8662895431472</v>
      </c>
      <c r="J449" s="86"/>
      <c r="K449" s="14"/>
      <c r="L449" s="14"/>
      <c r="M449" s="14"/>
    </row>
    <row r="450" spans="1:13" s="11" customFormat="1">
      <c r="A450" s="90">
        <v>20804</v>
      </c>
      <c r="B450" s="151">
        <v>15.668600000000001</v>
      </c>
      <c r="C450" s="70">
        <f t="shared" si="49"/>
        <v>24.625</v>
      </c>
      <c r="D450" s="71"/>
      <c r="E450" s="96">
        <f t="shared" si="48"/>
        <v>19.585749999999997</v>
      </c>
      <c r="F450" s="97">
        <f t="shared" si="50"/>
        <v>0.17886350127266298</v>
      </c>
      <c r="G450" s="71"/>
      <c r="H450" s="98">
        <f t="shared" si="47"/>
        <v>844.83248730964465</v>
      </c>
      <c r="I450" s="99">
        <f t="shared" si="51"/>
        <v>1010.2992661928934</v>
      </c>
      <c r="J450" s="86"/>
      <c r="K450" s="14"/>
      <c r="L450" s="14"/>
      <c r="M450" s="14"/>
    </row>
    <row r="451" spans="1:13" s="11" customFormat="1">
      <c r="A451" s="90">
        <v>20804</v>
      </c>
      <c r="B451" s="151">
        <v>15.710599999999999</v>
      </c>
      <c r="C451" s="70">
        <f t="shared" si="49"/>
        <v>24.625</v>
      </c>
      <c r="D451" s="71"/>
      <c r="E451" s="96">
        <f t="shared" si="48"/>
        <v>19.638249999999999</v>
      </c>
      <c r="F451" s="97">
        <f t="shared" si="50"/>
        <v>0.17930242045169881</v>
      </c>
      <c r="G451" s="71"/>
      <c r="H451" s="98">
        <f t="shared" si="47"/>
        <v>844.83248730964465</v>
      </c>
      <c r="I451" s="99">
        <f t="shared" si="51"/>
        <v>1010.7428032487309</v>
      </c>
      <c r="J451" s="86"/>
      <c r="K451" s="14"/>
      <c r="L451" s="14"/>
      <c r="M451" s="14"/>
    </row>
    <row r="452" spans="1:13" s="11" customFormat="1">
      <c r="A452" s="90">
        <v>20817</v>
      </c>
      <c r="B452" s="151">
        <v>15.752600000000001</v>
      </c>
      <c r="C452" s="70">
        <f t="shared" si="49"/>
        <v>24.625</v>
      </c>
      <c r="D452" s="71"/>
      <c r="E452" s="96">
        <f t="shared" si="48"/>
        <v>19.690750000000001</v>
      </c>
      <c r="F452" s="97">
        <f t="shared" si="50"/>
        <v>0.17974114706520669</v>
      </c>
      <c r="G452" s="71"/>
      <c r="H452" s="98">
        <f t="shared" ref="H452:H462" si="52">A452/C452</f>
        <v>845.36040609137058</v>
      </c>
      <c r="I452" s="99">
        <f t="shared" si="51"/>
        <v>1011.8182102538071</v>
      </c>
      <c r="J452" s="86"/>
      <c r="K452" s="14"/>
      <c r="L452" s="14"/>
      <c r="M452" s="14"/>
    </row>
    <row r="453" spans="1:13" s="11" customFormat="1">
      <c r="A453" s="90">
        <v>20817</v>
      </c>
      <c r="B453" s="151">
        <v>15.793600000000001</v>
      </c>
      <c r="C453" s="70">
        <f t="shared" si="49"/>
        <v>24.625</v>
      </c>
      <c r="D453" s="71"/>
      <c r="E453" s="96">
        <f t="shared" ref="E453:E516" si="53">(((80+B453)-80)/80)*100</f>
        <v>19.741999999999997</v>
      </c>
      <c r="F453" s="97">
        <f t="shared" si="50"/>
        <v>0.18016924222581182</v>
      </c>
      <c r="G453" s="71"/>
      <c r="H453" s="98">
        <f t="shared" si="52"/>
        <v>845.36040609137058</v>
      </c>
      <c r="I453" s="99">
        <f t="shared" si="51"/>
        <v>1012.2514574619289</v>
      </c>
      <c r="J453" s="86"/>
      <c r="K453" s="14"/>
      <c r="L453" s="14"/>
      <c r="M453" s="14"/>
    </row>
    <row r="454" spans="1:13" s="11" customFormat="1">
      <c r="A454" s="90">
        <v>20829</v>
      </c>
      <c r="B454" s="151">
        <v>15.835599999999999</v>
      </c>
      <c r="C454" s="70">
        <f t="shared" si="49"/>
        <v>24.625</v>
      </c>
      <c r="D454" s="71"/>
      <c r="E454" s="96">
        <f t="shared" si="53"/>
        <v>19.794499999999999</v>
      </c>
      <c r="F454" s="97">
        <f t="shared" ref="F454:F517" si="54">LN(1+E454/100)</f>
        <v>0.18060758878961863</v>
      </c>
      <c r="G454" s="71"/>
      <c r="H454" s="98">
        <f t="shared" si="52"/>
        <v>845.84771573604064</v>
      </c>
      <c r="I454" s="99">
        <f t="shared" ref="I454:I517" si="55">H454*(1+E454/100)</f>
        <v>1013.2790418274112</v>
      </c>
      <c r="J454" s="86"/>
      <c r="K454" s="14"/>
      <c r="L454" s="14"/>
      <c r="M454" s="14"/>
    </row>
    <row r="455" spans="1:13" s="11" customFormat="1">
      <c r="A455" s="90">
        <v>20829</v>
      </c>
      <c r="B455" s="151">
        <v>15.8766</v>
      </c>
      <c r="C455" s="70">
        <f t="shared" ref="C455:C518" si="56">C$2</f>
        <v>24.625</v>
      </c>
      <c r="D455" s="71"/>
      <c r="E455" s="96">
        <f t="shared" si="53"/>
        <v>19.845749999999995</v>
      </c>
      <c r="F455" s="97">
        <f t="shared" si="54"/>
        <v>0.18103531327063829</v>
      </c>
      <c r="G455" s="71"/>
      <c r="H455" s="98">
        <f t="shared" si="52"/>
        <v>845.84771573604064</v>
      </c>
      <c r="I455" s="99">
        <f t="shared" si="55"/>
        <v>1013.7125387817259</v>
      </c>
      <c r="J455" s="86"/>
      <c r="K455" s="14"/>
      <c r="L455" s="14"/>
      <c r="M455" s="14"/>
    </row>
    <row r="456" spans="1:13" s="11" customFormat="1">
      <c r="A456" s="90">
        <v>20829</v>
      </c>
      <c r="B456" s="151">
        <v>15.918600000000001</v>
      </c>
      <c r="C456" s="70">
        <f t="shared" si="56"/>
        <v>24.625</v>
      </c>
      <c r="D456" s="71"/>
      <c r="E456" s="96">
        <f t="shared" si="53"/>
        <v>19.898249999999997</v>
      </c>
      <c r="F456" s="97">
        <f t="shared" si="54"/>
        <v>0.18147328044261507</v>
      </c>
      <c r="G456" s="71"/>
      <c r="H456" s="98">
        <f t="shared" si="52"/>
        <v>845.84771573604064</v>
      </c>
      <c r="I456" s="99">
        <f t="shared" si="55"/>
        <v>1014.1566088324874</v>
      </c>
      <c r="J456" s="86"/>
      <c r="K456" s="14"/>
      <c r="L456" s="14"/>
      <c r="M456" s="14"/>
    </row>
    <row r="457" spans="1:13" s="11" customFormat="1">
      <c r="A457" s="86">
        <v>20829</v>
      </c>
      <c r="B457" s="86">
        <v>15.960599999999999</v>
      </c>
      <c r="C457" s="70">
        <f t="shared" si="56"/>
        <v>24.625</v>
      </c>
      <c r="D457" s="71"/>
      <c r="E457" s="96">
        <f t="shared" si="53"/>
        <v>19.950749999999999</v>
      </c>
      <c r="F457" s="97">
        <f t="shared" si="54"/>
        <v>0.18191105588331691</v>
      </c>
      <c r="G457" s="71"/>
      <c r="H457" s="98">
        <f t="shared" si="52"/>
        <v>845.84771573604064</v>
      </c>
      <c r="I457" s="99">
        <f t="shared" si="55"/>
        <v>1014.6006788832487</v>
      </c>
      <c r="J457" s="86"/>
      <c r="K457" s="14"/>
      <c r="L457" s="14"/>
      <c r="M457" s="14"/>
    </row>
    <row r="458" spans="1:13" s="11" customFormat="1">
      <c r="A458" s="86">
        <v>20842</v>
      </c>
      <c r="B458" s="86">
        <v>16.0016</v>
      </c>
      <c r="C458" s="70">
        <f t="shared" si="56"/>
        <v>24.625</v>
      </c>
      <c r="D458" s="71"/>
      <c r="E458" s="96">
        <f t="shared" si="53"/>
        <v>20.001999999999995</v>
      </c>
      <c r="F458" s="97">
        <f t="shared" si="54"/>
        <v>0.18233822332173383</v>
      </c>
      <c r="G458" s="71"/>
      <c r="H458" s="98">
        <f t="shared" si="52"/>
        <v>846.37563451776646</v>
      </c>
      <c r="I458" s="99">
        <f t="shared" si="55"/>
        <v>1015.66768893401</v>
      </c>
      <c r="J458" s="86"/>
      <c r="K458" s="14"/>
      <c r="L458" s="14"/>
      <c r="M458" s="14"/>
    </row>
    <row r="459" spans="1:13" s="11" customFormat="1">
      <c r="A459" s="86">
        <v>20842</v>
      </c>
      <c r="B459" s="86">
        <v>16.043600000000001</v>
      </c>
      <c r="C459" s="70">
        <f t="shared" si="56"/>
        <v>24.625</v>
      </c>
      <c r="D459" s="71"/>
      <c r="E459" s="96">
        <f t="shared" si="53"/>
        <v>20.054499999999997</v>
      </c>
      <c r="F459" s="97">
        <f t="shared" si="54"/>
        <v>0.18277562035815667</v>
      </c>
      <c r="G459" s="71"/>
      <c r="H459" s="98">
        <f t="shared" si="52"/>
        <v>846.37563451776646</v>
      </c>
      <c r="I459" s="99">
        <f t="shared" si="55"/>
        <v>1016.112036142132</v>
      </c>
      <c r="J459" s="86"/>
      <c r="K459" s="14"/>
      <c r="L459" s="14"/>
      <c r="M459" s="14"/>
    </row>
    <row r="460" spans="1:13" s="11" customFormat="1">
      <c r="A460" s="86">
        <v>20854</v>
      </c>
      <c r="B460" s="86">
        <v>16.085599999999999</v>
      </c>
      <c r="C460" s="70">
        <f t="shared" si="56"/>
        <v>24.625</v>
      </c>
      <c r="D460" s="71"/>
      <c r="E460" s="96">
        <f t="shared" si="53"/>
        <v>20.106999999999999</v>
      </c>
      <c r="F460" s="97">
        <f t="shared" si="54"/>
        <v>0.18321282616205353</v>
      </c>
      <c r="G460" s="71"/>
      <c r="H460" s="98">
        <f t="shared" si="52"/>
        <v>846.86294416243652</v>
      </c>
      <c r="I460" s="99">
        <f t="shared" si="55"/>
        <v>1017.1416763451778</v>
      </c>
      <c r="J460" s="86"/>
      <c r="K460" s="14"/>
      <c r="L460" s="14"/>
      <c r="M460" s="14"/>
    </row>
    <row r="461" spans="1:13" s="11" customFormat="1">
      <c r="A461" s="86">
        <v>20854</v>
      </c>
      <c r="B461" s="86">
        <v>16.1266</v>
      </c>
      <c r="C461" s="70">
        <f t="shared" si="56"/>
        <v>24.625</v>
      </c>
      <c r="D461" s="71"/>
      <c r="E461" s="96">
        <f t="shared" si="53"/>
        <v>20.158249999999995</v>
      </c>
      <c r="F461" s="97">
        <f t="shared" si="54"/>
        <v>0.18363943800689811</v>
      </c>
      <c r="G461" s="71"/>
      <c r="H461" s="98">
        <f t="shared" si="52"/>
        <v>846.86294416243652</v>
      </c>
      <c r="I461" s="99">
        <f t="shared" si="55"/>
        <v>1017.5756936040609</v>
      </c>
      <c r="J461" s="86"/>
      <c r="K461" s="14"/>
      <c r="L461" s="14"/>
      <c r="M461" s="14"/>
    </row>
    <row r="462" spans="1:13" s="11" customFormat="1">
      <c r="A462" s="86">
        <v>20854</v>
      </c>
      <c r="B462" s="86">
        <v>16.168600000000001</v>
      </c>
      <c r="C462" s="70">
        <f t="shared" si="56"/>
        <v>24.625</v>
      </c>
      <c r="D462" s="71"/>
      <c r="E462" s="96">
        <f t="shared" si="53"/>
        <v>20.210749999999997</v>
      </c>
      <c r="F462" s="97">
        <f t="shared" si="54"/>
        <v>0.18407626639021563</v>
      </c>
      <c r="G462" s="71"/>
      <c r="H462" s="98">
        <f t="shared" si="52"/>
        <v>846.86294416243652</v>
      </c>
      <c r="I462" s="99">
        <f t="shared" si="55"/>
        <v>1018.0202966497461</v>
      </c>
      <c r="J462" s="86"/>
      <c r="K462" s="14"/>
      <c r="L462" s="14"/>
      <c r="M462" s="14"/>
    </row>
    <row r="463" spans="1:13" s="11" customFormat="1">
      <c r="A463" s="86">
        <v>20867</v>
      </c>
      <c r="B463" s="86">
        <v>16.210599999999999</v>
      </c>
      <c r="C463" s="70">
        <f t="shared" si="56"/>
        <v>24.625</v>
      </c>
      <c r="D463" s="71"/>
      <c r="E463" s="96">
        <f t="shared" si="53"/>
        <v>20.263249999999999</v>
      </c>
      <c r="F463" s="97">
        <f t="shared" si="54"/>
        <v>0.18451290403781256</v>
      </c>
      <c r="G463" s="71"/>
      <c r="H463" s="98">
        <f t="shared" ref="H463:H526" si="57">A463/C463</f>
        <v>847.39086294416245</v>
      </c>
      <c r="I463" s="99">
        <f t="shared" si="55"/>
        <v>1019.0997919796954</v>
      </c>
      <c r="J463" s="86"/>
      <c r="K463" s="14"/>
      <c r="L463" s="14"/>
      <c r="M463" s="14"/>
    </row>
    <row r="464" spans="1:13" s="11" customFormat="1">
      <c r="A464" s="86">
        <v>20867</v>
      </c>
      <c r="B464" s="86">
        <v>16.2516</v>
      </c>
      <c r="C464" s="70">
        <f t="shared" si="56"/>
        <v>24.625</v>
      </c>
      <c r="D464" s="71"/>
      <c r="E464" s="96">
        <f t="shared" si="53"/>
        <v>20.314499999999995</v>
      </c>
      <c r="F464" s="97">
        <f t="shared" si="54"/>
        <v>0.18493896173246849</v>
      </c>
      <c r="G464" s="71"/>
      <c r="H464" s="98">
        <f t="shared" si="57"/>
        <v>847.39086294416245</v>
      </c>
      <c r="I464" s="99">
        <f t="shared" si="55"/>
        <v>1019.5340797969543</v>
      </c>
      <c r="J464" s="86"/>
      <c r="K464" s="14"/>
      <c r="L464" s="14"/>
      <c r="M464" s="14"/>
    </row>
    <row r="465" spans="1:13" s="11" customFormat="1">
      <c r="A465" s="86">
        <v>20867</v>
      </c>
      <c r="B465" s="86">
        <v>16.293600000000001</v>
      </c>
      <c r="C465" s="70">
        <f t="shared" si="56"/>
        <v>24.625</v>
      </c>
      <c r="D465" s="71"/>
      <c r="E465" s="96">
        <f t="shared" si="53"/>
        <v>20.366999999999997</v>
      </c>
      <c r="F465" s="97">
        <f t="shared" si="54"/>
        <v>0.18537522293935543</v>
      </c>
      <c r="G465" s="71"/>
      <c r="H465" s="98">
        <f t="shared" si="57"/>
        <v>847.39086294416245</v>
      </c>
      <c r="I465" s="99">
        <f t="shared" si="55"/>
        <v>1019.97896</v>
      </c>
      <c r="J465" s="86"/>
      <c r="K465" s="14"/>
      <c r="L465" s="14"/>
      <c r="M465" s="14"/>
    </row>
    <row r="466" spans="1:13" s="11" customFormat="1">
      <c r="A466" s="86">
        <v>20867</v>
      </c>
      <c r="B466" s="86">
        <v>16.334600000000002</v>
      </c>
      <c r="C466" s="70">
        <f t="shared" si="56"/>
        <v>24.625</v>
      </c>
      <c r="D466" s="71"/>
      <c r="E466" s="96">
        <f t="shared" si="53"/>
        <v>20.418249999999993</v>
      </c>
      <c r="F466" s="97">
        <f t="shared" si="54"/>
        <v>0.18580091347292357</v>
      </c>
      <c r="G466" s="71"/>
      <c r="H466" s="98">
        <f t="shared" si="57"/>
        <v>847.39086294416245</v>
      </c>
      <c r="I466" s="99">
        <f t="shared" si="55"/>
        <v>1020.4132478172588</v>
      </c>
      <c r="J466" s="86"/>
      <c r="K466" s="14"/>
      <c r="L466" s="14"/>
      <c r="M466" s="14"/>
    </row>
    <row r="467" spans="1:13" s="11" customFormat="1">
      <c r="A467" s="86">
        <v>20879</v>
      </c>
      <c r="B467" s="86">
        <v>16.3766</v>
      </c>
      <c r="C467" s="70">
        <f t="shared" si="56"/>
        <v>24.625</v>
      </c>
      <c r="D467" s="71"/>
      <c r="E467" s="96">
        <f t="shared" si="53"/>
        <v>20.470749999999995</v>
      </c>
      <c r="F467" s="97">
        <f t="shared" si="54"/>
        <v>0.18623679888762698</v>
      </c>
      <c r="G467" s="71"/>
      <c r="H467" s="98">
        <f t="shared" si="57"/>
        <v>847.87817258883251</v>
      </c>
      <c r="I467" s="99">
        <f t="shared" si="55"/>
        <v>1021.4451936040609</v>
      </c>
      <c r="J467" s="86"/>
      <c r="K467" s="14"/>
      <c r="L467" s="14"/>
      <c r="M467" s="14"/>
    </row>
    <row r="468" spans="1:13" s="11" customFormat="1">
      <c r="A468" s="86">
        <v>20879</v>
      </c>
      <c r="B468" s="86">
        <v>16.418600000000001</v>
      </c>
      <c r="C468" s="70">
        <f t="shared" si="56"/>
        <v>24.625</v>
      </c>
      <c r="D468" s="71"/>
      <c r="E468" s="96">
        <f t="shared" si="53"/>
        <v>20.523249999999997</v>
      </c>
      <c r="F468" s="97">
        <f t="shared" si="54"/>
        <v>0.18667249438901287</v>
      </c>
      <c r="G468" s="71"/>
      <c r="H468" s="98">
        <f t="shared" si="57"/>
        <v>847.87817258883251</v>
      </c>
      <c r="I468" s="99">
        <f t="shared" si="55"/>
        <v>1021.89032964467</v>
      </c>
      <c r="J468" s="86"/>
      <c r="K468" s="14"/>
      <c r="L468" s="14"/>
      <c r="M468" s="14"/>
    </row>
    <row r="469" spans="1:13" s="11" customFormat="1">
      <c r="A469" s="86">
        <v>20879</v>
      </c>
      <c r="B469" s="86">
        <v>16.459600000000002</v>
      </c>
      <c r="C469" s="70">
        <f t="shared" si="56"/>
        <v>24.625</v>
      </c>
      <c r="D469" s="71"/>
      <c r="E469" s="96">
        <f t="shared" si="53"/>
        <v>20.574499999999993</v>
      </c>
      <c r="F469" s="97">
        <f t="shared" si="54"/>
        <v>0.18709763316174646</v>
      </c>
      <c r="G469" s="71"/>
      <c r="H469" s="98">
        <f t="shared" si="57"/>
        <v>847.87817258883251</v>
      </c>
      <c r="I469" s="99">
        <f t="shared" si="55"/>
        <v>1022.3248672081218</v>
      </c>
      <c r="J469" s="86"/>
      <c r="K469" s="14"/>
      <c r="L469" s="14"/>
      <c r="M469" s="14"/>
    </row>
    <row r="470" spans="1:13" s="11" customFormat="1">
      <c r="A470" s="86">
        <v>20892</v>
      </c>
      <c r="B470" s="86">
        <v>16.5016</v>
      </c>
      <c r="C470" s="70">
        <f t="shared" si="56"/>
        <v>24.625</v>
      </c>
      <c r="D470" s="71"/>
      <c r="E470" s="96">
        <f t="shared" si="53"/>
        <v>20.626999999999995</v>
      </c>
      <c r="F470" s="97">
        <f t="shared" si="54"/>
        <v>0.18753295384448759</v>
      </c>
      <c r="G470" s="71"/>
      <c r="H470" s="98">
        <f t="shared" si="57"/>
        <v>848.40609137055833</v>
      </c>
      <c r="I470" s="99">
        <f t="shared" si="55"/>
        <v>1023.4068158375634</v>
      </c>
      <c r="J470" s="86"/>
      <c r="K470" s="14"/>
      <c r="L470" s="14"/>
      <c r="M470" s="14"/>
    </row>
    <row r="471" spans="1:13" s="11" customFormat="1">
      <c r="A471" s="86">
        <v>20892</v>
      </c>
      <c r="B471" s="86">
        <v>16.543600000000001</v>
      </c>
      <c r="C471" s="70">
        <f t="shared" si="56"/>
        <v>24.625</v>
      </c>
      <c r="D471" s="71"/>
      <c r="E471" s="96">
        <f t="shared" si="53"/>
        <v>20.679499999999997</v>
      </c>
      <c r="F471" s="97">
        <f t="shared" si="54"/>
        <v>0.18796808510558805</v>
      </c>
      <c r="G471" s="71"/>
      <c r="H471" s="98">
        <f t="shared" si="57"/>
        <v>848.40609137055833</v>
      </c>
      <c r="I471" s="99">
        <f t="shared" si="55"/>
        <v>1023.852229035533</v>
      </c>
      <c r="J471" s="86"/>
      <c r="K471" s="14"/>
      <c r="L471" s="14"/>
      <c r="M471" s="14"/>
    </row>
    <row r="472" spans="1:13" s="11" customFormat="1">
      <c r="A472" s="86">
        <v>20892</v>
      </c>
      <c r="B472" s="86">
        <v>16.584600000000002</v>
      </c>
      <c r="C472" s="70">
        <f t="shared" si="56"/>
        <v>24.625</v>
      </c>
      <c r="D472" s="71"/>
      <c r="E472" s="96">
        <f t="shared" si="53"/>
        <v>20.730749999999993</v>
      </c>
      <c r="F472" s="97">
        <f t="shared" si="54"/>
        <v>0.1883926735459705</v>
      </c>
      <c r="G472" s="71"/>
      <c r="H472" s="98">
        <f t="shared" si="57"/>
        <v>848.40609137055833</v>
      </c>
      <c r="I472" s="99">
        <f t="shared" si="55"/>
        <v>1024.2870371573604</v>
      </c>
      <c r="J472" s="86"/>
      <c r="K472" s="14"/>
      <c r="L472" s="14"/>
      <c r="M472" s="14"/>
    </row>
    <row r="473" spans="1:13" s="11" customFormat="1">
      <c r="A473" s="86">
        <v>20892</v>
      </c>
      <c r="B473" s="86">
        <v>16.6266</v>
      </c>
      <c r="C473" s="70">
        <f t="shared" si="56"/>
        <v>24.625</v>
      </c>
      <c r="D473" s="71"/>
      <c r="E473" s="96">
        <f t="shared" si="53"/>
        <v>20.783249999999995</v>
      </c>
      <c r="F473" s="97">
        <f t="shared" si="54"/>
        <v>0.18882743095818613</v>
      </c>
      <c r="G473" s="71"/>
      <c r="H473" s="98">
        <f t="shared" si="57"/>
        <v>848.40609137055833</v>
      </c>
      <c r="I473" s="99">
        <f t="shared" si="55"/>
        <v>1024.7324503553298</v>
      </c>
      <c r="J473" s="86"/>
      <c r="K473" s="14"/>
      <c r="L473" s="14"/>
      <c r="M473" s="14"/>
    </row>
    <row r="474" spans="1:13" s="11" customFormat="1">
      <c r="A474" s="86">
        <v>20904</v>
      </c>
      <c r="B474" s="86">
        <v>16.668600000000001</v>
      </c>
      <c r="C474" s="70">
        <f t="shared" si="56"/>
        <v>24.625</v>
      </c>
      <c r="D474" s="71"/>
      <c r="E474" s="96">
        <f t="shared" si="53"/>
        <v>20.835749999999997</v>
      </c>
      <c r="F474" s="97">
        <f t="shared" si="54"/>
        <v>0.18926199943853106</v>
      </c>
      <c r="G474" s="71"/>
      <c r="H474" s="98">
        <f t="shared" si="57"/>
        <v>848.89340101522839</v>
      </c>
      <c r="I474" s="99">
        <f t="shared" si="55"/>
        <v>1025.7667078172587</v>
      </c>
      <c r="J474" s="86"/>
      <c r="K474" s="14"/>
      <c r="L474" s="14"/>
      <c r="M474" s="14"/>
    </row>
    <row r="475" spans="1:13" s="11" customFormat="1">
      <c r="A475" s="86">
        <v>20904</v>
      </c>
      <c r="B475" s="86">
        <v>16.709600000000002</v>
      </c>
      <c r="C475" s="70">
        <f t="shared" si="56"/>
        <v>24.625</v>
      </c>
      <c r="D475" s="71"/>
      <c r="E475" s="96">
        <f t="shared" si="53"/>
        <v>20.886999999999993</v>
      </c>
      <c r="F475" s="97">
        <f t="shared" si="54"/>
        <v>0.1896860389695055</v>
      </c>
      <c r="G475" s="71"/>
      <c r="H475" s="98">
        <f t="shared" si="57"/>
        <v>848.89340101522839</v>
      </c>
      <c r="I475" s="99">
        <f t="shared" si="55"/>
        <v>1026.201765685279</v>
      </c>
      <c r="J475" s="86"/>
      <c r="K475" s="14"/>
      <c r="L475" s="14"/>
      <c r="M475" s="14"/>
    </row>
    <row r="476" spans="1:13" s="11" customFormat="1">
      <c r="A476" s="86">
        <v>20904</v>
      </c>
      <c r="B476" s="86">
        <v>16.7516</v>
      </c>
      <c r="C476" s="70">
        <f t="shared" si="56"/>
        <v>24.625</v>
      </c>
      <c r="D476" s="71"/>
      <c r="E476" s="96">
        <f t="shared" si="53"/>
        <v>20.939499999999995</v>
      </c>
      <c r="F476" s="97">
        <f t="shared" si="54"/>
        <v>0.19012023456696742</v>
      </c>
      <c r="G476" s="71"/>
      <c r="H476" s="98">
        <f t="shared" si="57"/>
        <v>848.89340101522839</v>
      </c>
      <c r="I476" s="99">
        <f t="shared" si="55"/>
        <v>1026.647434720812</v>
      </c>
      <c r="J476" s="86"/>
      <c r="K476" s="14"/>
      <c r="L476" s="14"/>
      <c r="M476" s="14"/>
    </row>
    <row r="477" spans="1:13" s="11" customFormat="1">
      <c r="A477" s="86">
        <v>20917</v>
      </c>
      <c r="B477" s="86">
        <v>16.793600000000001</v>
      </c>
      <c r="C477" s="70">
        <f t="shared" si="56"/>
        <v>24.625</v>
      </c>
      <c r="D477" s="71"/>
      <c r="E477" s="96">
        <f t="shared" si="53"/>
        <v>20.991999999999997</v>
      </c>
      <c r="F477" s="97">
        <f t="shared" si="54"/>
        <v>0.19055424172043089</v>
      </c>
      <c r="G477" s="71"/>
      <c r="H477" s="98">
        <f t="shared" si="57"/>
        <v>849.42131979695432</v>
      </c>
      <c r="I477" s="99">
        <f t="shared" si="55"/>
        <v>1027.7318432487309</v>
      </c>
      <c r="J477" s="86"/>
      <c r="K477" s="14"/>
      <c r="L477" s="14"/>
      <c r="M477" s="14"/>
    </row>
    <row r="478" spans="1:13" s="11" customFormat="1">
      <c r="A478" s="86">
        <v>20917</v>
      </c>
      <c r="B478" s="86">
        <v>16.834600000000002</v>
      </c>
      <c r="C478" s="70">
        <f t="shared" si="56"/>
        <v>24.625</v>
      </c>
      <c r="D478" s="71"/>
      <c r="E478" s="96">
        <f t="shared" si="53"/>
        <v>21.043249999999993</v>
      </c>
      <c r="F478" s="97">
        <f t="shared" si="54"/>
        <v>0.19097773375942909</v>
      </c>
      <c r="G478" s="71"/>
      <c r="H478" s="98">
        <f t="shared" si="57"/>
        <v>849.42131979695432</v>
      </c>
      <c r="I478" s="99">
        <f t="shared" si="55"/>
        <v>1028.1671716751268</v>
      </c>
      <c r="J478" s="86"/>
      <c r="K478" s="14"/>
      <c r="L478" s="14"/>
      <c r="M478" s="14"/>
    </row>
    <row r="479" spans="1:13" s="11" customFormat="1">
      <c r="A479" s="86">
        <v>20917</v>
      </c>
      <c r="B479" s="86">
        <v>16.8766</v>
      </c>
      <c r="C479" s="70">
        <f t="shared" si="56"/>
        <v>24.625</v>
      </c>
      <c r="D479" s="71"/>
      <c r="E479" s="96">
        <f t="shared" si="53"/>
        <v>21.095749999999995</v>
      </c>
      <c r="F479" s="97">
        <f t="shared" si="54"/>
        <v>0.19141136899227187</v>
      </c>
      <c r="G479" s="71"/>
      <c r="H479" s="98">
        <f t="shared" si="57"/>
        <v>849.42131979695432</v>
      </c>
      <c r="I479" s="99">
        <f t="shared" si="55"/>
        <v>1028.6131178680203</v>
      </c>
      <c r="J479" s="86"/>
      <c r="K479" s="14"/>
      <c r="L479" s="14"/>
      <c r="M479" s="14"/>
    </row>
    <row r="480" spans="1:13" s="11" customFormat="1">
      <c r="A480" s="86">
        <v>20929</v>
      </c>
      <c r="B480" s="86">
        <v>16.9176</v>
      </c>
      <c r="C480" s="70">
        <f t="shared" si="56"/>
        <v>24.625</v>
      </c>
      <c r="D480" s="71"/>
      <c r="E480" s="96">
        <f t="shared" si="53"/>
        <v>21.146999999999991</v>
      </c>
      <c r="F480" s="97">
        <f t="shared" si="54"/>
        <v>0.19183449827696367</v>
      </c>
      <c r="G480" s="71"/>
      <c r="H480" s="98">
        <f t="shared" si="57"/>
        <v>849.90862944162438</v>
      </c>
      <c r="I480" s="99">
        <f t="shared" si="55"/>
        <v>1029.6388073096446</v>
      </c>
      <c r="J480" s="86"/>
      <c r="K480" s="14"/>
      <c r="L480" s="14"/>
      <c r="M480" s="14"/>
    </row>
    <row r="481" spans="1:13" s="11" customFormat="1">
      <c r="A481" s="86">
        <v>20929</v>
      </c>
      <c r="B481" s="86">
        <v>16.959600000000002</v>
      </c>
      <c r="C481" s="70">
        <f t="shared" si="56"/>
        <v>24.625</v>
      </c>
      <c r="D481" s="71"/>
      <c r="E481" s="96">
        <f t="shared" si="53"/>
        <v>21.199499999999993</v>
      </c>
      <c r="F481" s="97">
        <f t="shared" si="54"/>
        <v>0.19226776222607186</v>
      </c>
      <c r="G481" s="71"/>
      <c r="H481" s="98">
        <f t="shared" si="57"/>
        <v>849.90862944162438</v>
      </c>
      <c r="I481" s="99">
        <f t="shared" si="55"/>
        <v>1030.0850093401016</v>
      </c>
      <c r="J481" s="86"/>
      <c r="K481" s="14"/>
      <c r="L481" s="14"/>
      <c r="M481" s="14"/>
    </row>
    <row r="482" spans="1:13" s="11" customFormat="1">
      <c r="A482" s="86">
        <v>20929</v>
      </c>
      <c r="B482" s="86">
        <v>17.0016</v>
      </c>
      <c r="C482" s="70">
        <f t="shared" si="56"/>
        <v>24.625</v>
      </c>
      <c r="D482" s="71"/>
      <c r="E482" s="96">
        <f t="shared" si="53"/>
        <v>21.251999999999995</v>
      </c>
      <c r="F482" s="97">
        <f t="shared" si="54"/>
        <v>0.19270083853882361</v>
      </c>
      <c r="G482" s="71"/>
      <c r="H482" s="98">
        <f t="shared" si="57"/>
        <v>849.90862944162438</v>
      </c>
      <c r="I482" s="99">
        <f t="shared" si="55"/>
        <v>1030.5312113705584</v>
      </c>
      <c r="J482" s="86"/>
      <c r="K482" s="14"/>
      <c r="L482" s="14"/>
      <c r="M482" s="14"/>
    </row>
    <row r="483" spans="1:13" s="11" customFormat="1">
      <c r="A483" s="86">
        <v>20929</v>
      </c>
      <c r="B483" s="86">
        <v>17.0426</v>
      </c>
      <c r="C483" s="70">
        <f t="shared" si="56"/>
        <v>24.625</v>
      </c>
      <c r="D483" s="71"/>
      <c r="E483" s="96">
        <f t="shared" si="53"/>
        <v>21.303249999999991</v>
      </c>
      <c r="F483" s="97">
        <f t="shared" si="54"/>
        <v>0.19312342267800564</v>
      </c>
      <c r="G483" s="71"/>
      <c r="H483" s="98">
        <f t="shared" si="57"/>
        <v>849.90862944162438</v>
      </c>
      <c r="I483" s="99">
        <f t="shared" si="55"/>
        <v>1030.9667895431471</v>
      </c>
      <c r="J483" s="86"/>
      <c r="K483" s="14"/>
      <c r="L483" s="14"/>
      <c r="M483" s="14"/>
    </row>
    <row r="484" spans="1:13" s="11" customFormat="1">
      <c r="A484" s="86">
        <v>20929</v>
      </c>
      <c r="B484" s="86">
        <v>17.084600000000002</v>
      </c>
      <c r="C484" s="70">
        <f t="shared" si="56"/>
        <v>24.625</v>
      </c>
      <c r="D484" s="71"/>
      <c r="E484" s="96">
        <f t="shared" si="53"/>
        <v>21.355749999999993</v>
      </c>
      <c r="F484" s="97">
        <f t="shared" si="54"/>
        <v>0.1935561286631052</v>
      </c>
      <c r="G484" s="71"/>
      <c r="H484" s="98">
        <f t="shared" si="57"/>
        <v>849.90862944162438</v>
      </c>
      <c r="I484" s="99">
        <f t="shared" si="55"/>
        <v>1031.4129915736039</v>
      </c>
      <c r="J484" s="86"/>
      <c r="K484" s="14"/>
      <c r="L484" s="14"/>
      <c r="M484" s="14"/>
    </row>
    <row r="485" spans="1:13" s="11" customFormat="1">
      <c r="A485" s="86">
        <v>20942</v>
      </c>
      <c r="B485" s="86">
        <v>17.1266</v>
      </c>
      <c r="C485" s="70">
        <f t="shared" si="56"/>
        <v>24.625</v>
      </c>
      <c r="D485" s="71"/>
      <c r="E485" s="96">
        <f t="shared" si="53"/>
        <v>21.408249999999995</v>
      </c>
      <c r="F485" s="97">
        <f t="shared" si="54"/>
        <v>0.19398864749471495</v>
      </c>
      <c r="G485" s="71"/>
      <c r="H485" s="98">
        <f t="shared" si="57"/>
        <v>850.4365482233502</v>
      </c>
      <c r="I485" s="99">
        <f t="shared" si="55"/>
        <v>1032.5001305583755</v>
      </c>
      <c r="J485" s="86"/>
      <c r="K485" s="14"/>
      <c r="L485" s="14"/>
      <c r="M485" s="14"/>
    </row>
    <row r="486" spans="1:13" s="11" customFormat="1">
      <c r="A486" s="86">
        <v>20942</v>
      </c>
      <c r="B486" s="86">
        <v>17.1676</v>
      </c>
      <c r="C486" s="70">
        <f t="shared" si="56"/>
        <v>24.625</v>
      </c>
      <c r="D486" s="71"/>
      <c r="E486" s="96">
        <f t="shared" si="53"/>
        <v>21.459499999999991</v>
      </c>
      <c r="F486" s="97">
        <f t="shared" si="54"/>
        <v>0.19441068789127403</v>
      </c>
      <c r="G486" s="71"/>
      <c r="H486" s="98">
        <f t="shared" si="57"/>
        <v>850.4365482233502</v>
      </c>
      <c r="I486" s="99">
        <f t="shared" si="55"/>
        <v>1032.9359792893399</v>
      </c>
      <c r="J486" s="86"/>
      <c r="K486" s="14"/>
      <c r="L486" s="14"/>
      <c r="M486" s="14"/>
    </row>
    <row r="487" spans="1:13" s="11" customFormat="1">
      <c r="A487" s="86">
        <v>20942</v>
      </c>
      <c r="B487" s="86">
        <v>17.209600000000002</v>
      </c>
      <c r="C487" s="70">
        <f t="shared" si="56"/>
        <v>24.625</v>
      </c>
      <c r="D487" s="71"/>
      <c r="E487" s="96">
        <f t="shared" si="53"/>
        <v>21.511999999999993</v>
      </c>
      <c r="F487" s="97">
        <f t="shared" si="54"/>
        <v>0.19484283734762636</v>
      </c>
      <c r="G487" s="71"/>
      <c r="H487" s="98">
        <f t="shared" si="57"/>
        <v>850.4365482233502</v>
      </c>
      <c r="I487" s="99">
        <f t="shared" si="55"/>
        <v>1033.3824584771573</v>
      </c>
      <c r="J487" s="86"/>
      <c r="K487" s="14"/>
      <c r="L487" s="14"/>
      <c r="M487" s="14"/>
    </row>
    <row r="488" spans="1:13" s="11" customFormat="1">
      <c r="A488" s="86">
        <v>20955</v>
      </c>
      <c r="B488" s="86">
        <v>17.2516</v>
      </c>
      <c r="C488" s="70">
        <f t="shared" si="56"/>
        <v>24.625</v>
      </c>
      <c r="D488" s="71"/>
      <c r="E488" s="96">
        <f t="shared" si="53"/>
        <v>21.564499999999995</v>
      </c>
      <c r="F488" s="97">
        <f t="shared" si="54"/>
        <v>0.1952748001314934</v>
      </c>
      <c r="G488" s="71"/>
      <c r="H488" s="98">
        <f t="shared" si="57"/>
        <v>850.96446700507613</v>
      </c>
      <c r="I488" s="99">
        <f t="shared" si="55"/>
        <v>1034.4706994923856</v>
      </c>
      <c r="J488" s="86"/>
      <c r="K488" s="14"/>
      <c r="L488" s="14"/>
      <c r="M488" s="14"/>
    </row>
    <row r="489" spans="1:13" s="11" customFormat="1">
      <c r="A489" s="86">
        <v>20955</v>
      </c>
      <c r="B489" s="86">
        <v>17.2926</v>
      </c>
      <c r="C489" s="70">
        <f t="shared" si="56"/>
        <v>24.625</v>
      </c>
      <c r="D489" s="71"/>
      <c r="E489" s="96">
        <f t="shared" si="53"/>
        <v>21.615749999999991</v>
      </c>
      <c r="F489" s="97">
        <f t="shared" si="54"/>
        <v>0.19569629818290812</v>
      </c>
      <c r="G489" s="71"/>
      <c r="H489" s="98">
        <f t="shared" si="57"/>
        <v>850.96446700507613</v>
      </c>
      <c r="I489" s="99">
        <f t="shared" si="55"/>
        <v>1034.9068187817259</v>
      </c>
      <c r="J489" s="86"/>
      <c r="K489" s="14"/>
      <c r="L489" s="14"/>
      <c r="M489" s="14"/>
    </row>
    <row r="490" spans="1:13" s="11" customFormat="1">
      <c r="A490" s="86">
        <v>20955</v>
      </c>
      <c r="B490" s="86">
        <v>17.334600000000002</v>
      </c>
      <c r="C490" s="70">
        <f t="shared" si="56"/>
        <v>24.625</v>
      </c>
      <c r="D490" s="71"/>
      <c r="E490" s="96">
        <f t="shared" si="53"/>
        <v>21.668249999999993</v>
      </c>
      <c r="F490" s="97">
        <f t="shared" si="54"/>
        <v>0.19612789254024304</v>
      </c>
      <c r="G490" s="71"/>
      <c r="H490" s="98">
        <f t="shared" si="57"/>
        <v>850.96446700507613</v>
      </c>
      <c r="I490" s="99">
        <f t="shared" si="55"/>
        <v>1035.3535751269035</v>
      </c>
      <c r="J490" s="86"/>
      <c r="K490" s="14"/>
      <c r="L490" s="14"/>
      <c r="M490" s="14"/>
    </row>
    <row r="491" spans="1:13" s="11" customFormat="1">
      <c r="A491" s="86">
        <v>20955</v>
      </c>
      <c r="B491" s="86">
        <v>17.3766</v>
      </c>
      <c r="C491" s="70">
        <f t="shared" si="56"/>
        <v>24.625</v>
      </c>
      <c r="D491" s="71"/>
      <c r="E491" s="96">
        <f t="shared" si="53"/>
        <v>21.720749999999995</v>
      </c>
      <c r="F491" s="97">
        <f t="shared" si="54"/>
        <v>0.19655930070424599</v>
      </c>
      <c r="G491" s="71"/>
      <c r="H491" s="98">
        <f t="shared" si="57"/>
        <v>850.96446700507613</v>
      </c>
      <c r="I491" s="99">
        <f t="shared" si="55"/>
        <v>1035.8003314720811</v>
      </c>
      <c r="J491" s="86"/>
      <c r="K491" s="14"/>
      <c r="L491" s="14"/>
      <c r="M491" s="14"/>
    </row>
    <row r="492" spans="1:13" s="11" customFormat="1">
      <c r="A492" s="86">
        <v>20967</v>
      </c>
      <c r="B492" s="86">
        <v>17.4176</v>
      </c>
      <c r="C492" s="70">
        <f t="shared" si="56"/>
        <v>24.625</v>
      </c>
      <c r="D492" s="71"/>
      <c r="E492" s="96">
        <f t="shared" si="53"/>
        <v>21.771999999999991</v>
      </c>
      <c r="F492" s="97">
        <f t="shared" si="54"/>
        <v>0.19698025780261383</v>
      </c>
      <c r="G492" s="71"/>
      <c r="H492" s="98">
        <f t="shared" si="57"/>
        <v>851.45177664974619</v>
      </c>
      <c r="I492" s="99">
        <f t="shared" si="55"/>
        <v>1036.8298574619289</v>
      </c>
      <c r="J492" s="86"/>
      <c r="K492" s="14"/>
      <c r="L492" s="14"/>
      <c r="M492" s="14"/>
    </row>
    <row r="493" spans="1:13" s="11" customFormat="1">
      <c r="A493" s="86">
        <v>20967</v>
      </c>
      <c r="B493" s="86">
        <v>17.459600000000002</v>
      </c>
      <c r="C493" s="70">
        <f t="shared" si="56"/>
        <v>24.625</v>
      </c>
      <c r="D493" s="71"/>
      <c r="E493" s="96">
        <f t="shared" si="53"/>
        <v>21.824499999999993</v>
      </c>
      <c r="F493" s="97">
        <f t="shared" si="54"/>
        <v>0.19741129848515951</v>
      </c>
      <c r="G493" s="71"/>
      <c r="H493" s="98">
        <f t="shared" si="57"/>
        <v>851.45177664974619</v>
      </c>
      <c r="I493" s="99">
        <f t="shared" si="55"/>
        <v>1037.2768696446701</v>
      </c>
      <c r="J493" s="86"/>
      <c r="K493" s="14"/>
      <c r="L493" s="14"/>
      <c r="M493" s="14"/>
    </row>
    <row r="494" spans="1:13" s="11" customFormat="1">
      <c r="A494" s="86">
        <v>20967</v>
      </c>
      <c r="B494" s="86">
        <v>17.500599999999999</v>
      </c>
      <c r="C494" s="70">
        <f t="shared" si="56"/>
        <v>24.625</v>
      </c>
      <c r="D494" s="71"/>
      <c r="E494" s="96">
        <f t="shared" si="53"/>
        <v>21.875749999999989</v>
      </c>
      <c r="F494" s="97">
        <f t="shared" si="54"/>
        <v>0.19783189715713884</v>
      </c>
      <c r="G494" s="71"/>
      <c r="H494" s="98">
        <f t="shared" si="57"/>
        <v>851.45177664974619</v>
      </c>
      <c r="I494" s="99">
        <f t="shared" si="55"/>
        <v>1037.7132386802029</v>
      </c>
      <c r="J494" s="86"/>
      <c r="K494" s="14"/>
      <c r="L494" s="14"/>
      <c r="M494" s="14"/>
    </row>
    <row r="495" spans="1:13" s="11" customFormat="1">
      <c r="A495" s="86">
        <v>20967</v>
      </c>
      <c r="B495" s="86">
        <v>17.5426</v>
      </c>
      <c r="C495" s="70">
        <f t="shared" si="56"/>
        <v>24.625</v>
      </c>
      <c r="D495" s="71"/>
      <c r="E495" s="96">
        <f t="shared" si="53"/>
        <v>21.928249999999991</v>
      </c>
      <c r="F495" s="97">
        <f t="shared" si="54"/>
        <v>0.19826257098374928</v>
      </c>
      <c r="G495" s="71"/>
      <c r="H495" s="98">
        <f t="shared" si="57"/>
        <v>851.45177664974619</v>
      </c>
      <c r="I495" s="99">
        <f t="shared" si="55"/>
        <v>1038.1602508629439</v>
      </c>
      <c r="J495" s="86"/>
      <c r="K495" s="14"/>
      <c r="L495" s="14"/>
      <c r="M495" s="14"/>
    </row>
    <row r="496" spans="1:13" s="11" customFormat="1">
      <c r="A496" s="86">
        <v>20967</v>
      </c>
      <c r="B496" s="86">
        <v>17.584600000000002</v>
      </c>
      <c r="C496" s="70">
        <f t="shared" si="56"/>
        <v>24.625</v>
      </c>
      <c r="D496" s="71"/>
      <c r="E496" s="96">
        <f t="shared" si="53"/>
        <v>21.980749999999993</v>
      </c>
      <c r="F496" s="97">
        <f t="shared" si="54"/>
        <v>0.19869305941025905</v>
      </c>
      <c r="G496" s="71"/>
      <c r="H496" s="98">
        <f t="shared" si="57"/>
        <v>851.45177664974619</v>
      </c>
      <c r="I496" s="99">
        <f t="shared" si="55"/>
        <v>1038.6072630456852</v>
      </c>
      <c r="J496" s="86"/>
      <c r="K496" s="14"/>
      <c r="L496" s="14"/>
      <c r="M496" s="14"/>
    </row>
    <row r="497" spans="1:13" s="11" customFormat="1">
      <c r="A497" s="86">
        <v>20980</v>
      </c>
      <c r="B497" s="86">
        <v>17.625599999999999</v>
      </c>
      <c r="C497" s="70">
        <f t="shared" si="56"/>
        <v>24.625</v>
      </c>
      <c r="D497" s="71"/>
      <c r="E497" s="96">
        <f t="shared" si="53"/>
        <v>22.031999999999989</v>
      </c>
      <c r="F497" s="97">
        <f t="shared" si="54"/>
        <v>0.19911311943379129</v>
      </c>
      <c r="G497" s="71"/>
      <c r="H497" s="98">
        <f t="shared" si="57"/>
        <v>851.97969543147212</v>
      </c>
      <c r="I497" s="99">
        <f t="shared" si="55"/>
        <v>1039.6878619289339</v>
      </c>
      <c r="J497" s="86"/>
      <c r="K497" s="14"/>
      <c r="L497" s="14"/>
      <c r="M497" s="14"/>
    </row>
    <row r="498" spans="1:13" s="11" customFormat="1">
      <c r="A498" s="86">
        <v>20980</v>
      </c>
      <c r="B498" s="86">
        <v>17.6676</v>
      </c>
      <c r="C498" s="70">
        <f t="shared" si="56"/>
        <v>24.625</v>
      </c>
      <c r="D498" s="71"/>
      <c r="E498" s="96">
        <f t="shared" si="53"/>
        <v>22.084499999999991</v>
      </c>
      <c r="F498" s="97">
        <f t="shared" si="54"/>
        <v>0.19954324194340786</v>
      </c>
      <c r="G498" s="71"/>
      <c r="H498" s="98">
        <f t="shared" si="57"/>
        <v>851.97969543147212</v>
      </c>
      <c r="I498" s="99">
        <f t="shared" si="55"/>
        <v>1040.1351512690355</v>
      </c>
      <c r="J498" s="86"/>
      <c r="K498" s="14"/>
      <c r="L498" s="14"/>
      <c r="M498" s="14"/>
    </row>
    <row r="499" spans="1:13" s="11" customFormat="1">
      <c r="A499" s="86">
        <v>20980</v>
      </c>
      <c r="B499" s="86">
        <v>17.709600000000002</v>
      </c>
      <c r="C499" s="70">
        <f t="shared" si="56"/>
        <v>24.625</v>
      </c>
      <c r="D499" s="71"/>
      <c r="E499" s="96">
        <f t="shared" si="53"/>
        <v>22.136999999999993</v>
      </c>
      <c r="F499" s="97">
        <f t="shared" si="54"/>
        <v>0.1999731795271889</v>
      </c>
      <c r="G499" s="71"/>
      <c r="H499" s="98">
        <f t="shared" si="57"/>
        <v>851.97969543147212</v>
      </c>
      <c r="I499" s="99">
        <f t="shared" si="55"/>
        <v>1040.5824406091369</v>
      </c>
      <c r="J499" s="86"/>
      <c r="K499" s="14"/>
      <c r="L499" s="14"/>
      <c r="M499" s="14"/>
    </row>
    <row r="500" spans="1:13" s="11" customFormat="1">
      <c r="A500" s="86">
        <v>20980</v>
      </c>
      <c r="B500" s="86">
        <v>17.750599999999999</v>
      </c>
      <c r="C500" s="70">
        <f t="shared" si="56"/>
        <v>24.625</v>
      </c>
      <c r="D500" s="71"/>
      <c r="E500" s="96">
        <f t="shared" si="53"/>
        <v>22.188249999999989</v>
      </c>
      <c r="F500" s="97">
        <f t="shared" si="54"/>
        <v>0.20039270228017231</v>
      </c>
      <c r="G500" s="71"/>
      <c r="H500" s="98">
        <f t="shared" si="57"/>
        <v>851.97969543147212</v>
      </c>
      <c r="I500" s="99">
        <f t="shared" si="55"/>
        <v>1041.0190802030456</v>
      </c>
      <c r="J500" s="86"/>
      <c r="K500" s="14"/>
      <c r="L500" s="14"/>
      <c r="M500" s="14"/>
    </row>
    <row r="501" spans="1:13" s="11" customFormat="1">
      <c r="A501" s="86">
        <v>20980</v>
      </c>
      <c r="B501" s="86">
        <v>17.7926</v>
      </c>
      <c r="C501" s="70">
        <f t="shared" si="56"/>
        <v>24.625</v>
      </c>
      <c r="D501" s="71"/>
      <c r="E501" s="96">
        <f t="shared" si="53"/>
        <v>22.240749999999991</v>
      </c>
      <c r="F501" s="97">
        <f t="shared" si="54"/>
        <v>0.20082227488250115</v>
      </c>
      <c r="G501" s="71"/>
      <c r="H501" s="98">
        <f t="shared" si="57"/>
        <v>851.97969543147212</v>
      </c>
      <c r="I501" s="99">
        <f t="shared" si="55"/>
        <v>1041.466369543147</v>
      </c>
      <c r="J501" s="86"/>
      <c r="K501" s="14"/>
      <c r="L501" s="14"/>
      <c r="M501" s="14"/>
    </row>
    <row r="502" spans="1:13" s="11" customFormat="1">
      <c r="A502" s="86">
        <v>20992</v>
      </c>
      <c r="B502" s="86">
        <v>17.834600000000002</v>
      </c>
      <c r="C502" s="70">
        <f t="shared" si="56"/>
        <v>24.625</v>
      </c>
      <c r="D502" s="71"/>
      <c r="E502" s="96">
        <f t="shared" si="53"/>
        <v>22.293249999999993</v>
      </c>
      <c r="F502" s="97">
        <f t="shared" si="54"/>
        <v>0.20125166303144279</v>
      </c>
      <c r="G502" s="71"/>
      <c r="H502" s="98">
        <f t="shared" si="57"/>
        <v>852.46700507614219</v>
      </c>
      <c r="I502" s="99">
        <f t="shared" si="55"/>
        <v>1042.5096056852792</v>
      </c>
      <c r="J502" s="86"/>
      <c r="K502" s="14"/>
      <c r="L502" s="14"/>
      <c r="M502" s="14"/>
    </row>
    <row r="503" spans="1:13" s="11" customFormat="1">
      <c r="A503" s="86">
        <v>20992</v>
      </c>
      <c r="B503" s="86">
        <v>17.875599999999999</v>
      </c>
      <c r="C503" s="70">
        <f t="shared" si="56"/>
        <v>24.625</v>
      </c>
      <c r="D503" s="71"/>
      <c r="E503" s="96">
        <f t="shared" si="53"/>
        <v>22.344499999999989</v>
      </c>
      <c r="F503" s="97">
        <f t="shared" si="54"/>
        <v>0.20167064988649469</v>
      </c>
      <c r="G503" s="71"/>
      <c r="H503" s="98">
        <f t="shared" si="57"/>
        <v>852.46700507614219</v>
      </c>
      <c r="I503" s="99">
        <f t="shared" si="55"/>
        <v>1042.9464950253807</v>
      </c>
      <c r="J503" s="86"/>
      <c r="K503" s="14"/>
      <c r="L503" s="14"/>
      <c r="M503" s="14"/>
    </row>
    <row r="504" spans="1:13" s="11" customFormat="1">
      <c r="A504" s="86">
        <v>20992</v>
      </c>
      <c r="B504" s="86">
        <v>17.9176</v>
      </c>
      <c r="C504" s="70">
        <f t="shared" si="56"/>
        <v>24.625</v>
      </c>
      <c r="D504" s="71"/>
      <c r="E504" s="96">
        <f t="shared" si="53"/>
        <v>22.396999999999991</v>
      </c>
      <c r="F504" s="97">
        <f t="shared" si="54"/>
        <v>0.20209967398584261</v>
      </c>
      <c r="G504" s="71"/>
      <c r="H504" s="98">
        <f t="shared" si="57"/>
        <v>852.46700507614219</v>
      </c>
      <c r="I504" s="99">
        <f t="shared" si="55"/>
        <v>1043.3940402030457</v>
      </c>
      <c r="J504" s="86"/>
      <c r="K504" s="14"/>
      <c r="L504" s="14"/>
      <c r="M504" s="14"/>
    </row>
    <row r="505" spans="1:13" s="11" customFormat="1">
      <c r="A505" s="86">
        <v>20992</v>
      </c>
      <c r="B505" s="86">
        <v>17.959600000000002</v>
      </c>
      <c r="C505" s="70">
        <f t="shared" si="56"/>
        <v>24.625</v>
      </c>
      <c r="D505" s="71"/>
      <c r="E505" s="96">
        <f t="shared" si="53"/>
        <v>22.449499999999993</v>
      </c>
      <c r="F505" s="97">
        <f t="shared" si="54"/>
        <v>0.20252851410244277</v>
      </c>
      <c r="G505" s="71"/>
      <c r="H505" s="98">
        <f t="shared" si="57"/>
        <v>852.46700507614219</v>
      </c>
      <c r="I505" s="99">
        <f t="shared" si="55"/>
        <v>1043.8415853807107</v>
      </c>
      <c r="J505" s="86"/>
      <c r="K505" s="14"/>
      <c r="L505" s="14"/>
      <c r="M505" s="14"/>
    </row>
    <row r="506" spans="1:13" s="11" customFormat="1">
      <c r="A506" s="86">
        <v>20992</v>
      </c>
      <c r="B506" s="86">
        <v>18.000599999999999</v>
      </c>
      <c r="C506" s="70">
        <f t="shared" si="56"/>
        <v>24.625</v>
      </c>
      <c r="D506" s="71"/>
      <c r="E506" s="96">
        <f t="shared" si="53"/>
        <v>22.500749999999989</v>
      </c>
      <c r="F506" s="97">
        <f t="shared" si="54"/>
        <v>0.20294696642692764</v>
      </c>
      <c r="G506" s="71"/>
      <c r="H506" s="98">
        <f t="shared" si="57"/>
        <v>852.46700507614219</v>
      </c>
      <c r="I506" s="99">
        <f t="shared" si="55"/>
        <v>1044.278474720812</v>
      </c>
      <c r="J506" s="86"/>
      <c r="K506" s="14"/>
      <c r="L506" s="14"/>
      <c r="M506" s="14"/>
    </row>
    <row r="507" spans="1:13" s="11" customFormat="1">
      <c r="A507" s="86">
        <v>20992</v>
      </c>
      <c r="B507" s="86">
        <v>18.0426</v>
      </c>
      <c r="C507" s="70">
        <f t="shared" si="56"/>
        <v>24.625</v>
      </c>
      <c r="D507" s="71"/>
      <c r="E507" s="96">
        <f t="shared" si="53"/>
        <v>22.553249999999991</v>
      </c>
      <c r="F507" s="97">
        <f t="shared" si="54"/>
        <v>0.20337544342222849</v>
      </c>
      <c r="G507" s="71"/>
      <c r="H507" s="98">
        <f t="shared" si="57"/>
        <v>852.46700507614219</v>
      </c>
      <c r="I507" s="99">
        <f t="shared" si="55"/>
        <v>1044.7260198984773</v>
      </c>
      <c r="J507" s="86"/>
      <c r="K507" s="14"/>
      <c r="L507" s="14"/>
      <c r="M507" s="14"/>
    </row>
    <row r="508" spans="1:13" s="11" customFormat="1">
      <c r="A508" s="86">
        <v>21005</v>
      </c>
      <c r="B508" s="86">
        <v>18.084600000000002</v>
      </c>
      <c r="C508" s="70">
        <f t="shared" si="56"/>
        <v>24.625</v>
      </c>
      <c r="D508" s="71"/>
      <c r="E508" s="96">
        <f t="shared" si="53"/>
        <v>22.605749999999993</v>
      </c>
      <c r="F508" s="97">
        <f t="shared" si="54"/>
        <v>0.20380373690362252</v>
      </c>
      <c r="G508" s="71"/>
      <c r="H508" s="98">
        <f t="shared" si="57"/>
        <v>852.994923857868</v>
      </c>
      <c r="I508" s="99">
        <f t="shared" si="55"/>
        <v>1045.8208238578679</v>
      </c>
      <c r="J508" s="86"/>
      <c r="K508" s="14"/>
      <c r="L508" s="14"/>
      <c r="M508" s="14"/>
    </row>
    <row r="509" spans="1:13" s="11" customFormat="1">
      <c r="A509" s="86">
        <v>21005</v>
      </c>
      <c r="B509" s="86">
        <v>18.125599999999999</v>
      </c>
      <c r="C509" s="70">
        <f t="shared" si="56"/>
        <v>24.625</v>
      </c>
      <c r="D509" s="71"/>
      <c r="E509" s="96">
        <f t="shared" si="53"/>
        <v>22.656999999999989</v>
      </c>
      <c r="F509" s="97">
        <f t="shared" si="54"/>
        <v>0.20422165605967799</v>
      </c>
      <c r="G509" s="71"/>
      <c r="H509" s="98">
        <f t="shared" si="57"/>
        <v>852.994923857868</v>
      </c>
      <c r="I509" s="99">
        <f t="shared" si="55"/>
        <v>1046.2579837563451</v>
      </c>
      <c r="J509" s="86"/>
      <c r="K509" s="14"/>
      <c r="L509" s="14"/>
      <c r="M509" s="14"/>
    </row>
    <row r="510" spans="1:13" s="11" customFormat="1">
      <c r="A510" s="86">
        <v>21005</v>
      </c>
      <c r="B510" s="86">
        <v>18.1676</v>
      </c>
      <c r="C510" s="70">
        <f t="shared" si="56"/>
        <v>24.625</v>
      </c>
      <c r="D510" s="71"/>
      <c r="E510" s="96">
        <f t="shared" si="53"/>
        <v>22.709499999999991</v>
      </c>
      <c r="F510" s="97">
        <f t="shared" si="54"/>
        <v>0.20464958734452054</v>
      </c>
      <c r="G510" s="71"/>
      <c r="H510" s="98">
        <f t="shared" si="57"/>
        <v>852.994923857868</v>
      </c>
      <c r="I510" s="99">
        <f t="shared" si="55"/>
        <v>1046.7058060913703</v>
      </c>
      <c r="J510" s="86"/>
      <c r="K510" s="14"/>
      <c r="L510" s="14"/>
      <c r="M510" s="14"/>
    </row>
    <row r="511" spans="1:13" s="11" customFormat="1">
      <c r="A511" s="86">
        <v>21005</v>
      </c>
      <c r="B511" s="86">
        <v>18.208600000000001</v>
      </c>
      <c r="C511" s="70">
        <f t="shared" si="56"/>
        <v>24.625</v>
      </c>
      <c r="D511" s="71"/>
      <c r="E511" s="96">
        <f t="shared" si="53"/>
        <v>22.760750000000005</v>
      </c>
      <c r="F511" s="97">
        <f t="shared" si="54"/>
        <v>0.20506715322669716</v>
      </c>
      <c r="G511" s="71"/>
      <c r="H511" s="74">
        <f t="shared" si="57"/>
        <v>852.994923857868</v>
      </c>
      <c r="I511" s="75">
        <f t="shared" si="55"/>
        <v>1047.1429659898477</v>
      </c>
      <c r="J511" s="86"/>
      <c r="K511" s="14"/>
      <c r="L511" s="14"/>
      <c r="M511" s="14"/>
    </row>
    <row r="512" spans="1:13" s="11" customFormat="1">
      <c r="A512" s="86">
        <v>21005</v>
      </c>
      <c r="B512" s="86">
        <v>18.250599999999999</v>
      </c>
      <c r="C512" s="70">
        <f t="shared" si="56"/>
        <v>24.625</v>
      </c>
      <c r="D512" s="71"/>
      <c r="E512" s="96">
        <f t="shared" si="53"/>
        <v>22.813249999999989</v>
      </c>
      <c r="F512" s="97">
        <f t="shared" si="54"/>
        <v>0.20549472292707102</v>
      </c>
      <c r="G512" s="71"/>
      <c r="H512" s="74">
        <f t="shared" si="57"/>
        <v>852.994923857868</v>
      </c>
      <c r="I512" s="75">
        <f t="shared" si="55"/>
        <v>1047.5907883248728</v>
      </c>
      <c r="J512" s="86"/>
      <c r="K512" s="14"/>
      <c r="L512" s="14"/>
      <c r="M512" s="14"/>
    </row>
    <row r="513" spans="1:13" s="11" customFormat="1">
      <c r="A513" s="86">
        <v>21005</v>
      </c>
      <c r="B513" s="86">
        <v>18.2926</v>
      </c>
      <c r="C513" s="70">
        <f t="shared" si="56"/>
        <v>24.625</v>
      </c>
      <c r="D513" s="71"/>
      <c r="E513" s="96">
        <f t="shared" si="53"/>
        <v>22.865749999999991</v>
      </c>
      <c r="F513" s="97">
        <f t="shared" si="54"/>
        <v>0.20592210988972676</v>
      </c>
      <c r="G513" s="71"/>
      <c r="H513" s="74">
        <f t="shared" si="57"/>
        <v>852.994923857868</v>
      </c>
      <c r="I513" s="75">
        <f t="shared" si="55"/>
        <v>1048.0386106598985</v>
      </c>
      <c r="J513" s="86"/>
      <c r="K513" s="14"/>
      <c r="L513" s="14"/>
      <c r="M513" s="14"/>
    </row>
    <row r="514" spans="1:13" s="11" customFormat="1">
      <c r="A514" s="86">
        <v>21017</v>
      </c>
      <c r="B514" s="86">
        <v>18.333600000000001</v>
      </c>
      <c r="C514" s="70">
        <f t="shared" si="56"/>
        <v>24.625</v>
      </c>
      <c r="D514" s="71"/>
      <c r="E514" s="96">
        <f t="shared" si="53"/>
        <v>22.917000000000005</v>
      </c>
      <c r="F514" s="97">
        <f t="shared" si="54"/>
        <v>0.20633914485855828</v>
      </c>
      <c r="G514" s="71"/>
      <c r="H514" s="74">
        <f t="shared" si="57"/>
        <v>853.48223350253807</v>
      </c>
      <c r="I514" s="75">
        <f t="shared" si="55"/>
        <v>1049.0747569543148</v>
      </c>
      <c r="J514" s="86"/>
      <c r="K514" s="14"/>
      <c r="L514" s="14"/>
      <c r="M514" s="14"/>
    </row>
    <row r="515" spans="1:13" s="11" customFormat="1">
      <c r="A515" s="86">
        <v>21017</v>
      </c>
      <c r="B515" s="86">
        <v>18.375599999999999</v>
      </c>
      <c r="C515" s="70">
        <f t="shared" si="56"/>
        <v>24.625</v>
      </c>
      <c r="D515" s="71"/>
      <c r="E515" s="96">
        <f t="shared" si="53"/>
        <v>22.969499999999989</v>
      </c>
      <c r="F515" s="97">
        <f t="shared" si="54"/>
        <v>0.20676617115563256</v>
      </c>
      <c r="G515" s="71"/>
      <c r="H515" s="74">
        <f t="shared" si="57"/>
        <v>853.48223350253807</v>
      </c>
      <c r="I515" s="75">
        <f t="shared" si="55"/>
        <v>1049.5228351269036</v>
      </c>
      <c r="J515" s="86"/>
      <c r="K515" s="14"/>
      <c r="L515" s="14"/>
      <c r="M515" s="14"/>
    </row>
    <row r="516" spans="1:13" s="11" customFormat="1">
      <c r="A516" s="86">
        <v>21017</v>
      </c>
      <c r="B516" s="86">
        <v>18.4176</v>
      </c>
      <c r="C516" s="70">
        <f t="shared" si="56"/>
        <v>24.625</v>
      </c>
      <c r="D516" s="71"/>
      <c r="E516" s="96">
        <f t="shared" si="53"/>
        <v>23.021999999999991</v>
      </c>
      <c r="F516" s="97">
        <f t="shared" si="54"/>
        <v>0.20719301517908129</v>
      </c>
      <c r="G516" s="71"/>
      <c r="H516" s="74">
        <f t="shared" si="57"/>
        <v>853.48223350253807</v>
      </c>
      <c r="I516" s="75">
        <f t="shared" si="55"/>
        <v>1049.9709132994922</v>
      </c>
      <c r="J516" s="86"/>
      <c r="K516" s="14"/>
      <c r="L516" s="14"/>
      <c r="M516" s="14"/>
    </row>
    <row r="517" spans="1:13" s="11" customFormat="1">
      <c r="A517" s="86">
        <v>21017</v>
      </c>
      <c r="B517" s="86">
        <v>18.458600000000001</v>
      </c>
      <c r="C517" s="70">
        <f t="shared" si="56"/>
        <v>24.625</v>
      </c>
      <c r="D517" s="71"/>
      <c r="E517" s="96">
        <f t="shared" ref="E517:E580" si="58">(((80+B517)-80)/80)*100</f>
        <v>23.073250000000005</v>
      </c>
      <c r="F517" s="97">
        <f t="shared" si="54"/>
        <v>0.20760952058291093</v>
      </c>
      <c r="G517" s="71"/>
      <c r="H517" s="74">
        <f t="shared" si="57"/>
        <v>853.48223350253807</v>
      </c>
      <c r="I517" s="75">
        <f t="shared" si="55"/>
        <v>1050.4083229441624</v>
      </c>
      <c r="J517" s="86"/>
      <c r="K517" s="14"/>
      <c r="L517" s="14"/>
      <c r="M517" s="14"/>
    </row>
    <row r="518" spans="1:13" s="11" customFormat="1">
      <c r="A518" s="86">
        <v>21017</v>
      </c>
      <c r="B518" s="86">
        <v>18.500599999999999</v>
      </c>
      <c r="C518" s="70">
        <f t="shared" si="56"/>
        <v>24.625</v>
      </c>
      <c r="D518" s="71"/>
      <c r="E518" s="96">
        <f t="shared" si="58"/>
        <v>23.125749999999989</v>
      </c>
      <c r="F518" s="97">
        <f t="shared" ref="F518:F581" si="59">LN(1+E518/100)</f>
        <v>0.20803600485616755</v>
      </c>
      <c r="G518" s="71"/>
      <c r="H518" s="74">
        <f t="shared" si="57"/>
        <v>853.48223350253807</v>
      </c>
      <c r="I518" s="75">
        <f t="shared" ref="I518:I581" si="60">H518*(1+E518/100)</f>
        <v>1050.8564011167512</v>
      </c>
      <c r="J518" s="86"/>
      <c r="K518" s="14"/>
      <c r="L518" s="14"/>
      <c r="M518" s="14"/>
    </row>
    <row r="519" spans="1:13" s="11" customFormat="1">
      <c r="A519" s="86">
        <v>21017</v>
      </c>
      <c r="B519" s="86">
        <v>18.5426</v>
      </c>
      <c r="C519" s="70">
        <f t="shared" ref="C519:C582" si="61">C$2</f>
        <v>24.625</v>
      </c>
      <c r="D519" s="71"/>
      <c r="E519" s="96">
        <f t="shared" si="58"/>
        <v>23.178249999999991</v>
      </c>
      <c r="F519" s="97">
        <f t="shared" si="59"/>
        <v>0.20846230731812593</v>
      </c>
      <c r="G519" s="71"/>
      <c r="H519" s="74">
        <f t="shared" si="57"/>
        <v>853.48223350253807</v>
      </c>
      <c r="I519" s="75">
        <f t="shared" si="60"/>
        <v>1051.3044792893402</v>
      </c>
      <c r="J519" s="86"/>
      <c r="K519" s="14"/>
      <c r="L519" s="14"/>
      <c r="M519" s="14"/>
    </row>
    <row r="520" spans="1:13" s="11" customFormat="1">
      <c r="A520" s="86">
        <v>21017</v>
      </c>
      <c r="B520" s="86">
        <v>18.583600000000001</v>
      </c>
      <c r="C520" s="70">
        <f t="shared" si="61"/>
        <v>24.625</v>
      </c>
      <c r="D520" s="71"/>
      <c r="E520" s="96">
        <f t="shared" si="58"/>
        <v>23.229500000000005</v>
      </c>
      <c r="F520" s="97">
        <f t="shared" si="59"/>
        <v>0.20887828450016688</v>
      </c>
      <c r="G520" s="71"/>
      <c r="H520" s="74">
        <f t="shared" si="57"/>
        <v>853.48223350253807</v>
      </c>
      <c r="I520" s="75">
        <f t="shared" si="60"/>
        <v>1051.7418889340104</v>
      </c>
      <c r="J520" s="86"/>
      <c r="K520" s="14"/>
      <c r="L520" s="14"/>
      <c r="M520" s="14"/>
    </row>
    <row r="521" spans="1:13" s="11" customFormat="1">
      <c r="A521" s="86">
        <v>21017</v>
      </c>
      <c r="B521" s="86">
        <v>18.625599999999999</v>
      </c>
      <c r="C521" s="70">
        <f t="shared" si="61"/>
        <v>24.625</v>
      </c>
      <c r="D521" s="71"/>
      <c r="E521" s="96">
        <f t="shared" si="58"/>
        <v>23.281999999999989</v>
      </c>
      <c r="F521" s="97">
        <f t="shared" si="59"/>
        <v>0.20930422812384133</v>
      </c>
      <c r="G521" s="71"/>
      <c r="H521" s="74">
        <f t="shared" si="57"/>
        <v>853.48223350253807</v>
      </c>
      <c r="I521" s="75">
        <f t="shared" si="60"/>
        <v>1052.1899671065987</v>
      </c>
      <c r="J521" s="86"/>
      <c r="K521" s="14"/>
      <c r="L521" s="14"/>
      <c r="M521" s="14"/>
    </row>
    <row r="522" spans="1:13" s="11" customFormat="1">
      <c r="A522" s="86">
        <v>21030</v>
      </c>
      <c r="B522" s="86">
        <v>18.666599999999999</v>
      </c>
      <c r="C522" s="70">
        <f t="shared" si="61"/>
        <v>24.625</v>
      </c>
      <c r="D522" s="71"/>
      <c r="E522" s="96">
        <f t="shared" si="58"/>
        <v>23.333250000000003</v>
      </c>
      <c r="F522" s="97">
        <f t="shared" si="59"/>
        <v>0.20971985530616508</v>
      </c>
      <c r="G522" s="71"/>
      <c r="H522" s="74">
        <f t="shared" si="57"/>
        <v>854.010152284264</v>
      </c>
      <c r="I522" s="75">
        <f t="shared" si="60"/>
        <v>1053.2784761421319</v>
      </c>
      <c r="J522" s="86"/>
      <c r="K522" s="14"/>
      <c r="L522" s="14"/>
      <c r="M522" s="14"/>
    </row>
    <row r="523" spans="1:13" s="11" customFormat="1">
      <c r="A523" s="86">
        <v>21030</v>
      </c>
      <c r="B523" s="86">
        <v>18.708600000000001</v>
      </c>
      <c r="C523" s="70">
        <f t="shared" si="61"/>
        <v>24.625</v>
      </c>
      <c r="D523" s="71"/>
      <c r="E523" s="96">
        <f t="shared" si="58"/>
        <v>23.385750000000005</v>
      </c>
      <c r="F523" s="97">
        <f t="shared" si="59"/>
        <v>0.21014544069514951</v>
      </c>
      <c r="G523" s="71"/>
      <c r="H523" s="74">
        <f t="shared" si="57"/>
        <v>854.010152284264</v>
      </c>
      <c r="I523" s="75">
        <f t="shared" si="60"/>
        <v>1053.7268314720814</v>
      </c>
      <c r="J523" s="86"/>
      <c r="K523" s="14"/>
      <c r="L523" s="14"/>
      <c r="M523" s="14"/>
    </row>
    <row r="524" spans="1:13" s="11" customFormat="1">
      <c r="A524" s="86">
        <v>21030</v>
      </c>
      <c r="B524" s="86">
        <v>18.750599999999999</v>
      </c>
      <c r="C524" s="70">
        <f t="shared" si="61"/>
        <v>24.625</v>
      </c>
      <c r="D524" s="71"/>
      <c r="E524" s="96">
        <f t="shared" si="58"/>
        <v>23.438249999999989</v>
      </c>
      <c r="F524" s="97">
        <f t="shared" si="59"/>
        <v>0.21057084503825818</v>
      </c>
      <c r="G524" s="71"/>
      <c r="H524" s="74">
        <f t="shared" si="57"/>
        <v>854.010152284264</v>
      </c>
      <c r="I524" s="75">
        <f t="shared" si="60"/>
        <v>1054.1751868020303</v>
      </c>
      <c r="J524" s="86"/>
      <c r="K524" s="14"/>
      <c r="L524" s="14"/>
      <c r="M524" s="14"/>
    </row>
    <row r="525" spans="1:13" s="11" customFormat="1">
      <c r="A525" s="86">
        <v>21030</v>
      </c>
      <c r="B525" s="86">
        <v>18.791599999999999</v>
      </c>
      <c r="C525" s="70">
        <f t="shared" si="61"/>
        <v>24.625</v>
      </c>
      <c r="D525" s="71"/>
      <c r="E525" s="96">
        <f t="shared" si="58"/>
        <v>23.489500000000003</v>
      </c>
      <c r="F525" s="97">
        <f t="shared" si="59"/>
        <v>0.21098594622259989</v>
      </c>
      <c r="G525" s="71"/>
      <c r="H525" s="74">
        <f t="shared" si="57"/>
        <v>854.010152284264</v>
      </c>
      <c r="I525" s="75">
        <f t="shared" si="60"/>
        <v>1054.6128670050762</v>
      </c>
      <c r="J525" s="86"/>
      <c r="K525" s="14"/>
      <c r="L525" s="14"/>
      <c r="M525" s="14"/>
    </row>
    <row r="526" spans="1:13" s="11" customFormat="1">
      <c r="A526" s="86">
        <v>21030</v>
      </c>
      <c r="B526" s="86">
        <v>18.833600000000001</v>
      </c>
      <c r="C526" s="70">
        <f t="shared" si="61"/>
        <v>24.625</v>
      </c>
      <c r="D526" s="71"/>
      <c r="E526" s="96">
        <f t="shared" si="58"/>
        <v>23.542000000000005</v>
      </c>
      <c r="F526" s="97">
        <f t="shared" si="59"/>
        <v>0.21141099323717411</v>
      </c>
      <c r="G526" s="71"/>
      <c r="H526" s="74">
        <f t="shared" si="57"/>
        <v>854.010152284264</v>
      </c>
      <c r="I526" s="75">
        <f t="shared" si="60"/>
        <v>1055.0612223350254</v>
      </c>
      <c r="J526" s="86"/>
      <c r="K526" s="14"/>
      <c r="L526" s="14"/>
      <c r="M526" s="14"/>
    </row>
    <row r="527" spans="1:13" s="11" customFormat="1">
      <c r="A527" s="86">
        <v>21030</v>
      </c>
      <c r="B527" s="86">
        <v>18.875599999999999</v>
      </c>
      <c r="C527" s="70">
        <f t="shared" si="61"/>
        <v>24.625</v>
      </c>
      <c r="D527" s="71"/>
      <c r="E527" s="96">
        <f t="shared" si="58"/>
        <v>23.594499999999989</v>
      </c>
      <c r="F527" s="97">
        <f t="shared" si="59"/>
        <v>0.21183585966353952</v>
      </c>
      <c r="G527" s="71"/>
      <c r="H527" s="74">
        <f t="shared" ref="H527:H590" si="62">A527/C527</f>
        <v>854.010152284264</v>
      </c>
      <c r="I527" s="75">
        <f t="shared" si="60"/>
        <v>1055.5095776649746</v>
      </c>
      <c r="J527" s="86"/>
      <c r="K527" s="14"/>
      <c r="L527" s="14"/>
      <c r="M527" s="14"/>
    </row>
    <row r="528" spans="1:13" s="11" customFormat="1">
      <c r="A528" s="86">
        <v>21030</v>
      </c>
      <c r="B528" s="86">
        <v>18.916599999999999</v>
      </c>
      <c r="C528" s="70">
        <f t="shared" si="61"/>
        <v>24.625</v>
      </c>
      <c r="D528" s="71"/>
      <c r="E528" s="96">
        <f t="shared" si="58"/>
        <v>23.645750000000003</v>
      </c>
      <c r="F528" s="97">
        <f t="shared" si="59"/>
        <v>0.21225043617957245</v>
      </c>
      <c r="G528" s="71"/>
      <c r="H528" s="74">
        <f t="shared" si="62"/>
        <v>854.010152284264</v>
      </c>
      <c r="I528" s="75">
        <f t="shared" si="60"/>
        <v>1055.9472578680204</v>
      </c>
      <c r="J528" s="86"/>
      <c r="K528" s="14"/>
      <c r="L528" s="14"/>
      <c r="M528" s="14"/>
    </row>
    <row r="529" spans="1:13" s="11" customFormat="1">
      <c r="A529" s="86">
        <v>21030</v>
      </c>
      <c r="B529" s="86">
        <v>18.958600000000001</v>
      </c>
      <c r="C529" s="70">
        <f t="shared" si="61"/>
        <v>24.625</v>
      </c>
      <c r="D529" s="71"/>
      <c r="E529" s="96">
        <f t="shared" si="58"/>
        <v>23.698250000000005</v>
      </c>
      <c r="F529" s="97">
        <f t="shared" si="59"/>
        <v>0.21267494618012575</v>
      </c>
      <c r="G529" s="71"/>
      <c r="H529" s="74">
        <f t="shared" si="62"/>
        <v>854.010152284264</v>
      </c>
      <c r="I529" s="75">
        <f t="shared" si="60"/>
        <v>1056.3956131979696</v>
      </c>
      <c r="J529" s="86"/>
      <c r="K529" s="14"/>
      <c r="L529" s="14"/>
      <c r="M529" s="14"/>
    </row>
    <row r="530" spans="1:13" s="11" customFormat="1">
      <c r="A530" s="86">
        <v>21030</v>
      </c>
      <c r="B530" s="86">
        <v>19.000599999999999</v>
      </c>
      <c r="C530" s="70">
        <f t="shared" si="61"/>
        <v>24.625</v>
      </c>
      <c r="D530" s="71"/>
      <c r="E530" s="96">
        <f t="shared" si="58"/>
        <v>23.750749999999989</v>
      </c>
      <c r="F530" s="97">
        <f t="shared" si="59"/>
        <v>0.21309927604840351</v>
      </c>
      <c r="G530" s="71"/>
      <c r="H530" s="74">
        <f t="shared" si="62"/>
        <v>854.010152284264</v>
      </c>
      <c r="I530" s="75">
        <f t="shared" si="60"/>
        <v>1056.8439685279188</v>
      </c>
      <c r="J530" s="86"/>
      <c r="K530" s="14"/>
      <c r="L530" s="14"/>
      <c r="M530" s="14"/>
    </row>
    <row r="531" spans="1:13" s="11" customFormat="1">
      <c r="A531" s="86">
        <v>21030</v>
      </c>
      <c r="B531" s="86">
        <v>19.041599999999999</v>
      </c>
      <c r="C531" s="70">
        <f t="shared" si="61"/>
        <v>24.625</v>
      </c>
      <c r="D531" s="71"/>
      <c r="E531" s="96">
        <f t="shared" si="58"/>
        <v>23.802000000000003</v>
      </c>
      <c r="F531" s="97">
        <f t="shared" si="59"/>
        <v>0.21351332922076541</v>
      </c>
      <c r="G531" s="71"/>
      <c r="H531" s="74">
        <f t="shared" si="62"/>
        <v>854.010152284264</v>
      </c>
      <c r="I531" s="75">
        <f t="shared" si="60"/>
        <v>1057.2816487309647</v>
      </c>
      <c r="J531" s="86"/>
      <c r="K531" s="14"/>
      <c r="L531" s="14"/>
      <c r="M531" s="14"/>
    </row>
    <row r="532" spans="1:13" s="11" customFormat="1">
      <c r="A532" s="86">
        <v>21042</v>
      </c>
      <c r="B532" s="86">
        <v>19.083600000000001</v>
      </c>
      <c r="C532" s="70">
        <f t="shared" si="61"/>
        <v>24.625</v>
      </c>
      <c r="D532" s="71"/>
      <c r="E532" s="96">
        <f t="shared" si="58"/>
        <v>23.854500000000005</v>
      </c>
      <c r="F532" s="97">
        <f t="shared" si="59"/>
        <v>0.21393730356253648</v>
      </c>
      <c r="G532" s="71"/>
      <c r="H532" s="74">
        <f t="shared" si="62"/>
        <v>854.49746192893406</v>
      </c>
      <c r="I532" s="75">
        <f t="shared" si="60"/>
        <v>1058.3335589847716</v>
      </c>
      <c r="J532" s="86"/>
      <c r="K532" s="14"/>
      <c r="L532" s="14"/>
      <c r="M532" s="14"/>
    </row>
    <row r="533" spans="1:13" s="11" customFormat="1">
      <c r="A533" s="86">
        <v>21042</v>
      </c>
      <c r="B533" s="86">
        <v>19.125599999999999</v>
      </c>
      <c r="C533" s="70">
        <f t="shared" si="61"/>
        <v>24.625</v>
      </c>
      <c r="D533" s="71"/>
      <c r="E533" s="96">
        <f t="shared" si="58"/>
        <v>23.906999999999989</v>
      </c>
      <c r="F533" s="97">
        <f t="shared" si="59"/>
        <v>0.21436109822624128</v>
      </c>
      <c r="G533" s="71"/>
      <c r="H533" s="74">
        <f t="shared" si="62"/>
        <v>854.49746192893406</v>
      </c>
      <c r="I533" s="75">
        <f t="shared" si="60"/>
        <v>1058.7821701522842</v>
      </c>
      <c r="J533" s="86"/>
      <c r="K533" s="14"/>
      <c r="L533" s="14"/>
      <c r="M533" s="14"/>
    </row>
    <row r="534" spans="1:13" s="11" customFormat="1">
      <c r="A534" s="86">
        <v>21042</v>
      </c>
      <c r="B534" s="86">
        <v>19.166599999999999</v>
      </c>
      <c r="C534" s="70">
        <f t="shared" si="61"/>
        <v>24.625</v>
      </c>
      <c r="D534" s="71"/>
      <c r="E534" s="96">
        <f t="shared" si="58"/>
        <v>23.958250000000003</v>
      </c>
      <c r="F534" s="97">
        <f t="shared" si="59"/>
        <v>0.21477462937455963</v>
      </c>
      <c r="G534" s="71"/>
      <c r="H534" s="74">
        <f t="shared" si="62"/>
        <v>854.49746192893406</v>
      </c>
      <c r="I534" s="75">
        <f t="shared" si="60"/>
        <v>1059.220100101523</v>
      </c>
      <c r="J534" s="86"/>
      <c r="K534" s="14"/>
      <c r="L534" s="14"/>
      <c r="M534" s="14"/>
    </row>
    <row r="535" spans="1:13" s="11" customFormat="1">
      <c r="A535" s="86">
        <v>21042</v>
      </c>
      <c r="B535" s="86">
        <v>19.208600000000001</v>
      </c>
      <c r="C535" s="70">
        <f t="shared" si="61"/>
        <v>24.625</v>
      </c>
      <c r="D535" s="71"/>
      <c r="E535" s="96">
        <f t="shared" si="58"/>
        <v>24.010750000000005</v>
      </c>
      <c r="F535" s="97">
        <f t="shared" si="59"/>
        <v>0.21519806940766423</v>
      </c>
      <c r="G535" s="71"/>
      <c r="H535" s="74">
        <f t="shared" si="62"/>
        <v>854.49746192893406</v>
      </c>
      <c r="I535" s="75">
        <f t="shared" si="60"/>
        <v>1059.6687112690356</v>
      </c>
      <c r="J535" s="86"/>
      <c r="K535" s="14"/>
      <c r="L535" s="14"/>
      <c r="M535" s="14"/>
    </row>
    <row r="536" spans="1:13" s="11" customFormat="1">
      <c r="A536" s="86">
        <v>21042</v>
      </c>
      <c r="B536" s="86">
        <v>19.249600000000001</v>
      </c>
      <c r="C536" s="70">
        <f t="shared" si="61"/>
        <v>24.625</v>
      </c>
      <c r="D536" s="71"/>
      <c r="E536" s="96">
        <f t="shared" si="58"/>
        <v>24.062000000000001</v>
      </c>
      <c r="F536" s="97">
        <f t="shared" si="59"/>
        <v>0.2156112546585966</v>
      </c>
      <c r="G536" s="71"/>
      <c r="H536" s="74">
        <f t="shared" si="62"/>
        <v>854.49746192893406</v>
      </c>
      <c r="I536" s="75">
        <f t="shared" si="60"/>
        <v>1060.1066412182743</v>
      </c>
      <c r="J536" s="86"/>
      <c r="K536" s="14"/>
      <c r="L536" s="14"/>
      <c r="M536" s="14"/>
    </row>
    <row r="537" spans="1:13" s="11" customFormat="1">
      <c r="A537" s="86">
        <v>21042</v>
      </c>
      <c r="B537" s="86">
        <v>19.291599999999999</v>
      </c>
      <c r="C537" s="70">
        <f t="shared" si="61"/>
        <v>24.625</v>
      </c>
      <c r="D537" s="71"/>
      <c r="E537" s="96">
        <f t="shared" si="58"/>
        <v>24.114500000000003</v>
      </c>
      <c r="F537" s="97">
        <f t="shared" si="59"/>
        <v>0.21603434065411287</v>
      </c>
      <c r="G537" s="71"/>
      <c r="H537" s="74">
        <f t="shared" si="62"/>
        <v>854.49746192893406</v>
      </c>
      <c r="I537" s="75">
        <f t="shared" si="60"/>
        <v>1060.5552523857868</v>
      </c>
      <c r="J537" s="86"/>
      <c r="K537" s="14"/>
      <c r="L537" s="14"/>
      <c r="M537" s="14"/>
    </row>
    <row r="538" spans="1:13" s="11" customFormat="1">
      <c r="A538" s="86">
        <v>21042</v>
      </c>
      <c r="B538" s="86">
        <v>19.333600000000001</v>
      </c>
      <c r="C538" s="70">
        <f t="shared" si="61"/>
        <v>24.625</v>
      </c>
      <c r="D538" s="71"/>
      <c r="E538" s="96">
        <f t="shared" si="58"/>
        <v>24.167000000000005</v>
      </c>
      <c r="F538" s="97">
        <f t="shared" si="59"/>
        <v>0.21645724772356814</v>
      </c>
      <c r="G538" s="71"/>
      <c r="H538" s="74">
        <f t="shared" si="62"/>
        <v>854.49746192893406</v>
      </c>
      <c r="I538" s="75">
        <f t="shared" si="60"/>
        <v>1061.0038635532997</v>
      </c>
      <c r="J538" s="86"/>
      <c r="K538" s="14"/>
      <c r="L538" s="14"/>
      <c r="M538" s="14"/>
    </row>
    <row r="539" spans="1:13" s="11" customFormat="1">
      <c r="A539" s="86">
        <v>21042</v>
      </c>
      <c r="B539" s="86">
        <v>19.374600000000001</v>
      </c>
      <c r="C539" s="70">
        <f t="shared" si="61"/>
        <v>24.625</v>
      </c>
      <c r="D539" s="71"/>
      <c r="E539" s="96">
        <f t="shared" si="58"/>
        <v>24.218250000000001</v>
      </c>
      <c r="F539" s="97">
        <f t="shared" si="59"/>
        <v>0.21686991313528067</v>
      </c>
      <c r="G539" s="71"/>
      <c r="H539" s="74">
        <f t="shared" si="62"/>
        <v>854.49746192893406</v>
      </c>
      <c r="I539" s="75">
        <f t="shared" si="60"/>
        <v>1061.4417935025381</v>
      </c>
      <c r="J539" s="86"/>
      <c r="K539" s="14"/>
      <c r="L539" s="14"/>
      <c r="M539" s="14"/>
    </row>
    <row r="540" spans="1:13" s="11" customFormat="1">
      <c r="A540" s="86">
        <v>21042</v>
      </c>
      <c r="B540" s="86">
        <v>19.416599999999999</v>
      </c>
      <c r="C540" s="70">
        <f t="shared" si="61"/>
        <v>24.625</v>
      </c>
      <c r="D540" s="71"/>
      <c r="E540" s="96">
        <f t="shared" si="58"/>
        <v>24.270750000000003</v>
      </c>
      <c r="F540" s="97">
        <f t="shared" si="59"/>
        <v>0.21729246705743557</v>
      </c>
      <c r="G540" s="71"/>
      <c r="H540" s="74">
        <f t="shared" si="62"/>
        <v>854.49746192893406</v>
      </c>
      <c r="I540" s="75">
        <f t="shared" si="60"/>
        <v>1061.8904046700509</v>
      </c>
      <c r="J540" s="86"/>
      <c r="K540" s="14"/>
      <c r="L540" s="14"/>
      <c r="M540" s="14"/>
    </row>
    <row r="541" spans="1:13" s="11" customFormat="1">
      <c r="A541" s="86">
        <v>21042</v>
      </c>
      <c r="B541" s="86">
        <v>19.458600000000001</v>
      </c>
      <c r="C541" s="70">
        <f t="shared" si="61"/>
        <v>24.625</v>
      </c>
      <c r="D541" s="71"/>
      <c r="E541" s="96">
        <f t="shared" si="58"/>
        <v>24.323250000000005</v>
      </c>
      <c r="F541" s="97">
        <f t="shared" si="59"/>
        <v>0.2177148425031864</v>
      </c>
      <c r="G541" s="71"/>
      <c r="H541" s="74">
        <f t="shared" si="62"/>
        <v>854.49746192893406</v>
      </c>
      <c r="I541" s="75">
        <f t="shared" si="60"/>
        <v>1062.3390158375635</v>
      </c>
      <c r="J541" s="86"/>
      <c r="K541" s="14"/>
      <c r="L541" s="14"/>
      <c r="M541" s="14"/>
    </row>
    <row r="542" spans="1:13" s="11" customFormat="1">
      <c r="A542" s="86">
        <v>21042</v>
      </c>
      <c r="B542" s="86">
        <v>19.499600000000001</v>
      </c>
      <c r="C542" s="70">
        <f t="shared" si="61"/>
        <v>24.625</v>
      </c>
      <c r="D542" s="71"/>
      <c r="E542" s="96">
        <f t="shared" si="58"/>
        <v>24.374500000000001</v>
      </c>
      <c r="F542" s="97">
        <f t="shared" si="59"/>
        <v>0.21812698938208241</v>
      </c>
      <c r="G542" s="71"/>
      <c r="H542" s="74">
        <f t="shared" si="62"/>
        <v>854.49746192893406</v>
      </c>
      <c r="I542" s="75">
        <f t="shared" si="60"/>
        <v>1062.7769457868021</v>
      </c>
      <c r="J542" s="86"/>
      <c r="K542" s="14"/>
      <c r="L542" s="14"/>
      <c r="M542" s="14"/>
    </row>
    <row r="543" spans="1:13" s="11" customFormat="1">
      <c r="A543" s="86">
        <v>21042</v>
      </c>
      <c r="B543" s="86">
        <v>19.541599999999999</v>
      </c>
      <c r="C543" s="70">
        <f t="shared" si="61"/>
        <v>24.625</v>
      </c>
      <c r="D543" s="71"/>
      <c r="E543" s="96">
        <f t="shared" si="58"/>
        <v>24.427000000000003</v>
      </c>
      <c r="F543" s="97">
        <f t="shared" si="59"/>
        <v>0.21854901256746667</v>
      </c>
      <c r="G543" s="71"/>
      <c r="H543" s="74">
        <f t="shared" si="62"/>
        <v>854.49746192893406</v>
      </c>
      <c r="I543" s="75">
        <f t="shared" si="60"/>
        <v>1063.2255569543147</v>
      </c>
      <c r="J543" s="86"/>
      <c r="K543" s="14"/>
      <c r="L543" s="14"/>
      <c r="M543" s="14"/>
    </row>
    <row r="544" spans="1:13" s="11" customFormat="1">
      <c r="A544" s="86">
        <v>21042</v>
      </c>
      <c r="B544" s="86">
        <v>19.583600000000001</v>
      </c>
      <c r="C544" s="70">
        <f t="shared" si="61"/>
        <v>24.625</v>
      </c>
      <c r="D544" s="71"/>
      <c r="E544" s="96">
        <f t="shared" si="58"/>
        <v>24.479500000000005</v>
      </c>
      <c r="F544" s="97">
        <f t="shared" si="59"/>
        <v>0.21897085772441161</v>
      </c>
      <c r="G544" s="71"/>
      <c r="H544" s="74">
        <f t="shared" si="62"/>
        <v>854.49746192893406</v>
      </c>
      <c r="I544" s="75">
        <f t="shared" si="60"/>
        <v>1063.6741681218275</v>
      </c>
      <c r="J544" s="86"/>
      <c r="K544" s="14"/>
      <c r="L544" s="14"/>
      <c r="M544" s="14"/>
    </row>
    <row r="545" spans="1:13" s="11" customFormat="1">
      <c r="A545" s="86">
        <v>21042</v>
      </c>
      <c r="B545" s="86">
        <v>19.624600000000001</v>
      </c>
      <c r="C545" s="70">
        <f t="shared" si="61"/>
        <v>24.625</v>
      </c>
      <c r="D545" s="71"/>
      <c r="E545" s="96">
        <f t="shared" si="58"/>
        <v>24.530750000000001</v>
      </c>
      <c r="F545" s="97">
        <f t="shared" si="59"/>
        <v>0.21938248737197541</v>
      </c>
      <c r="G545" s="71"/>
      <c r="H545" s="74">
        <f t="shared" si="62"/>
        <v>854.49746192893406</v>
      </c>
      <c r="I545" s="75">
        <f t="shared" si="60"/>
        <v>1064.1120980710662</v>
      </c>
      <c r="J545" s="86"/>
      <c r="K545" s="14"/>
      <c r="L545" s="14"/>
      <c r="M545" s="14"/>
    </row>
    <row r="546" spans="1:13" s="11" customFormat="1">
      <c r="A546" s="86">
        <v>21042</v>
      </c>
      <c r="B546" s="86">
        <v>19.666599999999999</v>
      </c>
      <c r="C546" s="70">
        <f t="shared" si="61"/>
        <v>24.625</v>
      </c>
      <c r="D546" s="71"/>
      <c r="E546" s="96">
        <f t="shared" si="58"/>
        <v>24.583250000000003</v>
      </c>
      <c r="F546" s="97">
        <f t="shared" si="59"/>
        <v>0.21980398115215044</v>
      </c>
      <c r="G546" s="71"/>
      <c r="H546" s="74">
        <f t="shared" si="62"/>
        <v>854.49746192893406</v>
      </c>
      <c r="I546" s="75">
        <f t="shared" si="60"/>
        <v>1064.5607092385787</v>
      </c>
      <c r="J546" s="86"/>
      <c r="K546" s="14"/>
      <c r="L546" s="14"/>
      <c r="M546" s="14"/>
    </row>
    <row r="547" spans="1:13" s="11" customFormat="1">
      <c r="A547" s="86">
        <v>21042</v>
      </c>
      <c r="B547" s="86">
        <v>19.708600000000001</v>
      </c>
      <c r="C547" s="70">
        <f t="shared" si="61"/>
        <v>24.625</v>
      </c>
      <c r="D547" s="71"/>
      <c r="E547" s="96">
        <f t="shared" si="58"/>
        <v>24.635750000000005</v>
      </c>
      <c r="F547" s="97">
        <f t="shared" si="59"/>
        <v>0.22022529735016572</v>
      </c>
      <c r="G547" s="71"/>
      <c r="H547" s="74">
        <f t="shared" si="62"/>
        <v>854.49746192893406</v>
      </c>
      <c r="I547" s="75">
        <f t="shared" si="60"/>
        <v>1065.0093204060915</v>
      </c>
      <c r="J547" s="86"/>
      <c r="K547" s="14"/>
      <c r="L547" s="14"/>
      <c r="M547" s="14"/>
    </row>
    <row r="548" spans="1:13" s="11" customFormat="1">
      <c r="A548" s="86">
        <v>21042</v>
      </c>
      <c r="B548" s="86">
        <v>19.749600000000001</v>
      </c>
      <c r="C548" s="70">
        <f t="shared" si="61"/>
        <v>24.625</v>
      </c>
      <c r="D548" s="71"/>
      <c r="E548" s="96">
        <f t="shared" si="58"/>
        <v>24.687000000000001</v>
      </c>
      <c r="F548" s="97">
        <f t="shared" si="59"/>
        <v>0.22063641106298834</v>
      </c>
      <c r="G548" s="71"/>
      <c r="H548" s="74">
        <f t="shared" si="62"/>
        <v>854.49746192893406</v>
      </c>
      <c r="I548" s="75">
        <f t="shared" si="60"/>
        <v>1065.44725035533</v>
      </c>
      <c r="J548" s="86"/>
      <c r="K548" s="14"/>
      <c r="L548" s="14"/>
      <c r="M548" s="14"/>
    </row>
    <row r="549" spans="1:13" s="11" customFormat="1">
      <c r="A549" s="86">
        <v>21042</v>
      </c>
      <c r="B549" s="86">
        <v>19.791599999999999</v>
      </c>
      <c r="C549" s="70">
        <f t="shared" si="61"/>
        <v>24.625</v>
      </c>
      <c r="D549" s="71"/>
      <c r="E549" s="96">
        <f t="shared" si="58"/>
        <v>24.739500000000003</v>
      </c>
      <c r="F549" s="97">
        <f t="shared" si="59"/>
        <v>0.22105737676451015</v>
      </c>
      <c r="G549" s="71"/>
      <c r="H549" s="74">
        <f t="shared" si="62"/>
        <v>854.49746192893406</v>
      </c>
      <c r="I549" s="75">
        <f t="shared" si="60"/>
        <v>1065.8958615228428</v>
      </c>
      <c r="J549" s="86"/>
      <c r="K549" s="14"/>
      <c r="L549" s="14"/>
      <c r="M549" s="14"/>
    </row>
    <row r="550" spans="1:13" s="11" customFormat="1">
      <c r="A550" s="86">
        <v>21042</v>
      </c>
      <c r="B550" s="86">
        <v>19.832599999999999</v>
      </c>
      <c r="C550" s="70">
        <f t="shared" si="61"/>
        <v>24.625</v>
      </c>
      <c r="D550" s="71"/>
      <c r="E550" s="96">
        <f t="shared" si="58"/>
        <v>24.790749999999999</v>
      </c>
      <c r="F550" s="97">
        <f t="shared" si="59"/>
        <v>0.22146814861057387</v>
      </c>
      <c r="G550" s="71"/>
      <c r="H550" s="74">
        <f t="shared" si="62"/>
        <v>854.49746192893406</v>
      </c>
      <c r="I550" s="75">
        <f t="shared" si="60"/>
        <v>1066.3337914720812</v>
      </c>
      <c r="J550" s="86"/>
      <c r="K550" s="14"/>
      <c r="L550" s="14"/>
      <c r="M550" s="14"/>
    </row>
    <row r="551" spans="1:13" s="11" customFormat="1">
      <c r="A551" s="86">
        <v>21042</v>
      </c>
      <c r="B551" s="86">
        <v>19.874600000000001</v>
      </c>
      <c r="C551" s="70">
        <f t="shared" si="61"/>
        <v>24.625</v>
      </c>
      <c r="D551" s="71"/>
      <c r="E551" s="96">
        <f t="shared" si="58"/>
        <v>24.843250000000001</v>
      </c>
      <c r="F551" s="97">
        <f t="shared" si="59"/>
        <v>0.22188876439827929</v>
      </c>
      <c r="G551" s="71"/>
      <c r="H551" s="74">
        <f t="shared" si="62"/>
        <v>854.49746192893406</v>
      </c>
      <c r="I551" s="75">
        <f t="shared" si="60"/>
        <v>1066.782402639594</v>
      </c>
      <c r="J551" s="86"/>
      <c r="K551" s="14"/>
      <c r="L551" s="14"/>
      <c r="M551" s="14"/>
    </row>
    <row r="552" spans="1:13" s="11" customFormat="1">
      <c r="A552" s="86">
        <v>21042</v>
      </c>
      <c r="B552" s="86">
        <v>19.916599999999999</v>
      </c>
      <c r="C552" s="70">
        <f t="shared" si="61"/>
        <v>24.625</v>
      </c>
      <c r="D552" s="71"/>
      <c r="E552" s="96">
        <f t="shared" si="58"/>
        <v>24.895750000000003</v>
      </c>
      <c r="F552" s="97">
        <f t="shared" si="59"/>
        <v>0.22230920334272411</v>
      </c>
      <c r="G552" s="71"/>
      <c r="H552" s="74">
        <f t="shared" si="62"/>
        <v>854.49746192893406</v>
      </c>
      <c r="I552" s="75">
        <f t="shared" si="60"/>
        <v>1067.2310138071066</v>
      </c>
      <c r="J552" s="86"/>
      <c r="K552" s="14"/>
      <c r="L552" s="14"/>
      <c r="M552" s="14"/>
    </row>
    <row r="553" spans="1:13" s="11" customFormat="1">
      <c r="A553" s="86">
        <v>21042</v>
      </c>
      <c r="B553" s="86">
        <v>19.957599999999999</v>
      </c>
      <c r="C553" s="70">
        <f t="shared" si="61"/>
        <v>24.625</v>
      </c>
      <c r="D553" s="71"/>
      <c r="E553" s="96">
        <f t="shared" si="58"/>
        <v>24.946999999999999</v>
      </c>
      <c r="F553" s="97">
        <f t="shared" si="59"/>
        <v>0.22271946140079341</v>
      </c>
      <c r="G553" s="71"/>
      <c r="H553" s="74">
        <f t="shared" si="62"/>
        <v>854.49746192893406</v>
      </c>
      <c r="I553" s="75">
        <f t="shared" si="60"/>
        <v>1067.6689437563452</v>
      </c>
      <c r="J553" s="86"/>
      <c r="K553" s="14"/>
      <c r="L553" s="14"/>
      <c r="M553" s="14"/>
    </row>
    <row r="554" spans="1:13" s="11" customFormat="1">
      <c r="A554" s="86">
        <v>21042</v>
      </c>
      <c r="B554" s="86">
        <v>19.999600000000001</v>
      </c>
      <c r="C554" s="70">
        <f t="shared" si="61"/>
        <v>24.625</v>
      </c>
      <c r="D554" s="71"/>
      <c r="E554" s="96">
        <f t="shared" si="58"/>
        <v>24.999500000000001</v>
      </c>
      <c r="F554" s="97">
        <f t="shared" si="59"/>
        <v>0.22313955130620972</v>
      </c>
      <c r="G554" s="71"/>
      <c r="H554" s="74">
        <f t="shared" si="62"/>
        <v>854.49746192893406</v>
      </c>
      <c r="I554" s="75">
        <f t="shared" si="60"/>
        <v>1068.1175549238578</v>
      </c>
      <c r="J554" s="86"/>
      <c r="K554" s="14"/>
      <c r="L554" s="14"/>
      <c r="M554" s="14"/>
    </row>
    <row r="555" spans="1:13" s="11" customFormat="1">
      <c r="A555" s="86">
        <v>21042</v>
      </c>
      <c r="B555" s="86">
        <v>20.041599999999999</v>
      </c>
      <c r="C555" s="70">
        <f t="shared" si="61"/>
        <v>24.625</v>
      </c>
      <c r="D555" s="71"/>
      <c r="E555" s="96">
        <f t="shared" si="58"/>
        <v>25.052000000000003</v>
      </c>
      <c r="F555" s="97">
        <f t="shared" si="59"/>
        <v>0.22355946481019942</v>
      </c>
      <c r="G555" s="71"/>
      <c r="H555" s="94">
        <f t="shared" si="62"/>
        <v>854.49746192893406</v>
      </c>
      <c r="I555" s="94">
        <f t="shared" si="60"/>
        <v>1068.5661660913706</v>
      </c>
      <c r="J555" s="86"/>
      <c r="K555" s="14"/>
      <c r="L555" s="14"/>
      <c r="M555" s="14"/>
    </row>
    <row r="556" spans="1:13" s="11" customFormat="1">
      <c r="A556" s="86">
        <v>21042</v>
      </c>
      <c r="B556" s="86">
        <v>20.082599999999999</v>
      </c>
      <c r="C556" s="70">
        <f t="shared" si="61"/>
        <v>24.625</v>
      </c>
      <c r="D556" s="71"/>
      <c r="E556" s="96">
        <f t="shared" si="58"/>
        <v>25.103249999999999</v>
      </c>
      <c r="F556" s="97">
        <f t="shared" si="59"/>
        <v>0.22396921036394676</v>
      </c>
      <c r="G556" s="71"/>
      <c r="H556" s="98">
        <f t="shared" si="62"/>
        <v>854.49746192893406</v>
      </c>
      <c r="I556" s="99">
        <f t="shared" si="60"/>
        <v>1069.0040960406093</v>
      </c>
      <c r="J556" s="86"/>
      <c r="K556" s="14"/>
      <c r="L556" s="14"/>
      <c r="M556" s="14"/>
    </row>
    <row r="557" spans="1:13" s="11" customFormat="1">
      <c r="A557" s="86">
        <v>21042</v>
      </c>
      <c r="B557" s="86">
        <v>20.124600000000001</v>
      </c>
      <c r="C557" s="70">
        <f t="shared" si="61"/>
        <v>24.625</v>
      </c>
      <c r="D557" s="71"/>
      <c r="E557" s="96">
        <f t="shared" si="58"/>
        <v>25.155749999999998</v>
      </c>
      <c r="F557" s="97">
        <f t="shared" si="59"/>
        <v>0.22438877570041951</v>
      </c>
      <c r="G557" s="71"/>
      <c r="H557" s="98">
        <f t="shared" si="62"/>
        <v>854.49746192893406</v>
      </c>
      <c r="I557" s="99">
        <f t="shared" si="60"/>
        <v>1069.4527072081219</v>
      </c>
      <c r="J557" s="86"/>
      <c r="K557" s="14"/>
      <c r="L557" s="14"/>
      <c r="M557" s="14"/>
    </row>
    <row r="558" spans="1:13" s="11" customFormat="1">
      <c r="A558" s="86">
        <v>21042</v>
      </c>
      <c r="B558" s="86">
        <v>20.166599999999999</v>
      </c>
      <c r="C558" s="70">
        <f t="shared" si="61"/>
        <v>24.625</v>
      </c>
      <c r="D558" s="71"/>
      <c r="E558" s="96">
        <f t="shared" si="58"/>
        <v>25.208250000000003</v>
      </c>
      <c r="F558" s="97">
        <f t="shared" si="59"/>
        <v>0.22480816507564513</v>
      </c>
      <c r="G558" s="71"/>
      <c r="H558" s="98">
        <f t="shared" si="62"/>
        <v>854.49746192893406</v>
      </c>
      <c r="I558" s="99">
        <f t="shared" si="60"/>
        <v>1069.9013183756347</v>
      </c>
      <c r="J558" s="86"/>
      <c r="K558" s="14"/>
      <c r="L558" s="14"/>
      <c r="M558" s="14"/>
    </row>
    <row r="559" spans="1:13" s="11" customFormat="1">
      <c r="A559" s="86">
        <v>21042</v>
      </c>
      <c r="B559" s="86">
        <v>20.207599999999999</v>
      </c>
      <c r="C559" s="70">
        <f t="shared" si="61"/>
        <v>24.625</v>
      </c>
      <c r="D559" s="71"/>
      <c r="E559" s="96">
        <f t="shared" si="58"/>
        <v>25.259500000000003</v>
      </c>
      <c r="F559" s="97">
        <f t="shared" si="59"/>
        <v>0.22521739940393884</v>
      </c>
      <c r="G559" s="71"/>
      <c r="H559" s="98">
        <f t="shared" si="62"/>
        <v>854.49746192893406</v>
      </c>
      <c r="I559" s="99">
        <f t="shared" si="60"/>
        <v>1070.3392483248731</v>
      </c>
      <c r="J559" s="86"/>
      <c r="K559" s="14"/>
      <c r="L559" s="14"/>
      <c r="M559" s="14"/>
    </row>
    <row r="560" spans="1:13" s="11" customFormat="1">
      <c r="A560" s="86">
        <v>21030</v>
      </c>
      <c r="B560" s="86">
        <v>20.249600000000001</v>
      </c>
      <c r="C560" s="70">
        <f t="shared" si="61"/>
        <v>24.625</v>
      </c>
      <c r="D560" s="71"/>
      <c r="E560" s="96">
        <f t="shared" si="58"/>
        <v>25.312000000000001</v>
      </c>
      <c r="F560" s="97">
        <f t="shared" si="59"/>
        <v>0.22563644147989914</v>
      </c>
      <c r="G560" s="71"/>
      <c r="H560" s="98">
        <f t="shared" si="62"/>
        <v>854.010152284264</v>
      </c>
      <c r="I560" s="99">
        <f t="shared" si="60"/>
        <v>1070.177202030457</v>
      </c>
      <c r="J560" s="86"/>
      <c r="K560" s="14"/>
      <c r="L560" s="14"/>
      <c r="M560" s="14"/>
    </row>
    <row r="561" spans="1:13" s="11" customFormat="1">
      <c r="A561" s="86">
        <v>21030</v>
      </c>
      <c r="B561" s="86">
        <v>20.291599999999999</v>
      </c>
      <c r="C561" s="70">
        <f t="shared" si="61"/>
        <v>24.625</v>
      </c>
      <c r="D561" s="71"/>
      <c r="E561" s="96">
        <f t="shared" si="58"/>
        <v>25.3645</v>
      </c>
      <c r="F561" s="97">
        <f t="shared" si="59"/>
        <v>0.22605530803314686</v>
      </c>
      <c r="G561" s="71"/>
      <c r="H561" s="98">
        <f t="shared" si="62"/>
        <v>854.010152284264</v>
      </c>
      <c r="I561" s="99">
        <f t="shared" si="60"/>
        <v>1070.6255573604062</v>
      </c>
      <c r="J561" s="86"/>
      <c r="K561" s="14"/>
      <c r="L561" s="14"/>
      <c r="M561" s="14"/>
    </row>
    <row r="562" spans="1:13" s="11" customFormat="1">
      <c r="A562" s="86">
        <v>21030</v>
      </c>
      <c r="B562" s="86">
        <v>20.332599999999999</v>
      </c>
      <c r="C562" s="70">
        <f t="shared" si="61"/>
        <v>24.625</v>
      </c>
      <c r="D562" s="71"/>
      <c r="E562" s="96">
        <f t="shared" si="58"/>
        <v>25.415749999999999</v>
      </c>
      <c r="F562" s="97">
        <f t="shared" si="59"/>
        <v>0.22646403241007412</v>
      </c>
      <c r="G562" s="71"/>
      <c r="H562" s="98">
        <f t="shared" si="62"/>
        <v>854.010152284264</v>
      </c>
      <c r="I562" s="99">
        <f t="shared" si="60"/>
        <v>1071.0632375634518</v>
      </c>
      <c r="J562" s="86"/>
      <c r="K562" s="14"/>
      <c r="L562" s="14"/>
      <c r="M562" s="14"/>
    </row>
    <row r="563" spans="1:13" s="11" customFormat="1">
      <c r="A563" s="86">
        <v>21030</v>
      </c>
      <c r="B563" s="86">
        <v>20.374600000000001</v>
      </c>
      <c r="C563" s="70">
        <f t="shared" si="61"/>
        <v>24.625</v>
      </c>
      <c r="D563" s="71"/>
      <c r="E563" s="96">
        <f t="shared" si="58"/>
        <v>25.468250000000005</v>
      </c>
      <c r="F563" s="97">
        <f t="shared" si="59"/>
        <v>0.22688255252906386</v>
      </c>
      <c r="G563" s="71"/>
      <c r="H563" s="98">
        <f t="shared" si="62"/>
        <v>854.010152284264</v>
      </c>
      <c r="I563" s="99">
        <f t="shared" si="60"/>
        <v>1071.511592893401</v>
      </c>
      <c r="J563" s="86"/>
      <c r="K563" s="14"/>
      <c r="L563" s="14"/>
      <c r="M563" s="14"/>
    </row>
    <row r="564" spans="1:13" s="11" customFormat="1">
      <c r="A564" s="86">
        <v>21030</v>
      </c>
      <c r="B564" s="86">
        <v>20.416599999999999</v>
      </c>
      <c r="C564" s="70">
        <f t="shared" si="61"/>
        <v>24.625</v>
      </c>
      <c r="D564" s="71"/>
      <c r="E564" s="96">
        <f t="shared" si="58"/>
        <v>25.520750000000003</v>
      </c>
      <c r="F564" s="97">
        <f t="shared" si="59"/>
        <v>0.22730089756223815</v>
      </c>
      <c r="G564" s="71"/>
      <c r="H564" s="98">
        <f t="shared" si="62"/>
        <v>854.010152284264</v>
      </c>
      <c r="I564" s="99">
        <f t="shared" si="60"/>
        <v>1071.9599482233502</v>
      </c>
      <c r="J564" s="86"/>
      <c r="K564" s="14"/>
      <c r="L564" s="14"/>
      <c r="M564" s="14"/>
    </row>
    <row r="565" spans="1:13" s="11" customFormat="1">
      <c r="A565" s="86">
        <v>21030</v>
      </c>
      <c r="B565" s="86">
        <v>20.457599999999999</v>
      </c>
      <c r="C565" s="70">
        <f t="shared" si="61"/>
        <v>24.625</v>
      </c>
      <c r="D565" s="71"/>
      <c r="E565" s="96">
        <f t="shared" si="58"/>
        <v>25.571999999999999</v>
      </c>
      <c r="F565" s="97">
        <f t="shared" si="59"/>
        <v>0.22770911325712925</v>
      </c>
      <c r="G565" s="71"/>
      <c r="H565" s="98">
        <f t="shared" si="62"/>
        <v>854.010152284264</v>
      </c>
      <c r="I565" s="99">
        <f t="shared" si="60"/>
        <v>1072.3976284263958</v>
      </c>
      <c r="J565" s="86"/>
      <c r="K565" s="14"/>
      <c r="L565" s="14"/>
      <c r="M565" s="14"/>
    </row>
    <row r="566" spans="1:13" s="11" customFormat="1">
      <c r="A566" s="153">
        <v>21017</v>
      </c>
      <c r="B566" s="152">
        <v>20.499600000000001</v>
      </c>
      <c r="C566" s="70">
        <f t="shared" si="61"/>
        <v>24.625</v>
      </c>
      <c r="D566" s="71"/>
      <c r="E566" s="96">
        <f t="shared" si="58"/>
        <v>25.624500000000001</v>
      </c>
      <c r="F566" s="97">
        <f t="shared" si="59"/>
        <v>0.22812711271782576</v>
      </c>
      <c r="G566" s="71"/>
      <c r="H566" s="98">
        <f t="shared" si="62"/>
        <v>853.48223350253807</v>
      </c>
      <c r="I566" s="99">
        <f t="shared" si="60"/>
        <v>1072.182788426396</v>
      </c>
      <c r="J566" s="88"/>
      <c r="K566" s="14"/>
      <c r="L566" s="14"/>
      <c r="M566" s="14"/>
    </row>
    <row r="567" spans="1:13" s="11" customFormat="1">
      <c r="A567" s="153">
        <v>21017</v>
      </c>
      <c r="B567" s="152">
        <v>20.540600000000001</v>
      </c>
      <c r="C567" s="70">
        <f t="shared" si="61"/>
        <v>24.625</v>
      </c>
      <c r="D567" s="71"/>
      <c r="E567" s="96">
        <f t="shared" si="58"/>
        <v>25.675749999999997</v>
      </c>
      <c r="F567" s="97">
        <f t="shared" si="59"/>
        <v>0.22853499134676075</v>
      </c>
      <c r="G567" s="71"/>
      <c r="H567" s="98">
        <f t="shared" si="62"/>
        <v>853.48223350253807</v>
      </c>
      <c r="I567" s="99">
        <f t="shared" si="60"/>
        <v>1072.6201980710659</v>
      </c>
      <c r="J567" s="88"/>
      <c r="K567" s="14"/>
      <c r="L567" s="14"/>
      <c r="M567" s="14"/>
    </row>
    <row r="568" spans="1:13" s="11" customFormat="1">
      <c r="A568" s="153">
        <v>21017</v>
      </c>
      <c r="B568" s="152">
        <v>20.582599999999999</v>
      </c>
      <c r="C568" s="70">
        <f t="shared" si="61"/>
        <v>24.625</v>
      </c>
      <c r="D568" s="71"/>
      <c r="E568" s="96">
        <f t="shared" si="58"/>
        <v>25.728249999999996</v>
      </c>
      <c r="F568" s="97">
        <f t="shared" si="59"/>
        <v>0.22895264580542621</v>
      </c>
      <c r="G568" s="71"/>
      <c r="H568" s="98">
        <f t="shared" si="62"/>
        <v>853.48223350253807</v>
      </c>
      <c r="I568" s="99">
        <f t="shared" si="60"/>
        <v>1073.068276243655</v>
      </c>
      <c r="J568" s="88"/>
      <c r="K568" s="14"/>
      <c r="L568" s="14"/>
      <c r="M568" s="14"/>
    </row>
    <row r="569" spans="1:13" s="11" customFormat="1">
      <c r="A569" s="153">
        <v>21017</v>
      </c>
      <c r="B569" s="152">
        <v>20.624600000000001</v>
      </c>
      <c r="C569" s="70">
        <f t="shared" si="61"/>
        <v>24.625</v>
      </c>
      <c r="D569" s="71"/>
      <c r="E569" s="96">
        <f t="shared" si="58"/>
        <v>25.780750000000001</v>
      </c>
      <c r="F569" s="97">
        <f t="shared" si="59"/>
        <v>0.22937012590166536</v>
      </c>
      <c r="G569" s="71"/>
      <c r="H569" s="98">
        <f t="shared" si="62"/>
        <v>853.48223350253807</v>
      </c>
      <c r="I569" s="99">
        <f t="shared" si="60"/>
        <v>1073.5163544162435</v>
      </c>
      <c r="J569" s="88"/>
      <c r="K569" s="14"/>
      <c r="L569" s="14"/>
      <c r="M569" s="14"/>
    </row>
    <row r="570" spans="1:13" s="11" customFormat="1">
      <c r="A570" s="153">
        <v>21017</v>
      </c>
      <c r="B570" s="152">
        <v>20.665600000000001</v>
      </c>
      <c r="C570" s="70">
        <f t="shared" si="61"/>
        <v>24.625</v>
      </c>
      <c r="D570" s="71"/>
      <c r="E570" s="96">
        <f t="shared" si="58"/>
        <v>25.832000000000001</v>
      </c>
      <c r="F570" s="97">
        <f t="shared" si="59"/>
        <v>0.2297774979502499</v>
      </c>
      <c r="G570" s="71"/>
      <c r="H570" s="98">
        <f t="shared" si="62"/>
        <v>853.48223350253807</v>
      </c>
      <c r="I570" s="99">
        <f t="shared" si="60"/>
        <v>1073.9537640609135</v>
      </c>
      <c r="J570" s="88"/>
      <c r="K570" s="14"/>
      <c r="L570" s="14"/>
      <c r="M570" s="14"/>
    </row>
    <row r="571" spans="1:13" s="11" customFormat="1">
      <c r="A571" s="153">
        <v>21005</v>
      </c>
      <c r="B571" s="152">
        <v>20.707599999999999</v>
      </c>
      <c r="C571" s="70">
        <f t="shared" si="61"/>
        <v>24.625</v>
      </c>
      <c r="D571" s="71"/>
      <c r="E571" s="96">
        <f t="shared" si="58"/>
        <v>25.884499999999999</v>
      </c>
      <c r="F571" s="97">
        <f t="shared" si="59"/>
        <v>0.23019463390090289</v>
      </c>
      <c r="G571" s="71"/>
      <c r="H571" s="98">
        <f t="shared" si="62"/>
        <v>852.994923857868</v>
      </c>
      <c r="I571" s="99">
        <f t="shared" si="60"/>
        <v>1073.7883949238578</v>
      </c>
      <c r="J571" s="88"/>
      <c r="K571" s="14"/>
      <c r="L571" s="14"/>
      <c r="M571" s="14"/>
    </row>
    <row r="572" spans="1:13" s="11" customFormat="1">
      <c r="A572" s="153">
        <v>21005</v>
      </c>
      <c r="B572" s="152">
        <v>20.749600000000001</v>
      </c>
      <c r="C572" s="70">
        <f t="shared" si="61"/>
        <v>24.625</v>
      </c>
      <c r="D572" s="71"/>
      <c r="E572" s="96">
        <f t="shared" si="58"/>
        <v>25.936999999999998</v>
      </c>
      <c r="F572" s="97">
        <f t="shared" si="59"/>
        <v>0.23061159592170441</v>
      </c>
      <c r="G572" s="71"/>
      <c r="H572" s="98">
        <f t="shared" si="62"/>
        <v>852.994923857868</v>
      </c>
      <c r="I572" s="99">
        <f t="shared" si="60"/>
        <v>1074.2362172588832</v>
      </c>
      <c r="J572" s="88"/>
      <c r="K572" s="14"/>
      <c r="L572" s="14"/>
      <c r="M572" s="14"/>
    </row>
    <row r="573" spans="1:13" s="11" customFormat="1">
      <c r="A573" s="153">
        <v>21005</v>
      </c>
      <c r="B573" s="152">
        <v>20.790600000000001</v>
      </c>
      <c r="C573" s="70">
        <f t="shared" si="61"/>
        <v>24.625</v>
      </c>
      <c r="D573" s="71"/>
      <c r="E573" s="96">
        <f t="shared" si="58"/>
        <v>25.988249999999997</v>
      </c>
      <c r="F573" s="97">
        <f t="shared" si="59"/>
        <v>0.23101846264671103</v>
      </c>
      <c r="G573" s="71"/>
      <c r="H573" s="98">
        <f t="shared" si="62"/>
        <v>852.994923857868</v>
      </c>
      <c r="I573" s="99">
        <f t="shared" si="60"/>
        <v>1074.6733771573604</v>
      </c>
      <c r="J573" s="88"/>
      <c r="K573" s="14"/>
      <c r="L573" s="14"/>
      <c r="M573" s="14"/>
    </row>
    <row r="574" spans="1:13" s="11" customFormat="1">
      <c r="A574" s="150">
        <v>20992</v>
      </c>
      <c r="B574" s="150">
        <v>20.832599999999999</v>
      </c>
      <c r="C574" s="70">
        <f t="shared" si="61"/>
        <v>24.625</v>
      </c>
      <c r="D574" s="71"/>
      <c r="E574" s="96">
        <f t="shared" si="58"/>
        <v>26.040750000000003</v>
      </c>
      <c r="F574" s="97">
        <f t="shared" si="59"/>
        <v>0.23143508137518565</v>
      </c>
      <c r="G574" s="71"/>
      <c r="H574" s="98">
        <f t="shared" si="62"/>
        <v>852.46700507614219</v>
      </c>
      <c r="I574" s="99">
        <f t="shared" si="60"/>
        <v>1074.4558067005075</v>
      </c>
      <c r="J574" s="88"/>
      <c r="K574" s="14"/>
      <c r="L574" s="14"/>
      <c r="M574" s="14"/>
    </row>
    <row r="575" spans="1:13" s="11" customFormat="1">
      <c r="A575" s="150">
        <v>20992</v>
      </c>
      <c r="B575" s="150">
        <v>20.874600000000001</v>
      </c>
      <c r="C575" s="70">
        <f t="shared" si="61"/>
        <v>24.625</v>
      </c>
      <c r="D575" s="71"/>
      <c r="E575" s="96">
        <f t="shared" si="58"/>
        <v>26.093250000000001</v>
      </c>
      <c r="F575" s="97">
        <f t="shared" si="59"/>
        <v>0.23185152660477587</v>
      </c>
      <c r="G575" s="71"/>
      <c r="H575" s="98">
        <f t="shared" si="62"/>
        <v>852.46700507614219</v>
      </c>
      <c r="I575" s="99">
        <f t="shared" si="60"/>
        <v>1074.9033518781728</v>
      </c>
      <c r="J575" s="88"/>
      <c r="K575" s="14"/>
      <c r="L575" s="14"/>
      <c r="M575" s="14"/>
    </row>
    <row r="576" spans="1:13" s="11" customFormat="1">
      <c r="A576" s="150">
        <v>20992</v>
      </c>
      <c r="B576" s="150">
        <v>20.915600000000001</v>
      </c>
      <c r="C576" s="70">
        <f t="shared" si="61"/>
        <v>24.625</v>
      </c>
      <c r="D576" s="71"/>
      <c r="E576" s="96">
        <f t="shared" si="58"/>
        <v>26.144499999999997</v>
      </c>
      <c r="F576" s="97">
        <f t="shared" si="59"/>
        <v>0.23225788925830601</v>
      </c>
      <c r="G576" s="71"/>
      <c r="H576" s="98">
        <f t="shared" si="62"/>
        <v>852.46700507614219</v>
      </c>
      <c r="I576" s="99">
        <f t="shared" si="60"/>
        <v>1075.3402412182741</v>
      </c>
      <c r="J576" s="88"/>
      <c r="K576" s="14"/>
      <c r="L576" s="14"/>
      <c r="M576" s="14"/>
    </row>
    <row r="577" spans="1:13" s="11" customFormat="1">
      <c r="A577" s="150">
        <v>20980</v>
      </c>
      <c r="B577" s="150">
        <v>20.957599999999999</v>
      </c>
      <c r="C577" s="70">
        <f t="shared" si="61"/>
        <v>24.625</v>
      </c>
      <c r="D577" s="71"/>
      <c r="E577" s="96">
        <f t="shared" si="58"/>
        <v>26.196999999999999</v>
      </c>
      <c r="F577" s="97">
        <f t="shared" si="59"/>
        <v>0.23267399204565969</v>
      </c>
      <c r="G577" s="71"/>
      <c r="H577" s="98">
        <f t="shared" si="62"/>
        <v>851.97969543147212</v>
      </c>
      <c r="I577" s="99">
        <f t="shared" si="60"/>
        <v>1075.172816243655</v>
      </c>
      <c r="J577" s="88"/>
      <c r="K577" s="14"/>
      <c r="L577" s="14"/>
      <c r="M577" s="14"/>
    </row>
    <row r="578" spans="1:13" s="11" customFormat="1">
      <c r="A578" s="150">
        <v>20980</v>
      </c>
      <c r="B578" s="150">
        <v>20.9986</v>
      </c>
      <c r="C578" s="70">
        <f t="shared" si="61"/>
        <v>24.625</v>
      </c>
      <c r="D578" s="71"/>
      <c r="E578" s="96">
        <f t="shared" si="58"/>
        <v>26.248249999999995</v>
      </c>
      <c r="F578" s="97">
        <f t="shared" si="59"/>
        <v>0.23308002068516928</v>
      </c>
      <c r="G578" s="71"/>
      <c r="H578" s="98">
        <f t="shared" si="62"/>
        <v>851.97969543147212</v>
      </c>
      <c r="I578" s="99">
        <f t="shared" si="60"/>
        <v>1075.6094558375635</v>
      </c>
      <c r="J578" s="88"/>
      <c r="K578" s="14"/>
      <c r="L578" s="14"/>
      <c r="M578" s="14"/>
    </row>
    <row r="579" spans="1:13">
      <c r="A579" s="150">
        <v>20967</v>
      </c>
      <c r="B579" s="150">
        <v>21.040600000000001</v>
      </c>
      <c r="C579" s="70">
        <f t="shared" si="61"/>
        <v>24.625</v>
      </c>
      <c r="D579" s="71"/>
      <c r="E579" s="96">
        <f t="shared" si="58"/>
        <v>26.300749999999994</v>
      </c>
      <c r="F579" s="97">
        <f t="shared" si="59"/>
        <v>0.2334957815930031</v>
      </c>
      <c r="G579" s="71"/>
      <c r="H579" s="98">
        <f t="shared" si="62"/>
        <v>851.45177664974619</v>
      </c>
      <c r="I579" s="99">
        <f t="shared" si="60"/>
        <v>1075.3899797969543</v>
      </c>
    </row>
    <row r="580" spans="1:13">
      <c r="A580" s="150">
        <v>20967</v>
      </c>
      <c r="B580" s="150">
        <v>21.082599999999999</v>
      </c>
      <c r="C580" s="70">
        <f t="shared" si="61"/>
        <v>24.625</v>
      </c>
      <c r="D580" s="71"/>
      <c r="E580" s="96">
        <f t="shared" si="58"/>
        <v>26.353249999999999</v>
      </c>
      <c r="F580" s="97">
        <f t="shared" si="59"/>
        <v>0.23391136971553914</v>
      </c>
      <c r="G580" s="71"/>
      <c r="H580" s="98">
        <f t="shared" si="62"/>
        <v>851.45177664974619</v>
      </c>
      <c r="I580" s="99">
        <f t="shared" si="60"/>
        <v>1075.8369919796953</v>
      </c>
    </row>
    <row r="581" spans="1:13">
      <c r="A581" s="150">
        <v>20955</v>
      </c>
      <c r="B581" s="150">
        <v>21.1236</v>
      </c>
      <c r="C581" s="70">
        <f t="shared" si="61"/>
        <v>24.625</v>
      </c>
      <c r="D581" s="71"/>
      <c r="E581" s="96">
        <f t="shared" ref="E581:E624" si="63">(((80+B581)-80)/80)*100</f>
        <v>26.404499999999999</v>
      </c>
      <c r="F581" s="97">
        <f t="shared" si="59"/>
        <v>0.23431689635677833</v>
      </c>
      <c r="G581" s="71"/>
      <c r="H581" s="98">
        <f t="shared" si="62"/>
        <v>850.96446700507613</v>
      </c>
      <c r="I581" s="99">
        <f t="shared" si="60"/>
        <v>1075.6573796954312</v>
      </c>
    </row>
    <row r="582" spans="1:13">
      <c r="A582" s="150">
        <v>20942</v>
      </c>
      <c r="B582" s="150">
        <v>21.165600000000001</v>
      </c>
      <c r="C582" s="70">
        <f t="shared" si="61"/>
        <v>24.625</v>
      </c>
      <c r="D582" s="71"/>
      <c r="E582" s="96">
        <f t="shared" si="63"/>
        <v>26.456999999999997</v>
      </c>
      <c r="F582" s="97">
        <f t="shared" ref="F582:F624" si="64">LN(1+E582/100)</f>
        <v>0.23473214344464574</v>
      </c>
      <c r="G582" s="71"/>
      <c r="H582" s="98">
        <f t="shared" si="62"/>
        <v>850.4365482233502</v>
      </c>
      <c r="I582" s="99">
        <f t="shared" ref="I582:I624" si="65">H582*(1+E582/100)</f>
        <v>1075.4365457868018</v>
      </c>
    </row>
    <row r="583" spans="1:13">
      <c r="A583" s="150">
        <v>20942</v>
      </c>
      <c r="B583" s="150">
        <v>21.207599999999999</v>
      </c>
      <c r="C583" s="70">
        <f t="shared" ref="C583:C624" si="66">C$2</f>
        <v>24.625</v>
      </c>
      <c r="D583" s="71"/>
      <c r="E583" s="96">
        <f t="shared" si="63"/>
        <v>26.509499999999996</v>
      </c>
      <c r="F583" s="97">
        <f t="shared" si="64"/>
        <v>0.23514721817393811</v>
      </c>
      <c r="G583" s="71"/>
      <c r="H583" s="98">
        <f t="shared" si="62"/>
        <v>850.4365482233502</v>
      </c>
      <c r="I583" s="99">
        <f t="shared" si="65"/>
        <v>1075.8830249746193</v>
      </c>
    </row>
    <row r="584" spans="1:13">
      <c r="A584" s="150">
        <v>20929</v>
      </c>
      <c r="B584" s="150">
        <v>21.2486</v>
      </c>
      <c r="C584" s="70">
        <f t="shared" si="66"/>
        <v>24.625</v>
      </c>
      <c r="D584" s="71"/>
      <c r="E584" s="96">
        <f t="shared" si="63"/>
        <v>26.560749999999995</v>
      </c>
      <c r="F584" s="97">
        <f t="shared" si="64"/>
        <v>0.23555224405667702</v>
      </c>
      <c r="G584" s="71"/>
      <c r="H584" s="98">
        <f t="shared" si="62"/>
        <v>849.90862944162438</v>
      </c>
      <c r="I584" s="99">
        <f t="shared" si="65"/>
        <v>1075.6507357360406</v>
      </c>
    </row>
    <row r="585" spans="1:13">
      <c r="A585" s="150">
        <v>20917</v>
      </c>
      <c r="B585" s="150">
        <v>21.290600000000001</v>
      </c>
      <c r="C585" s="70">
        <f t="shared" si="66"/>
        <v>24.625</v>
      </c>
      <c r="D585" s="71"/>
      <c r="E585" s="96">
        <f t="shared" si="63"/>
        <v>26.613250000000001</v>
      </c>
      <c r="F585" s="97">
        <f t="shared" si="64"/>
        <v>0.23596697859302362</v>
      </c>
      <c r="G585" s="71"/>
      <c r="H585" s="98">
        <f t="shared" si="62"/>
        <v>849.42131979695432</v>
      </c>
      <c r="I585" s="99">
        <f t="shared" si="65"/>
        <v>1075.4799391878171</v>
      </c>
    </row>
    <row r="586" spans="1:13">
      <c r="A586" s="150">
        <v>20904</v>
      </c>
      <c r="B586" s="150">
        <v>21.332599999999999</v>
      </c>
      <c r="C586" s="70">
        <f t="shared" si="66"/>
        <v>24.625</v>
      </c>
      <c r="D586" s="71"/>
      <c r="E586" s="96">
        <f t="shared" si="63"/>
        <v>26.665749999999999</v>
      </c>
      <c r="F586" s="97">
        <f t="shared" si="64"/>
        <v>0.23638154119593904</v>
      </c>
      <c r="G586" s="71"/>
      <c r="H586" s="98">
        <f t="shared" si="62"/>
        <v>848.89340101522839</v>
      </c>
      <c r="I586" s="99">
        <f t="shared" si="65"/>
        <v>1075.2571930964466</v>
      </c>
    </row>
    <row r="587" spans="1:13">
      <c r="A587" s="150">
        <v>20892</v>
      </c>
      <c r="B587" s="150">
        <v>21.3736</v>
      </c>
      <c r="C587" s="70">
        <f t="shared" si="66"/>
        <v>24.625</v>
      </c>
      <c r="D587" s="71"/>
      <c r="E587" s="96">
        <f t="shared" si="63"/>
        <v>26.716999999999995</v>
      </c>
      <c r="F587" s="97">
        <f t="shared" si="64"/>
        <v>0.23678606755536075</v>
      </c>
      <c r="G587" s="71"/>
      <c r="H587" s="98">
        <f t="shared" si="62"/>
        <v>848.40609137055833</v>
      </c>
      <c r="I587" s="99">
        <f t="shared" si="65"/>
        <v>1075.0747468020304</v>
      </c>
    </row>
    <row r="588" spans="1:13">
      <c r="A588" s="150">
        <v>20892</v>
      </c>
      <c r="B588" s="150">
        <v>21.415600000000001</v>
      </c>
      <c r="C588" s="70">
        <f t="shared" si="66"/>
        <v>24.625</v>
      </c>
      <c r="D588" s="71"/>
      <c r="E588" s="96">
        <f t="shared" si="63"/>
        <v>26.769499999999997</v>
      </c>
      <c r="F588" s="97">
        <f t="shared" si="64"/>
        <v>0.23720029080394145</v>
      </c>
      <c r="G588" s="71"/>
      <c r="H588" s="98">
        <f t="shared" si="62"/>
        <v>848.40609137055833</v>
      </c>
      <c r="I588" s="99">
        <f t="shared" si="65"/>
        <v>1075.52016</v>
      </c>
    </row>
    <row r="589" spans="1:13">
      <c r="A589" s="150">
        <v>20867</v>
      </c>
      <c r="B589" s="150">
        <v>21.457599999999999</v>
      </c>
      <c r="C589" s="70">
        <f t="shared" si="66"/>
        <v>24.625</v>
      </c>
      <c r="D589" s="71"/>
      <c r="E589" s="96">
        <f t="shared" si="63"/>
        <v>26.822000000000003</v>
      </c>
      <c r="F589" s="97">
        <f t="shared" si="64"/>
        <v>0.23761434254266325</v>
      </c>
      <c r="G589" s="71"/>
      <c r="H589" s="98">
        <f t="shared" si="62"/>
        <v>847.39086294416245</v>
      </c>
      <c r="I589" s="99">
        <f t="shared" si="65"/>
        <v>1074.6780402030456</v>
      </c>
    </row>
    <row r="590" spans="1:13">
      <c r="A590" s="150">
        <v>20854</v>
      </c>
      <c r="B590" s="150">
        <v>21.4986</v>
      </c>
      <c r="C590" s="70">
        <f t="shared" si="66"/>
        <v>24.625</v>
      </c>
      <c r="D590" s="71"/>
      <c r="E590" s="96">
        <f t="shared" si="63"/>
        <v>26.873249999999992</v>
      </c>
      <c r="F590" s="97">
        <f t="shared" si="64"/>
        <v>0.23801837060938644</v>
      </c>
      <c r="G590" s="71"/>
      <c r="H590" s="98">
        <f t="shared" si="62"/>
        <v>846.86294416243652</v>
      </c>
      <c r="I590" s="99">
        <f t="shared" si="65"/>
        <v>1074.4425403045686</v>
      </c>
    </row>
    <row r="591" spans="1:13">
      <c r="A591" s="150">
        <v>20842</v>
      </c>
      <c r="B591" s="150">
        <v>21.540600000000001</v>
      </c>
      <c r="C591" s="70">
        <f t="shared" si="66"/>
        <v>24.625</v>
      </c>
      <c r="D591" s="71"/>
      <c r="E591" s="96">
        <f t="shared" si="63"/>
        <v>26.925749999999997</v>
      </c>
      <c r="F591" s="97">
        <f t="shared" si="64"/>
        <v>0.23843208382928729</v>
      </c>
      <c r="G591" s="71"/>
      <c r="H591" s="98">
        <f t="shared" ref="H591:H624" si="67">A591/C591</f>
        <v>846.37563451776646</v>
      </c>
      <c r="I591" s="99">
        <f t="shared" si="65"/>
        <v>1074.268621928934</v>
      </c>
    </row>
    <row r="592" spans="1:13">
      <c r="A592" s="150">
        <v>20829</v>
      </c>
      <c r="B592" s="150">
        <v>21.581600000000002</v>
      </c>
      <c r="C592" s="70">
        <f t="shared" si="66"/>
        <v>24.625</v>
      </c>
      <c r="D592" s="71"/>
      <c r="E592" s="96">
        <f t="shared" si="63"/>
        <v>26.977000000000011</v>
      </c>
      <c r="F592" s="97">
        <f t="shared" si="64"/>
        <v>0.23883578170728223</v>
      </c>
      <c r="G592" s="71"/>
      <c r="H592" s="98">
        <f t="shared" si="67"/>
        <v>845.84771573604064</v>
      </c>
      <c r="I592" s="99">
        <f t="shared" si="65"/>
        <v>1074.0320540101525</v>
      </c>
    </row>
    <row r="593" spans="1:9">
      <c r="A593" s="150">
        <v>20817</v>
      </c>
      <c r="B593" s="150">
        <v>21.6236</v>
      </c>
      <c r="C593" s="70">
        <f t="shared" si="66"/>
        <v>24.625</v>
      </c>
      <c r="D593" s="71"/>
      <c r="E593" s="96">
        <f t="shared" si="63"/>
        <v>27.029499999999995</v>
      </c>
      <c r="F593" s="97">
        <f t="shared" si="64"/>
        <v>0.23924915696143978</v>
      </c>
      <c r="G593" s="71"/>
      <c r="H593" s="98">
        <f t="shared" si="67"/>
        <v>845.36040609137058</v>
      </c>
      <c r="I593" s="99">
        <f t="shared" si="65"/>
        <v>1073.8570970558376</v>
      </c>
    </row>
    <row r="594" spans="1:9">
      <c r="A594" s="150">
        <v>20792</v>
      </c>
      <c r="B594" s="150">
        <v>21.665600000000001</v>
      </c>
      <c r="C594" s="70">
        <f t="shared" si="66"/>
        <v>24.625</v>
      </c>
      <c r="D594" s="71"/>
      <c r="E594" s="96">
        <f t="shared" si="63"/>
        <v>27.081999999999994</v>
      </c>
      <c r="F594" s="97">
        <f t="shared" si="64"/>
        <v>0.23966236140710231</v>
      </c>
      <c r="G594" s="71"/>
      <c r="H594" s="98">
        <f t="shared" si="67"/>
        <v>844.34517766497459</v>
      </c>
      <c r="I594" s="99">
        <f t="shared" si="65"/>
        <v>1073.0107386802031</v>
      </c>
    </row>
    <row r="595" spans="1:9">
      <c r="A595" s="150">
        <v>20779</v>
      </c>
      <c r="B595" s="150">
        <v>21.706600000000002</v>
      </c>
      <c r="C595" s="70">
        <f t="shared" si="66"/>
        <v>24.625</v>
      </c>
      <c r="D595" s="71"/>
      <c r="E595" s="96">
        <f t="shared" si="63"/>
        <v>27.133250000000007</v>
      </c>
      <c r="F595" s="97">
        <f t="shared" si="64"/>
        <v>0.24006556303009174</v>
      </c>
      <c r="G595" s="71"/>
      <c r="H595" s="98">
        <f t="shared" si="67"/>
        <v>843.81725888324877</v>
      </c>
      <c r="I595" s="99">
        <f t="shared" si="65"/>
        <v>1072.772305279188</v>
      </c>
    </row>
    <row r="596" spans="1:9">
      <c r="A596" s="150">
        <v>20754</v>
      </c>
      <c r="B596" s="150">
        <v>21.7486</v>
      </c>
      <c r="C596" s="70">
        <f t="shared" si="66"/>
        <v>24.625</v>
      </c>
      <c r="D596" s="71"/>
      <c r="E596" s="96">
        <f t="shared" si="63"/>
        <v>27.185749999999999</v>
      </c>
      <c r="F596" s="97">
        <f t="shared" si="64"/>
        <v>0.24047843034040459</v>
      </c>
      <c r="G596" s="71"/>
      <c r="H596" s="98">
        <f t="shared" si="67"/>
        <v>842.80203045685278</v>
      </c>
      <c r="I596" s="99">
        <f t="shared" si="65"/>
        <v>1071.9240834517766</v>
      </c>
    </row>
    <row r="597" spans="1:9">
      <c r="A597" s="150">
        <v>20741</v>
      </c>
      <c r="B597" s="150">
        <v>21.790600000000001</v>
      </c>
      <c r="C597" s="70">
        <f t="shared" si="66"/>
        <v>24.625</v>
      </c>
      <c r="D597" s="71"/>
      <c r="E597" s="96">
        <f t="shared" si="63"/>
        <v>27.238249999999997</v>
      </c>
      <c r="F597" s="97">
        <f t="shared" si="64"/>
        <v>0.24089112726164752</v>
      </c>
      <c r="G597" s="71"/>
      <c r="H597" s="98">
        <f t="shared" si="67"/>
        <v>842.27411167512696</v>
      </c>
      <c r="I597" s="99">
        <f t="shared" si="65"/>
        <v>1071.6948398984773</v>
      </c>
    </row>
    <row r="598" spans="1:9">
      <c r="A598" s="150">
        <v>20716</v>
      </c>
      <c r="B598" s="150">
        <v>21.831600000000002</v>
      </c>
      <c r="C598" s="70">
        <f t="shared" si="66"/>
        <v>24.625</v>
      </c>
      <c r="D598" s="71"/>
      <c r="E598" s="96">
        <f t="shared" si="63"/>
        <v>27.289500000000011</v>
      </c>
      <c r="F598" s="97">
        <f t="shared" si="64"/>
        <v>0.24129383384819947</v>
      </c>
      <c r="G598" s="71"/>
      <c r="H598" s="98">
        <f t="shared" si="67"/>
        <v>841.25888324873097</v>
      </c>
      <c r="I598" s="99">
        <f t="shared" si="65"/>
        <v>1070.8342261928935</v>
      </c>
    </row>
    <row r="599" spans="1:9">
      <c r="A599" s="150">
        <v>20691</v>
      </c>
      <c r="B599" s="150">
        <v>21.8736</v>
      </c>
      <c r="C599" s="70">
        <f t="shared" si="66"/>
        <v>24.625</v>
      </c>
      <c r="D599" s="71"/>
      <c r="E599" s="96">
        <f t="shared" si="63"/>
        <v>27.341999999999995</v>
      </c>
      <c r="F599" s="97">
        <f t="shared" si="64"/>
        <v>0.24170619446143013</v>
      </c>
      <c r="G599" s="71"/>
      <c r="H599" s="98">
        <f t="shared" si="67"/>
        <v>840.24365482233497</v>
      </c>
      <c r="I599" s="99">
        <f t="shared" si="65"/>
        <v>1069.9830749238579</v>
      </c>
    </row>
    <row r="600" spans="1:9">
      <c r="A600" s="150">
        <v>20679</v>
      </c>
      <c r="B600" s="150">
        <v>21.915600000000001</v>
      </c>
      <c r="C600" s="70">
        <f t="shared" si="66"/>
        <v>24.625</v>
      </c>
      <c r="D600" s="71"/>
      <c r="E600" s="96">
        <f t="shared" si="63"/>
        <v>27.394500000000001</v>
      </c>
      <c r="F600" s="97">
        <f t="shared" si="64"/>
        <v>0.24211838510347244</v>
      </c>
      <c r="G600" s="71"/>
      <c r="H600" s="98">
        <f t="shared" si="67"/>
        <v>839.75634517766503</v>
      </c>
      <c r="I600" s="99">
        <f t="shared" si="65"/>
        <v>1069.8033971573605</v>
      </c>
    </row>
    <row r="601" spans="1:9">
      <c r="A601" s="150">
        <v>20654</v>
      </c>
      <c r="B601" s="150">
        <v>21.956600000000002</v>
      </c>
      <c r="C601" s="70">
        <f t="shared" si="66"/>
        <v>24.625</v>
      </c>
      <c r="D601" s="71"/>
      <c r="E601" s="96">
        <f t="shared" si="63"/>
        <v>27.445750000000015</v>
      </c>
      <c r="F601" s="97">
        <f t="shared" si="64"/>
        <v>0.24252059786767219</v>
      </c>
      <c r="G601" s="71"/>
      <c r="H601" s="98">
        <f t="shared" si="67"/>
        <v>838.74111675126903</v>
      </c>
      <c r="I601" s="99">
        <f t="shared" si="65"/>
        <v>1068.9399068020305</v>
      </c>
    </row>
    <row r="602" spans="1:9">
      <c r="A602" s="150">
        <v>20616</v>
      </c>
      <c r="B602" s="150">
        <v>21.9986</v>
      </c>
      <c r="C602" s="70">
        <f t="shared" si="66"/>
        <v>24.625</v>
      </c>
      <c r="D602" s="71"/>
      <c r="E602" s="96">
        <f t="shared" si="63"/>
        <v>27.498249999999995</v>
      </c>
      <c r="F602" s="97">
        <f t="shared" si="64"/>
        <v>0.24293245302599792</v>
      </c>
      <c r="G602" s="71"/>
      <c r="H602" s="98">
        <f t="shared" si="67"/>
        <v>837.19796954314722</v>
      </c>
      <c r="I602" s="99">
        <f t="shared" si="65"/>
        <v>1067.4127602030455</v>
      </c>
    </row>
    <row r="603" spans="1:9">
      <c r="A603" s="150">
        <v>20591</v>
      </c>
      <c r="B603" s="150">
        <v>22.040600000000001</v>
      </c>
      <c r="C603" s="70">
        <f t="shared" si="66"/>
        <v>24.625</v>
      </c>
      <c r="D603" s="71"/>
      <c r="E603" s="96">
        <f t="shared" si="63"/>
        <v>27.550749999999997</v>
      </c>
      <c r="F603" s="97">
        <f t="shared" si="64"/>
        <v>0.24334413862948201</v>
      </c>
      <c r="G603" s="71"/>
      <c r="H603" s="98">
        <f t="shared" si="67"/>
        <v>836.18274111675123</v>
      </c>
      <c r="I603" s="99">
        <f t="shared" si="65"/>
        <v>1066.5573576649747</v>
      </c>
    </row>
    <row r="604" spans="1:9">
      <c r="A604" s="150">
        <v>20566</v>
      </c>
      <c r="B604" s="150">
        <v>22.081600000000002</v>
      </c>
      <c r="C604" s="70">
        <f t="shared" si="66"/>
        <v>24.625</v>
      </c>
      <c r="D604" s="71"/>
      <c r="E604" s="96">
        <f t="shared" si="63"/>
        <v>27.602000000000011</v>
      </c>
      <c r="F604" s="97">
        <f t="shared" si="64"/>
        <v>0.24374585878095392</v>
      </c>
      <c r="G604" s="71"/>
      <c r="H604" s="98">
        <f t="shared" si="67"/>
        <v>835.16751269035535</v>
      </c>
      <c r="I604" s="99">
        <f t="shared" si="65"/>
        <v>1065.6904495431475</v>
      </c>
    </row>
    <row r="605" spans="1:9">
      <c r="A605" s="67">
        <v>20541</v>
      </c>
      <c r="B605" s="67">
        <v>22.1236</v>
      </c>
      <c r="C605" s="70">
        <f t="shared" si="66"/>
        <v>24.625</v>
      </c>
      <c r="D605" s="71"/>
      <c r="E605" s="96">
        <f t="shared" si="63"/>
        <v>27.654499999999992</v>
      </c>
      <c r="F605" s="97">
        <f t="shared" si="64"/>
        <v>0.24415720972198995</v>
      </c>
      <c r="G605" s="71"/>
      <c r="H605" s="98">
        <f t="shared" si="67"/>
        <v>834.15228426395936</v>
      </c>
      <c r="I605" s="99">
        <f t="shared" si="65"/>
        <v>1064.8329277157361</v>
      </c>
    </row>
    <row r="606" spans="1:9">
      <c r="A606" s="67">
        <v>20503</v>
      </c>
      <c r="B606" s="67">
        <v>22.1646</v>
      </c>
      <c r="C606" s="70">
        <f t="shared" si="66"/>
        <v>24.625</v>
      </c>
      <c r="D606" s="71"/>
      <c r="E606" s="96">
        <f t="shared" si="63"/>
        <v>27.705750000000005</v>
      </c>
      <c r="F606" s="97">
        <f t="shared" si="64"/>
        <v>0.24455860344468655</v>
      </c>
      <c r="G606" s="71"/>
      <c r="H606" s="98">
        <f t="shared" si="67"/>
        <v>832.60913705583755</v>
      </c>
      <c r="I606" s="99">
        <f t="shared" si="65"/>
        <v>1063.2897430456853</v>
      </c>
    </row>
    <row r="607" spans="1:9">
      <c r="A607" s="67">
        <v>20478</v>
      </c>
      <c r="B607" s="67">
        <v>22.206600000000002</v>
      </c>
      <c r="C607" s="70">
        <f t="shared" si="66"/>
        <v>24.625</v>
      </c>
      <c r="D607" s="71"/>
      <c r="E607" s="96">
        <f t="shared" si="63"/>
        <v>27.758250000000011</v>
      </c>
      <c r="F607" s="97">
        <f t="shared" si="64"/>
        <v>0.24496962026693217</v>
      </c>
      <c r="G607" s="71"/>
      <c r="H607" s="98">
        <f t="shared" si="67"/>
        <v>831.59390862944167</v>
      </c>
      <c r="I607" s="99">
        <f t="shared" si="65"/>
        <v>1062.4298247715737</v>
      </c>
    </row>
    <row r="608" spans="1:9">
      <c r="A608" s="67">
        <v>20440</v>
      </c>
      <c r="B608" s="67">
        <v>22.2486</v>
      </c>
      <c r="C608" s="70">
        <f t="shared" si="66"/>
        <v>24.625</v>
      </c>
      <c r="D608" s="71"/>
      <c r="E608" s="96">
        <f t="shared" si="63"/>
        <v>27.810749999999995</v>
      </c>
      <c r="F608" s="97">
        <f t="shared" si="64"/>
        <v>0.24538046822375378</v>
      </c>
      <c r="G608" s="71"/>
      <c r="H608" s="98">
        <f t="shared" si="67"/>
        <v>830.05076142131975</v>
      </c>
      <c r="I608" s="99">
        <f t="shared" si="65"/>
        <v>1060.8941035532994</v>
      </c>
    </row>
    <row r="609" spans="1:9">
      <c r="A609" s="67">
        <v>20390</v>
      </c>
      <c r="B609" s="67">
        <v>22.2896</v>
      </c>
      <c r="C609" s="70">
        <f t="shared" si="66"/>
        <v>24.625</v>
      </c>
      <c r="D609" s="71"/>
      <c r="E609" s="96">
        <f t="shared" si="63"/>
        <v>27.862000000000009</v>
      </c>
      <c r="F609" s="97">
        <f t="shared" si="64"/>
        <v>0.24578137133670921</v>
      </c>
      <c r="G609" s="71"/>
      <c r="H609" s="98">
        <f t="shared" si="67"/>
        <v>828.02030456852788</v>
      </c>
      <c r="I609" s="99">
        <f t="shared" si="65"/>
        <v>1058.7233218274112</v>
      </c>
    </row>
    <row r="610" spans="1:9">
      <c r="A610" s="67">
        <v>20353</v>
      </c>
      <c r="B610" s="67">
        <v>22.331600000000002</v>
      </c>
      <c r="C610" s="70">
        <f t="shared" si="66"/>
        <v>24.625</v>
      </c>
      <c r="D610" s="71"/>
      <c r="E610" s="96">
        <f t="shared" si="63"/>
        <v>27.914500000000007</v>
      </c>
      <c r="F610" s="97">
        <f t="shared" si="64"/>
        <v>0.24619188599100539</v>
      </c>
      <c r="G610" s="71"/>
      <c r="H610" s="98">
        <f t="shared" si="67"/>
        <v>826.51776649746193</v>
      </c>
      <c r="I610" s="99">
        <f t="shared" si="65"/>
        <v>1057.2360684263961</v>
      </c>
    </row>
    <row r="611" spans="1:9">
      <c r="A611" s="67">
        <v>20302</v>
      </c>
      <c r="B611" s="67">
        <v>22.3736</v>
      </c>
      <c r="C611" s="70">
        <f t="shared" si="66"/>
        <v>24.625</v>
      </c>
      <c r="D611" s="71"/>
      <c r="E611" s="96">
        <f t="shared" si="63"/>
        <v>27.966999999999999</v>
      </c>
      <c r="F611" s="97">
        <f t="shared" si="64"/>
        <v>0.24660223219216998</v>
      </c>
      <c r="G611" s="71"/>
      <c r="H611" s="98">
        <f t="shared" si="67"/>
        <v>824.4467005076142</v>
      </c>
      <c r="I611" s="99">
        <f t="shared" si="65"/>
        <v>1055.0197092385786</v>
      </c>
    </row>
    <row r="612" spans="1:9">
      <c r="A612" s="67">
        <v>20265</v>
      </c>
      <c r="B612" s="67">
        <v>22.4146</v>
      </c>
      <c r="C612" s="70">
        <f t="shared" si="66"/>
        <v>24.625</v>
      </c>
      <c r="D612" s="71"/>
      <c r="E612" s="96">
        <f t="shared" si="63"/>
        <v>28.018250000000013</v>
      </c>
      <c r="F612" s="97">
        <f t="shared" si="64"/>
        <v>0.24700264589323095</v>
      </c>
      <c r="G612" s="71"/>
      <c r="H612" s="98">
        <f t="shared" si="67"/>
        <v>822.94416243654825</v>
      </c>
      <c r="I612" s="99">
        <f t="shared" si="65"/>
        <v>1053.5187152284263</v>
      </c>
    </row>
    <row r="613" spans="1:9">
      <c r="A613" s="67">
        <v>20215</v>
      </c>
      <c r="B613" s="67">
        <v>22.456600000000002</v>
      </c>
      <c r="C613" s="70">
        <f t="shared" si="66"/>
        <v>24.625</v>
      </c>
      <c r="D613" s="71"/>
      <c r="E613" s="96">
        <f t="shared" si="63"/>
        <v>28.070750000000011</v>
      </c>
      <c r="F613" s="97">
        <f t="shared" si="64"/>
        <v>0.24741265960514749</v>
      </c>
      <c r="G613" s="71"/>
      <c r="H613" s="98">
        <f t="shared" si="67"/>
        <v>820.91370558375638</v>
      </c>
      <c r="I613" s="99">
        <f t="shared" si="65"/>
        <v>1051.3503395939088</v>
      </c>
    </row>
    <row r="614" spans="1:9">
      <c r="A614" s="67">
        <v>20165</v>
      </c>
      <c r="B614" s="67">
        <v>22.4986</v>
      </c>
      <c r="C614" s="70">
        <f t="shared" si="66"/>
        <v>24.625</v>
      </c>
      <c r="D614" s="71"/>
      <c r="E614" s="96">
        <f t="shared" si="63"/>
        <v>28.123249999999995</v>
      </c>
      <c r="F614" s="97">
        <f t="shared" si="64"/>
        <v>0.24782250527471722</v>
      </c>
      <c r="G614" s="71"/>
      <c r="H614" s="98">
        <f t="shared" si="67"/>
        <v>818.88324873096451</v>
      </c>
      <c r="I614" s="99">
        <f t="shared" si="65"/>
        <v>1049.1798319796956</v>
      </c>
    </row>
    <row r="615" spans="1:9">
      <c r="A615" s="67">
        <v>20102</v>
      </c>
      <c r="B615" s="67">
        <v>22.5396</v>
      </c>
      <c r="C615" s="70">
        <f t="shared" si="66"/>
        <v>24.625</v>
      </c>
      <c r="D615" s="71"/>
      <c r="E615" s="96">
        <f t="shared" si="63"/>
        <v>28.174500000000009</v>
      </c>
      <c r="F615" s="97">
        <f t="shared" si="64"/>
        <v>0.24822243075734898</v>
      </c>
      <c r="G615" s="71"/>
      <c r="H615" s="98">
        <f t="shared" si="67"/>
        <v>816.32487309644671</v>
      </c>
      <c r="I615" s="99">
        <f t="shared" si="65"/>
        <v>1046.3203244670051</v>
      </c>
    </row>
    <row r="616" spans="1:9">
      <c r="A616" s="67">
        <v>20052</v>
      </c>
      <c r="B616" s="67">
        <v>22.581600000000002</v>
      </c>
      <c r="C616" s="70">
        <f t="shared" si="66"/>
        <v>24.625</v>
      </c>
      <c r="D616" s="71"/>
      <c r="E616" s="96">
        <f t="shared" si="63"/>
        <v>28.227000000000015</v>
      </c>
      <c r="F616" s="97">
        <f t="shared" si="64"/>
        <v>0.24863194474797451</v>
      </c>
      <c r="G616" s="71"/>
      <c r="H616" s="98">
        <f t="shared" si="67"/>
        <v>814.29441624365484</v>
      </c>
      <c r="I616" s="99">
        <f t="shared" si="65"/>
        <v>1044.1453011167514</v>
      </c>
    </row>
    <row r="617" spans="1:9">
      <c r="A617" s="67">
        <v>19989</v>
      </c>
      <c r="B617" s="67">
        <v>22.6236</v>
      </c>
      <c r="C617" s="70">
        <f t="shared" si="66"/>
        <v>24.625</v>
      </c>
      <c r="D617" s="71"/>
      <c r="E617" s="96">
        <f t="shared" si="63"/>
        <v>28.279499999999995</v>
      </c>
      <c r="F617" s="97">
        <f t="shared" si="64"/>
        <v>0.24904129110553724</v>
      </c>
      <c r="G617" s="71"/>
      <c r="H617" s="98">
        <f t="shared" si="67"/>
        <v>811.73604060913704</v>
      </c>
      <c r="I617" s="99">
        <f t="shared" si="65"/>
        <v>1041.2909342131979</v>
      </c>
    </row>
    <row r="618" spans="1:9">
      <c r="A618" s="67">
        <v>19914</v>
      </c>
      <c r="B618" s="67">
        <v>22.6646</v>
      </c>
      <c r="C618" s="70">
        <f t="shared" si="66"/>
        <v>24.625</v>
      </c>
      <c r="D618" s="71"/>
      <c r="E618" s="96">
        <f t="shared" si="63"/>
        <v>28.330750000000009</v>
      </c>
      <c r="F618" s="97">
        <f t="shared" si="64"/>
        <v>0.24944072955884478</v>
      </c>
      <c r="G618" s="71"/>
      <c r="H618" s="98">
        <f t="shared" si="67"/>
        <v>808.69035532994928</v>
      </c>
      <c r="I618" s="99">
        <f t="shared" si="65"/>
        <v>1037.798398172589</v>
      </c>
    </row>
    <row r="619" spans="1:9">
      <c r="A619" s="67">
        <v>19838</v>
      </c>
      <c r="B619" s="67">
        <v>22.706600000000002</v>
      </c>
      <c r="C619" s="70">
        <f t="shared" si="66"/>
        <v>24.625</v>
      </c>
      <c r="D619" s="71"/>
      <c r="E619" s="96">
        <f t="shared" si="63"/>
        <v>28.383250000000011</v>
      </c>
      <c r="F619" s="97">
        <f t="shared" si="64"/>
        <v>0.24984974504480909</v>
      </c>
      <c r="G619" s="71"/>
      <c r="H619" s="98">
        <f t="shared" si="67"/>
        <v>805.60406091370555</v>
      </c>
      <c r="I619" s="99">
        <f t="shared" si="65"/>
        <v>1034.260675532995</v>
      </c>
    </row>
    <row r="620" spans="1:9">
      <c r="A620" s="67">
        <v>19726</v>
      </c>
      <c r="B620" s="67">
        <v>22.747599999999998</v>
      </c>
      <c r="C620" s="70">
        <f t="shared" si="66"/>
        <v>24.625</v>
      </c>
      <c r="D620" s="71"/>
      <c r="E620" s="96">
        <f t="shared" si="63"/>
        <v>28.434500000000007</v>
      </c>
      <c r="F620" s="97">
        <f t="shared" si="64"/>
        <v>0.25024886076543434</v>
      </c>
      <c r="G620" s="71"/>
      <c r="H620" s="98">
        <f t="shared" si="67"/>
        <v>801.05583756345175</v>
      </c>
      <c r="I620" s="99">
        <f t="shared" si="65"/>
        <v>1028.8320596954316</v>
      </c>
    </row>
    <row r="621" spans="1:9">
      <c r="A621" s="67">
        <v>19563</v>
      </c>
      <c r="B621" s="67">
        <v>22.781600000000001</v>
      </c>
      <c r="C621" s="70">
        <f t="shared" si="66"/>
        <v>24.625</v>
      </c>
      <c r="D621" s="71"/>
      <c r="E621" s="96">
        <f t="shared" si="63"/>
        <v>28.476999999999997</v>
      </c>
      <c r="F621" s="97">
        <f t="shared" si="64"/>
        <v>0.25057971400001261</v>
      </c>
      <c r="G621" s="71"/>
      <c r="H621" s="98">
        <f t="shared" si="67"/>
        <v>794.4365482233502</v>
      </c>
      <c r="I621" s="99">
        <f t="shared" si="65"/>
        <v>1020.6682440609136</v>
      </c>
    </row>
    <row r="622" spans="1:9">
      <c r="A622" s="67">
        <v>19400</v>
      </c>
      <c r="B622" s="67">
        <v>22.800599999999999</v>
      </c>
      <c r="C622" s="70">
        <f t="shared" si="66"/>
        <v>24.625</v>
      </c>
      <c r="D622" s="71"/>
      <c r="E622" s="96">
        <f t="shared" si="63"/>
        <v>28.500750000000004</v>
      </c>
      <c r="F622" s="97">
        <f t="shared" si="64"/>
        <v>0.25076455490602595</v>
      </c>
      <c r="G622" s="71"/>
      <c r="H622" s="98">
        <f t="shared" si="67"/>
        <v>787.81725888324877</v>
      </c>
      <c r="I622" s="99">
        <f t="shared" si="65"/>
        <v>1012.3510862944164</v>
      </c>
    </row>
    <row r="623" spans="1:9">
      <c r="A623" s="67">
        <v>19237</v>
      </c>
      <c r="B623" s="67">
        <v>22.814599999999999</v>
      </c>
      <c r="C623" s="70">
        <f t="shared" si="66"/>
        <v>24.625</v>
      </c>
      <c r="D623" s="71"/>
      <c r="E623" s="96">
        <f t="shared" si="63"/>
        <v>28.518250000000002</v>
      </c>
      <c r="F623" s="97">
        <f t="shared" si="64"/>
        <v>0.2509007316091259</v>
      </c>
      <c r="G623" s="71"/>
      <c r="H623" s="98">
        <f t="shared" si="67"/>
        <v>781.19796954314722</v>
      </c>
      <c r="I623" s="99">
        <f t="shared" si="65"/>
        <v>1003.9819594923857</v>
      </c>
    </row>
    <row r="624" spans="1:9">
      <c r="A624" s="67">
        <v>19074</v>
      </c>
      <c r="B624" s="67">
        <v>22.823599999999999</v>
      </c>
      <c r="C624" s="70">
        <f t="shared" si="66"/>
        <v>24.625</v>
      </c>
      <c r="D624" s="71"/>
      <c r="E624" s="96">
        <f t="shared" si="63"/>
        <v>28.529499999999995</v>
      </c>
      <c r="F624" s="97">
        <f t="shared" si="64"/>
        <v>0.25098826398400331</v>
      </c>
      <c r="G624" s="71"/>
      <c r="H624" s="98">
        <f t="shared" si="67"/>
        <v>774.57868020304568</v>
      </c>
      <c r="I624" s="99">
        <f t="shared" si="65"/>
        <v>995.56210477157367</v>
      </c>
    </row>
    <row r="625" spans="1:9">
      <c r="C625" s="70"/>
      <c r="D625" s="71"/>
      <c r="E625" s="96"/>
      <c r="F625" s="97"/>
      <c r="G625" s="71"/>
      <c r="H625" s="98"/>
      <c r="I625" s="99"/>
    </row>
    <row r="626" spans="1:9">
      <c r="C626" s="70"/>
      <c r="D626" s="71"/>
      <c r="E626" s="96"/>
      <c r="F626" s="97"/>
      <c r="G626" s="71"/>
      <c r="H626" s="98"/>
      <c r="I626" s="99"/>
    </row>
    <row r="627" spans="1:9">
      <c r="A627" s="169"/>
      <c r="B627" s="169"/>
      <c r="C627" s="71"/>
      <c r="D627" s="71"/>
      <c r="E627" s="170"/>
      <c r="F627" s="170"/>
      <c r="G627" s="71"/>
      <c r="H627" s="171"/>
      <c r="I627" s="171"/>
    </row>
    <row r="628" spans="1:9">
      <c r="A628" s="169"/>
      <c r="B628" s="169"/>
      <c r="C628" s="71"/>
      <c r="D628" s="71"/>
      <c r="E628" s="170"/>
      <c r="F628" s="170"/>
      <c r="G628" s="71"/>
      <c r="H628" s="171"/>
      <c r="I628" s="171"/>
    </row>
    <row r="629" spans="1:9">
      <c r="A629" s="169"/>
      <c r="B629" s="169"/>
      <c r="C629" s="71"/>
      <c r="D629" s="71"/>
      <c r="E629" s="170"/>
      <c r="F629" s="170"/>
      <c r="G629" s="71"/>
      <c r="H629" s="171"/>
      <c r="I629" s="171"/>
    </row>
    <row r="630" spans="1:9">
      <c r="A630" s="169"/>
      <c r="B630" s="169"/>
      <c r="C630" s="71"/>
      <c r="D630" s="71"/>
      <c r="E630" s="170"/>
      <c r="F630" s="170"/>
      <c r="G630" s="71"/>
      <c r="H630" s="171"/>
      <c r="I630" s="171"/>
    </row>
    <row r="631" spans="1:9">
      <c r="A631" s="169"/>
      <c r="B631" s="169"/>
      <c r="C631" s="71"/>
      <c r="D631" s="71"/>
      <c r="E631" s="170"/>
      <c r="F631" s="170"/>
      <c r="G631" s="71"/>
      <c r="H631" s="171"/>
      <c r="I631" s="171"/>
    </row>
    <row r="632" spans="1:9">
      <c r="A632" s="169"/>
      <c r="B632" s="169"/>
      <c r="C632" s="71"/>
      <c r="D632" s="71"/>
      <c r="E632" s="170"/>
      <c r="F632" s="170"/>
      <c r="G632" s="71"/>
      <c r="H632" s="171"/>
      <c r="I632" s="171"/>
    </row>
    <row r="633" spans="1:9">
      <c r="A633" s="169"/>
      <c r="B633" s="169"/>
      <c r="C633" s="71"/>
      <c r="D633" s="71"/>
      <c r="E633" s="170"/>
      <c r="F633" s="170"/>
      <c r="G633" s="71"/>
      <c r="H633" s="171"/>
      <c r="I633" s="171"/>
    </row>
    <row r="634" spans="1:9">
      <c r="A634" s="169"/>
      <c r="B634" s="169"/>
      <c r="C634" s="71"/>
      <c r="D634" s="71"/>
      <c r="E634" s="170"/>
      <c r="F634" s="170"/>
      <c r="G634" s="71"/>
      <c r="H634" s="171"/>
      <c r="I634" s="171"/>
    </row>
    <row r="635" spans="1:9">
      <c r="A635" s="169"/>
      <c r="B635" s="169"/>
      <c r="C635" s="71"/>
      <c r="D635" s="71"/>
      <c r="E635" s="170"/>
      <c r="F635" s="170"/>
      <c r="G635" s="71"/>
      <c r="H635" s="171"/>
      <c r="I635" s="171"/>
    </row>
    <row r="636" spans="1:9">
      <c r="A636" s="169"/>
      <c r="B636" s="169"/>
      <c r="C636" s="71"/>
      <c r="D636" s="71"/>
      <c r="E636" s="170"/>
      <c r="F636" s="170"/>
      <c r="G636" s="71"/>
      <c r="H636" s="171"/>
      <c r="I636" s="171"/>
    </row>
    <row r="637" spans="1:9">
      <c r="A637" s="169"/>
      <c r="B637" s="169"/>
      <c r="C637" s="71"/>
      <c r="D637" s="71"/>
      <c r="E637" s="170"/>
      <c r="F637" s="170"/>
      <c r="G637" s="71"/>
      <c r="H637" s="171"/>
      <c r="I637" s="171"/>
    </row>
    <row r="638" spans="1:9">
      <c r="A638" s="169"/>
      <c r="B638" s="169"/>
      <c r="C638" s="71"/>
      <c r="D638" s="71"/>
      <c r="E638" s="170"/>
      <c r="F638" s="170"/>
      <c r="G638" s="71"/>
      <c r="H638" s="171"/>
      <c r="I638" s="171"/>
    </row>
    <row r="639" spans="1:9">
      <c r="A639" s="169"/>
      <c r="B639" s="169"/>
      <c r="C639" s="71"/>
      <c r="D639" s="71"/>
      <c r="E639" s="170"/>
      <c r="F639" s="170"/>
      <c r="G639" s="71"/>
      <c r="H639" s="171"/>
      <c r="I639" s="171"/>
    </row>
    <row r="640" spans="1:9">
      <c r="A640" s="169"/>
      <c r="B640" s="169"/>
      <c r="C640" s="71"/>
      <c r="D640" s="71"/>
      <c r="E640" s="170"/>
      <c r="F640" s="170"/>
      <c r="G640" s="71"/>
      <c r="H640" s="171"/>
      <c r="I640" s="171"/>
    </row>
    <row r="641" spans="1:9">
      <c r="A641" s="169"/>
      <c r="B641" s="169"/>
      <c r="C641" s="71"/>
      <c r="D641" s="71"/>
      <c r="E641" s="170"/>
      <c r="F641" s="170"/>
      <c r="G641" s="71"/>
      <c r="H641" s="171"/>
      <c r="I641" s="171"/>
    </row>
    <row r="642" spans="1:9">
      <c r="A642" s="169"/>
      <c r="B642" s="169"/>
      <c r="C642" s="71"/>
      <c r="D642" s="71"/>
      <c r="E642" s="170"/>
      <c r="F642" s="170"/>
      <c r="G642" s="71"/>
      <c r="H642" s="171"/>
      <c r="I642" s="171"/>
    </row>
    <row r="643" spans="1:9">
      <c r="A643" s="169"/>
      <c r="B643" s="169"/>
      <c r="C643" s="71"/>
      <c r="D643" s="71"/>
      <c r="E643" s="170"/>
      <c r="F643" s="170"/>
      <c r="G643" s="71"/>
      <c r="H643" s="171"/>
      <c r="I643" s="171"/>
    </row>
    <row r="644" spans="1:9">
      <c r="A644" s="169"/>
      <c r="B644" s="169"/>
      <c r="C644" s="71"/>
      <c r="D644" s="71"/>
      <c r="E644" s="170"/>
      <c r="F644" s="170"/>
      <c r="G644" s="71"/>
      <c r="H644" s="171"/>
      <c r="I644" s="171"/>
    </row>
    <row r="645" spans="1:9">
      <c r="A645" s="169"/>
      <c r="B645" s="169"/>
      <c r="C645" s="71"/>
      <c r="D645" s="71"/>
      <c r="E645" s="170"/>
      <c r="F645" s="170"/>
      <c r="G645" s="71"/>
      <c r="H645" s="171"/>
      <c r="I645" s="171"/>
    </row>
    <row r="646" spans="1:9">
      <c r="A646" s="169"/>
      <c r="B646" s="169"/>
      <c r="C646" s="71"/>
      <c r="D646" s="71"/>
      <c r="E646" s="170"/>
      <c r="F646" s="170"/>
      <c r="G646" s="71"/>
      <c r="H646" s="171"/>
      <c r="I646" s="171"/>
    </row>
    <row r="647" spans="1:9">
      <c r="A647" s="169"/>
      <c r="B647" s="169"/>
      <c r="C647" s="71"/>
      <c r="D647" s="71"/>
      <c r="E647" s="170"/>
      <c r="F647" s="170"/>
      <c r="G647" s="71"/>
      <c r="H647" s="171"/>
      <c r="I647" s="171"/>
    </row>
    <row r="648" spans="1:9">
      <c r="A648" s="169"/>
      <c r="B648" s="169"/>
      <c r="C648" s="71"/>
      <c r="D648" s="71"/>
      <c r="E648" s="170"/>
      <c r="F648" s="170"/>
      <c r="G648" s="71"/>
      <c r="H648" s="171"/>
      <c r="I648" s="171"/>
    </row>
    <row r="649" spans="1:9">
      <c r="A649" s="169"/>
      <c r="B649" s="169"/>
      <c r="C649" s="71"/>
      <c r="D649" s="71"/>
      <c r="E649" s="170"/>
      <c r="F649" s="170"/>
      <c r="G649" s="71"/>
      <c r="H649" s="171"/>
      <c r="I649" s="171"/>
    </row>
    <row r="650" spans="1:9">
      <c r="A650" s="169"/>
      <c r="B650" s="169"/>
      <c r="C650" s="71"/>
      <c r="D650" s="71"/>
      <c r="E650" s="170"/>
      <c r="F650" s="170"/>
      <c r="G650" s="71"/>
      <c r="H650" s="171"/>
      <c r="I650" s="171"/>
    </row>
    <row r="651" spans="1:9">
      <c r="A651" s="169"/>
      <c r="B651" s="169"/>
      <c r="C651" s="71"/>
      <c r="D651" s="71"/>
      <c r="E651" s="170"/>
      <c r="F651" s="170"/>
      <c r="G651" s="71"/>
      <c r="H651" s="171"/>
      <c r="I651" s="171"/>
    </row>
    <row r="652" spans="1:9">
      <c r="A652" s="169"/>
      <c r="B652" s="169"/>
      <c r="C652" s="71"/>
      <c r="D652" s="71"/>
      <c r="E652" s="170"/>
      <c r="F652" s="170"/>
      <c r="G652" s="71"/>
      <c r="H652" s="171"/>
      <c r="I652" s="171"/>
    </row>
    <row r="653" spans="1:9">
      <c r="A653" s="169"/>
      <c r="B653" s="169"/>
      <c r="C653" s="71"/>
      <c r="D653" s="71"/>
      <c r="E653" s="170"/>
      <c r="F653" s="170"/>
      <c r="G653" s="71"/>
      <c r="H653" s="171"/>
      <c r="I653" s="171"/>
    </row>
    <row r="654" spans="1:9">
      <c r="A654" s="169"/>
      <c r="B654" s="169"/>
      <c r="C654" s="71"/>
      <c r="D654" s="71"/>
      <c r="E654" s="170"/>
      <c r="F654" s="170"/>
      <c r="G654" s="71"/>
      <c r="H654" s="171"/>
      <c r="I654" s="171"/>
    </row>
    <row r="655" spans="1:9">
      <c r="A655" s="169"/>
      <c r="B655" s="169"/>
      <c r="C655" s="71"/>
      <c r="D655" s="71"/>
      <c r="E655" s="170"/>
      <c r="F655" s="170"/>
      <c r="G655" s="71"/>
      <c r="H655" s="171"/>
      <c r="I655" s="171"/>
    </row>
    <row r="656" spans="1:9">
      <c r="A656" s="169"/>
      <c r="B656" s="169"/>
      <c r="C656" s="71"/>
      <c r="D656" s="71"/>
      <c r="E656" s="170"/>
      <c r="F656" s="170"/>
      <c r="G656" s="71"/>
      <c r="H656" s="171"/>
      <c r="I656" s="171"/>
    </row>
    <row r="657" spans="1:9">
      <c r="A657" s="169"/>
      <c r="B657" s="169"/>
      <c r="C657" s="71"/>
      <c r="D657" s="71"/>
      <c r="E657" s="170"/>
      <c r="F657" s="170"/>
      <c r="G657" s="71"/>
      <c r="H657" s="171"/>
      <c r="I657" s="171"/>
    </row>
    <row r="658" spans="1:9">
      <c r="A658" s="169"/>
      <c r="B658" s="169"/>
      <c r="C658" s="71"/>
      <c r="D658" s="71"/>
      <c r="E658" s="170"/>
      <c r="F658" s="170"/>
      <c r="G658" s="71"/>
      <c r="H658" s="171"/>
      <c r="I658" s="171"/>
    </row>
    <row r="659" spans="1:9">
      <c r="A659" s="169"/>
      <c r="B659" s="169"/>
      <c r="C659" s="71"/>
      <c r="D659" s="71"/>
      <c r="E659" s="170"/>
      <c r="F659" s="170"/>
      <c r="G659" s="71"/>
      <c r="H659" s="171"/>
      <c r="I659" s="171"/>
    </row>
    <row r="660" spans="1:9">
      <c r="A660" s="169"/>
      <c r="B660" s="169"/>
      <c r="C660" s="71"/>
      <c r="D660" s="71"/>
      <c r="E660" s="170"/>
      <c r="F660" s="170"/>
      <c r="G660" s="71"/>
      <c r="H660" s="171"/>
      <c r="I660" s="171"/>
    </row>
    <row r="661" spans="1:9">
      <c r="A661" s="169"/>
      <c r="B661" s="169"/>
      <c r="C661" s="71"/>
      <c r="D661" s="71"/>
      <c r="E661" s="170"/>
      <c r="F661" s="170"/>
      <c r="G661" s="71"/>
      <c r="H661" s="171"/>
      <c r="I661" s="171"/>
    </row>
    <row r="662" spans="1:9">
      <c r="A662" s="169"/>
      <c r="B662" s="169"/>
      <c r="C662" s="71"/>
      <c r="D662" s="71"/>
      <c r="E662" s="170"/>
      <c r="F662" s="170"/>
      <c r="G662" s="71"/>
      <c r="H662" s="171"/>
      <c r="I662" s="171"/>
    </row>
    <row r="663" spans="1:9">
      <c r="A663" s="169"/>
      <c r="B663" s="169"/>
      <c r="C663" s="71"/>
      <c r="D663" s="71"/>
      <c r="E663" s="170"/>
      <c r="F663" s="170"/>
      <c r="G663" s="71"/>
      <c r="H663" s="171"/>
      <c r="I663" s="171"/>
    </row>
    <row r="664" spans="1:9">
      <c r="A664" s="169"/>
      <c r="B664" s="169"/>
      <c r="C664" s="71"/>
      <c r="D664" s="71"/>
      <c r="E664" s="170"/>
      <c r="F664" s="170"/>
      <c r="G664" s="71"/>
      <c r="H664" s="171"/>
      <c r="I664" s="171"/>
    </row>
    <row r="665" spans="1:9">
      <c r="A665" s="169"/>
      <c r="B665" s="169"/>
      <c r="C665" s="71"/>
      <c r="D665" s="71"/>
      <c r="E665" s="170"/>
      <c r="F665" s="170"/>
      <c r="G665" s="71"/>
      <c r="H665" s="171"/>
      <c r="I665" s="171"/>
    </row>
    <row r="666" spans="1:9">
      <c r="A666" s="169"/>
      <c r="B666" s="169"/>
      <c r="C666" s="71"/>
      <c r="D666" s="71"/>
      <c r="E666" s="170"/>
      <c r="F666" s="170"/>
      <c r="G666" s="71"/>
      <c r="H666" s="171"/>
      <c r="I666" s="171"/>
    </row>
    <row r="667" spans="1:9">
      <c r="A667" s="169"/>
      <c r="B667" s="169"/>
      <c r="C667" s="71"/>
      <c r="D667" s="71"/>
      <c r="E667" s="170"/>
      <c r="F667" s="170"/>
      <c r="G667" s="71"/>
      <c r="H667" s="171"/>
      <c r="I667" s="171"/>
    </row>
    <row r="668" spans="1:9">
      <c r="A668" s="169"/>
      <c r="B668" s="169"/>
      <c r="C668" s="71"/>
      <c r="D668" s="71"/>
      <c r="E668" s="170"/>
      <c r="F668" s="170"/>
      <c r="G668" s="71"/>
      <c r="H668" s="171"/>
      <c r="I668" s="171"/>
    </row>
    <row r="669" spans="1:9">
      <c r="A669" s="169"/>
      <c r="B669" s="169"/>
      <c r="C669" s="71"/>
      <c r="D669" s="71"/>
      <c r="E669" s="170"/>
      <c r="F669" s="170"/>
      <c r="G669" s="71"/>
      <c r="H669" s="171"/>
      <c r="I669" s="171"/>
    </row>
    <row r="670" spans="1:9">
      <c r="A670" s="169"/>
      <c r="B670" s="169"/>
      <c r="C670" s="71"/>
      <c r="D670" s="71"/>
      <c r="E670" s="170"/>
      <c r="F670" s="170"/>
      <c r="G670" s="71"/>
      <c r="H670" s="171"/>
      <c r="I670" s="171"/>
    </row>
    <row r="671" spans="1:9">
      <c r="A671" s="169"/>
      <c r="B671" s="169"/>
      <c r="C671" s="71"/>
      <c r="D671" s="71"/>
      <c r="E671" s="170"/>
      <c r="F671" s="170"/>
      <c r="G671" s="71"/>
      <c r="H671" s="171"/>
      <c r="I671" s="171"/>
    </row>
    <row r="672" spans="1:9">
      <c r="A672" s="169"/>
      <c r="B672" s="169"/>
      <c r="C672" s="71"/>
      <c r="D672" s="71"/>
      <c r="E672" s="170"/>
      <c r="F672" s="170"/>
      <c r="G672" s="71"/>
      <c r="H672" s="171"/>
      <c r="I672" s="171"/>
    </row>
    <row r="673" spans="1:9">
      <c r="A673" s="169"/>
      <c r="B673" s="169"/>
      <c r="C673" s="71"/>
      <c r="D673" s="71"/>
      <c r="E673" s="170"/>
      <c r="F673" s="170"/>
      <c r="G673" s="71"/>
      <c r="H673" s="171"/>
      <c r="I673" s="171"/>
    </row>
    <row r="674" spans="1:9">
      <c r="A674" s="169"/>
      <c r="B674" s="169"/>
      <c r="C674" s="71"/>
      <c r="D674" s="71"/>
      <c r="E674" s="170"/>
      <c r="F674" s="170"/>
      <c r="G674" s="71"/>
      <c r="H674" s="171"/>
      <c r="I674" s="171"/>
    </row>
    <row r="675" spans="1:9">
      <c r="A675" s="169"/>
      <c r="B675" s="169"/>
      <c r="C675" s="71"/>
      <c r="D675" s="71"/>
      <c r="E675" s="170"/>
      <c r="F675" s="170"/>
      <c r="G675" s="71"/>
      <c r="H675" s="171"/>
      <c r="I675" s="171"/>
    </row>
    <row r="676" spans="1:9">
      <c r="A676" s="169"/>
      <c r="B676" s="169"/>
      <c r="C676" s="71"/>
      <c r="D676" s="71"/>
      <c r="E676" s="170"/>
      <c r="F676" s="170"/>
      <c r="G676" s="71"/>
      <c r="H676" s="171"/>
      <c r="I676" s="171"/>
    </row>
    <row r="677" spans="1:9">
      <c r="A677" s="169"/>
      <c r="B677" s="169"/>
      <c r="C677" s="71"/>
      <c r="D677" s="71"/>
      <c r="E677" s="170"/>
      <c r="F677" s="170"/>
      <c r="G677" s="71"/>
      <c r="H677" s="171"/>
      <c r="I677" s="171"/>
    </row>
    <row r="678" spans="1:9">
      <c r="A678" s="169"/>
      <c r="B678" s="169"/>
      <c r="C678" s="71"/>
      <c r="D678" s="71"/>
      <c r="E678" s="170"/>
      <c r="F678" s="170"/>
      <c r="G678" s="71"/>
      <c r="H678" s="171"/>
      <c r="I678" s="171"/>
    </row>
    <row r="679" spans="1:9">
      <c r="A679" s="169"/>
      <c r="B679" s="169"/>
      <c r="C679" s="71"/>
      <c r="D679" s="71"/>
      <c r="E679" s="170"/>
      <c r="F679" s="170"/>
      <c r="G679" s="71"/>
      <c r="H679" s="171"/>
      <c r="I679" s="171"/>
    </row>
    <row r="680" spans="1:9">
      <c r="A680" s="169"/>
      <c r="B680" s="169"/>
      <c r="C680" s="71"/>
      <c r="D680" s="71"/>
      <c r="E680" s="170"/>
      <c r="F680" s="170"/>
      <c r="G680" s="71"/>
      <c r="H680" s="171"/>
      <c r="I680" s="171"/>
    </row>
    <row r="681" spans="1:9">
      <c r="A681" s="169"/>
      <c r="B681" s="169"/>
      <c r="C681" s="71"/>
      <c r="D681" s="71"/>
      <c r="E681" s="170"/>
      <c r="F681" s="170"/>
      <c r="G681" s="71"/>
      <c r="H681" s="171"/>
      <c r="I681" s="171"/>
    </row>
    <row r="682" spans="1:9">
      <c r="A682" s="169"/>
      <c r="B682" s="169"/>
      <c r="C682" s="71"/>
      <c r="D682" s="71"/>
      <c r="E682" s="170"/>
      <c r="F682" s="170"/>
      <c r="G682" s="71"/>
      <c r="H682" s="171"/>
      <c r="I682" s="171"/>
    </row>
    <row r="683" spans="1:9">
      <c r="A683" s="169"/>
      <c r="B683" s="169"/>
      <c r="C683" s="71"/>
      <c r="D683" s="71"/>
      <c r="E683" s="170"/>
      <c r="F683" s="170"/>
      <c r="G683" s="71"/>
      <c r="H683" s="171"/>
      <c r="I683" s="171"/>
    </row>
    <row r="684" spans="1:9">
      <c r="A684" s="169"/>
      <c r="B684" s="169"/>
      <c r="C684" s="71"/>
      <c r="D684" s="71"/>
      <c r="E684" s="170"/>
      <c r="F684" s="170"/>
      <c r="G684" s="71"/>
      <c r="H684" s="171"/>
      <c r="I684" s="171"/>
    </row>
    <row r="685" spans="1:9">
      <c r="A685" s="169"/>
      <c r="B685" s="169"/>
      <c r="C685" s="71"/>
      <c r="D685" s="71"/>
      <c r="E685" s="170"/>
      <c r="F685" s="170"/>
      <c r="G685" s="71"/>
      <c r="H685" s="171"/>
      <c r="I685" s="171"/>
    </row>
    <row r="686" spans="1:9">
      <c r="A686" s="169"/>
      <c r="B686" s="169"/>
      <c r="C686" s="71"/>
      <c r="D686" s="71"/>
      <c r="E686" s="170"/>
      <c r="F686" s="170"/>
      <c r="G686" s="71"/>
      <c r="H686" s="171"/>
      <c r="I686" s="171"/>
    </row>
    <row r="687" spans="1:9">
      <c r="A687" s="169"/>
      <c r="B687" s="169"/>
      <c r="C687" s="71"/>
      <c r="D687" s="71"/>
      <c r="E687" s="170"/>
      <c r="F687" s="170"/>
      <c r="G687" s="71"/>
      <c r="H687" s="171"/>
      <c r="I687" s="171"/>
    </row>
    <row r="688" spans="1:9">
      <c r="A688" s="169"/>
      <c r="B688" s="169"/>
      <c r="C688" s="71"/>
      <c r="D688" s="71"/>
      <c r="E688" s="170"/>
      <c r="F688" s="170"/>
      <c r="G688" s="71"/>
      <c r="H688" s="171"/>
      <c r="I688" s="171"/>
    </row>
    <row r="689" spans="1:9">
      <c r="A689" s="169"/>
      <c r="B689" s="169"/>
      <c r="C689" s="71"/>
      <c r="D689" s="71"/>
      <c r="E689" s="170"/>
      <c r="F689" s="170"/>
      <c r="G689" s="71"/>
      <c r="H689" s="171"/>
      <c r="I689" s="171"/>
    </row>
    <row r="690" spans="1:9">
      <c r="A690" s="169"/>
      <c r="B690" s="169"/>
      <c r="C690" s="71"/>
      <c r="D690" s="71"/>
      <c r="E690" s="170"/>
      <c r="F690" s="170"/>
      <c r="G690" s="71"/>
      <c r="H690" s="171"/>
      <c r="I690" s="171"/>
    </row>
    <row r="691" spans="1:9">
      <c r="A691" s="169"/>
      <c r="B691" s="169"/>
      <c r="C691" s="71"/>
      <c r="D691" s="71"/>
      <c r="E691" s="170"/>
      <c r="F691" s="170"/>
      <c r="G691" s="71"/>
      <c r="H691" s="171"/>
      <c r="I691" s="171"/>
    </row>
    <row r="692" spans="1:9">
      <c r="A692" s="169"/>
      <c r="B692" s="169"/>
      <c r="C692" s="71"/>
      <c r="D692" s="71"/>
      <c r="E692" s="170"/>
      <c r="F692" s="170"/>
      <c r="G692" s="71"/>
      <c r="H692" s="171"/>
      <c r="I692" s="171"/>
    </row>
    <row r="693" spans="1:9">
      <c r="A693" s="169"/>
      <c r="B693" s="169"/>
      <c r="C693" s="71"/>
      <c r="D693" s="71"/>
      <c r="E693" s="170"/>
      <c r="F693" s="170"/>
      <c r="G693" s="71"/>
      <c r="H693" s="171"/>
      <c r="I693" s="171"/>
    </row>
    <row r="694" spans="1:9">
      <c r="A694" s="169"/>
      <c r="B694" s="169"/>
      <c r="C694" s="71"/>
      <c r="D694" s="71"/>
      <c r="E694" s="170"/>
      <c r="F694" s="170"/>
      <c r="G694" s="71"/>
      <c r="H694" s="171"/>
      <c r="I694" s="171"/>
    </row>
    <row r="695" spans="1:9">
      <c r="A695" s="169"/>
      <c r="B695" s="169"/>
      <c r="C695" s="71"/>
      <c r="D695" s="71"/>
      <c r="E695" s="170"/>
      <c r="F695" s="170"/>
      <c r="G695" s="71"/>
      <c r="H695" s="171"/>
      <c r="I695" s="171"/>
    </row>
    <row r="696" spans="1:9">
      <c r="A696" s="169"/>
      <c r="B696" s="169"/>
      <c r="C696" s="71"/>
      <c r="D696" s="71"/>
      <c r="E696" s="170"/>
      <c r="F696" s="170"/>
      <c r="G696" s="71"/>
      <c r="H696" s="171"/>
      <c r="I696" s="171"/>
    </row>
    <row r="697" spans="1:9">
      <c r="A697" s="169"/>
      <c r="B697" s="169"/>
      <c r="C697" s="71"/>
      <c r="D697" s="71"/>
      <c r="E697" s="170"/>
      <c r="F697" s="170"/>
      <c r="G697" s="71"/>
      <c r="H697" s="171"/>
      <c r="I697" s="171"/>
    </row>
    <row r="698" spans="1:9">
      <c r="A698" s="169"/>
      <c r="B698" s="169"/>
      <c r="C698" s="71"/>
      <c r="D698" s="71"/>
      <c r="E698" s="170"/>
      <c r="F698" s="170"/>
      <c r="G698" s="71"/>
      <c r="H698" s="171"/>
      <c r="I698" s="171"/>
    </row>
    <row r="699" spans="1:9">
      <c r="A699" s="169"/>
      <c r="B699" s="169"/>
      <c r="C699" s="71"/>
      <c r="D699" s="71"/>
      <c r="E699" s="170"/>
      <c r="F699" s="170"/>
      <c r="G699" s="71"/>
      <c r="H699" s="171"/>
      <c r="I699" s="171"/>
    </row>
    <row r="700" spans="1:9">
      <c r="A700" s="169"/>
      <c r="B700" s="169"/>
      <c r="C700" s="71"/>
      <c r="D700" s="71"/>
      <c r="E700" s="170"/>
      <c r="F700" s="170"/>
      <c r="G700" s="71"/>
      <c r="H700" s="171"/>
      <c r="I700" s="171"/>
    </row>
    <row r="701" spans="1:9">
      <c r="A701" s="169"/>
      <c r="B701" s="169"/>
      <c r="C701" s="71"/>
      <c r="D701" s="71"/>
      <c r="E701" s="170"/>
      <c r="F701" s="170"/>
      <c r="G701" s="71"/>
      <c r="H701" s="171"/>
      <c r="I701" s="171"/>
    </row>
    <row r="702" spans="1:9">
      <c r="A702" s="169"/>
      <c r="B702" s="169"/>
      <c r="C702" s="71"/>
      <c r="D702" s="71"/>
      <c r="E702" s="170"/>
      <c r="F702" s="170"/>
      <c r="G702" s="71"/>
      <c r="H702" s="171"/>
      <c r="I702" s="171"/>
    </row>
    <row r="703" spans="1:9">
      <c r="A703" s="169"/>
      <c r="B703" s="169"/>
      <c r="C703" s="71"/>
      <c r="D703" s="71"/>
      <c r="E703" s="170"/>
      <c r="F703" s="170"/>
      <c r="G703" s="71"/>
      <c r="H703" s="171"/>
      <c r="I703" s="171"/>
    </row>
    <row r="704" spans="1:9">
      <c r="A704" s="169"/>
      <c r="B704" s="169"/>
      <c r="C704" s="71"/>
      <c r="D704" s="71"/>
      <c r="E704" s="170"/>
      <c r="F704" s="170"/>
      <c r="G704" s="71"/>
      <c r="H704" s="171"/>
      <c r="I704" s="171"/>
    </row>
    <row r="705" spans="1:9">
      <c r="A705" s="169"/>
      <c r="B705" s="169"/>
      <c r="C705" s="71"/>
      <c r="D705" s="71"/>
      <c r="E705" s="170"/>
      <c r="F705" s="170"/>
      <c r="G705" s="71"/>
      <c r="H705" s="171"/>
      <c r="I705" s="171"/>
    </row>
    <row r="706" spans="1:9">
      <c r="A706" s="169"/>
      <c r="B706" s="169"/>
      <c r="C706" s="71"/>
      <c r="D706" s="71"/>
      <c r="E706" s="170"/>
      <c r="F706" s="170"/>
      <c r="G706" s="71"/>
      <c r="H706" s="171"/>
      <c r="I706" s="171"/>
    </row>
    <row r="707" spans="1:9">
      <c r="A707" s="169"/>
      <c r="B707" s="169"/>
      <c r="C707" s="71"/>
      <c r="D707" s="71"/>
      <c r="E707" s="170"/>
      <c r="F707" s="170"/>
      <c r="G707" s="71"/>
      <c r="H707" s="171"/>
      <c r="I707" s="171"/>
    </row>
    <row r="708" spans="1:9">
      <c r="A708" s="169"/>
      <c r="B708" s="169"/>
      <c r="C708" s="71"/>
      <c r="D708" s="71"/>
      <c r="E708" s="170"/>
      <c r="F708" s="170"/>
      <c r="G708" s="71"/>
      <c r="H708" s="171"/>
      <c r="I708" s="171"/>
    </row>
    <row r="709" spans="1:9">
      <c r="A709" s="169"/>
      <c r="B709" s="169"/>
      <c r="C709" s="71"/>
      <c r="D709" s="71"/>
      <c r="E709" s="170"/>
      <c r="F709" s="170"/>
      <c r="G709" s="71"/>
      <c r="H709" s="171"/>
      <c r="I709" s="171"/>
    </row>
    <row r="710" spans="1:9">
      <c r="A710" s="169"/>
      <c r="B710" s="169"/>
      <c r="C710" s="71"/>
      <c r="D710" s="71"/>
      <c r="E710" s="170"/>
      <c r="F710" s="170"/>
      <c r="G710" s="71"/>
      <c r="H710" s="171"/>
      <c r="I710" s="171"/>
    </row>
    <row r="711" spans="1:9">
      <c r="A711" s="169"/>
      <c r="B711" s="169"/>
      <c r="C711" s="71"/>
      <c r="D711" s="71"/>
      <c r="E711" s="170"/>
      <c r="F711" s="170"/>
      <c r="G711" s="71"/>
      <c r="H711" s="171"/>
      <c r="I711" s="171"/>
    </row>
    <row r="712" spans="1:9">
      <c r="A712" s="169"/>
      <c r="B712" s="169"/>
      <c r="C712" s="71"/>
      <c r="D712" s="71"/>
      <c r="E712" s="170"/>
      <c r="F712" s="170"/>
      <c r="G712" s="71"/>
      <c r="H712" s="171"/>
      <c r="I712" s="171"/>
    </row>
    <row r="713" spans="1:9">
      <c r="A713" s="169"/>
      <c r="B713" s="169"/>
      <c r="C713" s="71"/>
      <c r="D713" s="71"/>
      <c r="E713" s="170"/>
      <c r="F713" s="170"/>
      <c r="G713" s="71"/>
      <c r="H713" s="171"/>
      <c r="I713" s="171"/>
    </row>
    <row r="714" spans="1:9">
      <c r="A714" s="169"/>
      <c r="B714" s="169"/>
      <c r="C714" s="71"/>
      <c r="D714" s="71"/>
      <c r="E714" s="170"/>
      <c r="F714" s="170"/>
      <c r="G714" s="71"/>
      <c r="H714" s="171"/>
      <c r="I714" s="171"/>
    </row>
    <row r="715" spans="1:9">
      <c r="A715" s="169"/>
      <c r="B715" s="169"/>
      <c r="C715" s="71"/>
      <c r="D715" s="71"/>
      <c r="E715" s="170"/>
      <c r="F715" s="170"/>
      <c r="G715" s="71"/>
      <c r="H715" s="171"/>
      <c r="I715" s="171"/>
    </row>
    <row r="716" spans="1:9">
      <c r="A716" s="169"/>
      <c r="B716" s="169"/>
      <c r="C716" s="71"/>
      <c r="D716" s="71"/>
      <c r="E716" s="170"/>
      <c r="F716" s="170"/>
      <c r="G716" s="71"/>
      <c r="H716" s="171"/>
      <c r="I716" s="171"/>
    </row>
    <row r="717" spans="1:9">
      <c r="A717" s="169"/>
      <c r="B717" s="169"/>
      <c r="C717" s="71"/>
      <c r="D717" s="71"/>
      <c r="E717" s="170"/>
      <c r="F717" s="170"/>
      <c r="G717" s="71"/>
      <c r="H717" s="171"/>
      <c r="I717" s="171"/>
    </row>
    <row r="718" spans="1:9">
      <c r="A718" s="169"/>
      <c r="B718" s="169"/>
      <c r="C718" s="71"/>
      <c r="D718" s="71"/>
      <c r="E718" s="170"/>
      <c r="F718" s="170"/>
      <c r="G718" s="71"/>
      <c r="H718" s="171"/>
      <c r="I718" s="171"/>
    </row>
    <row r="719" spans="1:9">
      <c r="A719" s="169"/>
      <c r="B719" s="169"/>
      <c r="C719" s="71"/>
      <c r="D719" s="71"/>
      <c r="E719" s="170"/>
      <c r="F719" s="170"/>
      <c r="G719" s="71"/>
      <c r="H719" s="171"/>
      <c r="I719" s="171"/>
    </row>
    <row r="720" spans="1:9">
      <c r="A720" s="169"/>
      <c r="B720" s="169"/>
      <c r="C720" s="71"/>
      <c r="D720" s="71"/>
      <c r="E720" s="170"/>
      <c r="F720" s="170"/>
      <c r="G720" s="71"/>
      <c r="H720" s="171"/>
      <c r="I720" s="171"/>
    </row>
    <row r="721" spans="1:9">
      <c r="A721" s="169"/>
      <c r="B721" s="169"/>
      <c r="C721" s="71"/>
      <c r="D721" s="71"/>
      <c r="E721" s="170"/>
      <c r="F721" s="170"/>
      <c r="G721" s="71"/>
      <c r="H721" s="171"/>
      <c r="I721" s="171"/>
    </row>
    <row r="722" spans="1:9">
      <c r="A722" s="169"/>
      <c r="B722" s="169"/>
      <c r="C722" s="71"/>
      <c r="D722" s="71"/>
      <c r="E722" s="170"/>
      <c r="F722" s="170"/>
      <c r="G722" s="71"/>
      <c r="H722" s="171"/>
      <c r="I722" s="171"/>
    </row>
    <row r="723" spans="1:9">
      <c r="A723" s="169"/>
      <c r="B723" s="169"/>
      <c r="C723" s="71"/>
      <c r="D723" s="71"/>
      <c r="E723" s="170"/>
      <c r="F723" s="170"/>
      <c r="G723" s="71"/>
      <c r="H723" s="171"/>
      <c r="I723" s="171"/>
    </row>
    <row r="724" spans="1:9">
      <c r="A724" s="169"/>
      <c r="B724" s="169"/>
      <c r="C724" s="71"/>
      <c r="D724" s="71"/>
      <c r="E724" s="170"/>
      <c r="F724" s="170"/>
      <c r="G724" s="71"/>
      <c r="H724" s="171"/>
      <c r="I724" s="171"/>
    </row>
    <row r="725" spans="1:9">
      <c r="A725" s="169"/>
      <c r="B725" s="169"/>
      <c r="C725" s="71"/>
      <c r="D725" s="71"/>
      <c r="E725" s="170"/>
      <c r="F725" s="170"/>
      <c r="G725" s="71"/>
      <c r="H725" s="171"/>
      <c r="I725" s="171"/>
    </row>
    <row r="726" spans="1:9">
      <c r="A726" s="169"/>
      <c r="B726" s="169"/>
      <c r="C726" s="71"/>
      <c r="D726" s="71"/>
      <c r="E726" s="170"/>
      <c r="F726" s="170"/>
      <c r="G726" s="71"/>
      <c r="H726" s="171"/>
      <c r="I726" s="171"/>
    </row>
    <row r="727" spans="1:9">
      <c r="A727" s="169"/>
      <c r="B727" s="169"/>
      <c r="C727" s="71"/>
      <c r="D727" s="71"/>
      <c r="E727" s="170"/>
      <c r="F727" s="170"/>
      <c r="G727" s="71"/>
      <c r="H727" s="171"/>
      <c r="I727" s="171"/>
    </row>
    <row r="728" spans="1:9">
      <c r="A728" s="169"/>
      <c r="B728" s="169"/>
      <c r="C728" s="71"/>
      <c r="D728" s="71"/>
      <c r="E728" s="170"/>
      <c r="F728" s="170"/>
      <c r="G728" s="71"/>
      <c r="H728" s="171"/>
      <c r="I728" s="171"/>
    </row>
    <row r="729" spans="1:9">
      <c r="A729" s="169"/>
      <c r="B729" s="169"/>
      <c r="C729" s="71"/>
      <c r="D729" s="71"/>
      <c r="E729" s="170"/>
      <c r="F729" s="170"/>
      <c r="G729" s="71"/>
      <c r="H729" s="171"/>
      <c r="I729" s="171"/>
    </row>
    <row r="730" spans="1:9">
      <c r="A730" s="169"/>
      <c r="B730" s="169"/>
      <c r="C730" s="71"/>
      <c r="D730" s="71"/>
      <c r="E730" s="170"/>
      <c r="F730" s="170"/>
      <c r="G730" s="71"/>
      <c r="H730" s="171"/>
      <c r="I730" s="171"/>
    </row>
    <row r="731" spans="1:9">
      <c r="A731" s="169"/>
      <c r="B731" s="169"/>
      <c r="C731" s="71"/>
      <c r="D731" s="71"/>
      <c r="E731" s="170"/>
      <c r="F731" s="170"/>
      <c r="G731" s="71"/>
      <c r="H731" s="171"/>
      <c r="I731" s="171"/>
    </row>
    <row r="732" spans="1:9">
      <c r="A732" s="169"/>
      <c r="B732" s="169"/>
      <c r="C732" s="71"/>
      <c r="D732" s="71"/>
      <c r="E732" s="170"/>
      <c r="F732" s="170"/>
      <c r="G732" s="71"/>
      <c r="H732" s="171"/>
      <c r="I732" s="171"/>
    </row>
    <row r="733" spans="1:9">
      <c r="A733" s="169"/>
      <c r="B733" s="169"/>
      <c r="C733" s="71"/>
      <c r="D733" s="71"/>
      <c r="E733" s="170"/>
      <c r="F733" s="170"/>
      <c r="G733" s="71"/>
      <c r="H733" s="171"/>
      <c r="I733" s="171"/>
    </row>
    <row r="734" spans="1:9">
      <c r="A734" s="169"/>
      <c r="B734" s="169"/>
      <c r="C734" s="71"/>
      <c r="D734" s="71"/>
      <c r="E734" s="170"/>
      <c r="F734" s="170"/>
      <c r="G734" s="71"/>
      <c r="H734" s="171"/>
      <c r="I734" s="171"/>
    </row>
    <row r="735" spans="1:9">
      <c r="A735" s="169"/>
      <c r="B735" s="169"/>
      <c r="C735" s="71"/>
      <c r="D735" s="71"/>
      <c r="E735" s="170"/>
      <c r="F735" s="170"/>
      <c r="G735" s="71"/>
      <c r="H735" s="171"/>
      <c r="I735" s="171"/>
    </row>
    <row r="736" spans="1:9">
      <c r="A736" s="169"/>
      <c r="B736" s="169"/>
      <c r="C736" s="71"/>
      <c r="D736" s="71"/>
      <c r="E736" s="170"/>
      <c r="F736" s="170"/>
      <c r="G736" s="71"/>
      <c r="H736" s="171"/>
      <c r="I736" s="171"/>
    </row>
    <row r="737" spans="1:9">
      <c r="A737" s="169"/>
      <c r="B737" s="169"/>
      <c r="C737" s="71"/>
      <c r="D737" s="71"/>
      <c r="E737" s="170"/>
      <c r="F737" s="170"/>
      <c r="G737" s="71"/>
      <c r="H737" s="171"/>
      <c r="I737" s="171"/>
    </row>
    <row r="738" spans="1:9">
      <c r="A738" s="169"/>
      <c r="B738" s="169"/>
      <c r="C738" s="71"/>
      <c r="D738" s="71"/>
      <c r="E738" s="170"/>
      <c r="F738" s="170"/>
      <c r="G738" s="71"/>
      <c r="H738" s="171"/>
      <c r="I738" s="171"/>
    </row>
    <row r="739" spans="1:9">
      <c r="A739" s="169"/>
      <c r="B739" s="169"/>
      <c r="C739" s="71"/>
      <c r="D739" s="71"/>
      <c r="E739" s="170"/>
      <c r="F739" s="170"/>
      <c r="G739" s="71"/>
      <c r="H739" s="171"/>
      <c r="I739" s="171"/>
    </row>
    <row r="740" spans="1:9">
      <c r="A740" s="169"/>
      <c r="B740" s="169"/>
      <c r="C740" s="71"/>
      <c r="D740" s="71"/>
      <c r="E740" s="170"/>
      <c r="F740" s="170"/>
      <c r="G740" s="71"/>
      <c r="H740" s="171"/>
      <c r="I740" s="171"/>
    </row>
    <row r="741" spans="1:9">
      <c r="A741" s="169"/>
      <c r="B741" s="169"/>
      <c r="C741" s="71"/>
      <c r="D741" s="71"/>
      <c r="E741" s="170"/>
      <c r="F741" s="170"/>
      <c r="G741" s="71"/>
      <c r="H741" s="171"/>
      <c r="I741" s="171"/>
    </row>
    <row r="742" spans="1:9">
      <c r="A742" s="169"/>
      <c r="B742" s="169"/>
      <c r="C742" s="71"/>
      <c r="D742" s="71"/>
      <c r="E742" s="170"/>
      <c r="F742" s="170"/>
      <c r="G742" s="71"/>
      <c r="H742" s="171"/>
      <c r="I742" s="171"/>
    </row>
    <row r="743" spans="1:9">
      <c r="A743" s="169"/>
      <c r="B743" s="169"/>
      <c r="C743" s="71"/>
      <c r="D743" s="71"/>
      <c r="E743" s="170"/>
      <c r="F743" s="170"/>
      <c r="G743" s="71"/>
      <c r="H743" s="171"/>
      <c r="I743" s="171"/>
    </row>
    <row r="744" spans="1:9">
      <c r="A744" s="169"/>
      <c r="B744" s="169"/>
      <c r="C744" s="71"/>
      <c r="D744" s="71"/>
      <c r="E744" s="170"/>
      <c r="F744" s="170"/>
      <c r="G744" s="71"/>
      <c r="H744" s="171"/>
      <c r="I744" s="171"/>
    </row>
    <row r="745" spans="1:9">
      <c r="A745" s="169"/>
      <c r="B745" s="169"/>
      <c r="C745" s="71"/>
      <c r="D745" s="71"/>
      <c r="E745" s="170"/>
      <c r="F745" s="170"/>
      <c r="G745" s="71"/>
      <c r="H745" s="171"/>
      <c r="I745" s="171"/>
    </row>
    <row r="746" spans="1:9">
      <c r="A746" s="169"/>
      <c r="B746" s="169"/>
      <c r="C746" s="71"/>
      <c r="D746" s="71"/>
      <c r="E746" s="170"/>
      <c r="F746" s="170"/>
      <c r="G746" s="71"/>
      <c r="H746" s="171"/>
      <c r="I746" s="171"/>
    </row>
    <row r="747" spans="1:9">
      <c r="A747" s="169"/>
      <c r="B747" s="169"/>
      <c r="C747" s="71"/>
      <c r="D747" s="71"/>
      <c r="E747" s="170"/>
      <c r="F747" s="170"/>
      <c r="G747" s="71"/>
      <c r="H747" s="171"/>
      <c r="I747" s="171"/>
    </row>
    <row r="748" spans="1:9">
      <c r="A748" s="169"/>
      <c r="B748" s="169"/>
      <c r="C748" s="71"/>
      <c r="D748" s="71"/>
      <c r="E748" s="170"/>
      <c r="F748" s="170"/>
      <c r="G748" s="71"/>
      <c r="H748" s="171"/>
      <c r="I748" s="171"/>
    </row>
    <row r="749" spans="1:9">
      <c r="A749" s="169"/>
      <c r="B749" s="169"/>
      <c r="C749" s="71"/>
      <c r="D749" s="71"/>
      <c r="E749" s="170"/>
      <c r="F749" s="170"/>
      <c r="G749" s="71"/>
      <c r="H749" s="171"/>
      <c r="I749" s="171"/>
    </row>
    <row r="750" spans="1:9">
      <c r="A750" s="169"/>
      <c r="B750" s="169"/>
      <c r="C750" s="71"/>
      <c r="D750" s="71"/>
      <c r="E750" s="170"/>
      <c r="F750" s="170"/>
      <c r="G750" s="71"/>
      <c r="H750" s="171"/>
      <c r="I750" s="171"/>
    </row>
    <row r="751" spans="1:9">
      <c r="A751" s="169"/>
      <c r="B751" s="169"/>
      <c r="C751" s="71"/>
      <c r="D751" s="71"/>
      <c r="E751" s="170"/>
      <c r="F751" s="170"/>
      <c r="G751" s="71"/>
      <c r="H751" s="171"/>
      <c r="I751" s="171"/>
    </row>
    <row r="752" spans="1:9">
      <c r="A752" s="169"/>
      <c r="B752" s="169"/>
      <c r="C752" s="71"/>
      <c r="D752" s="71"/>
      <c r="E752" s="170"/>
      <c r="F752" s="170"/>
      <c r="G752" s="71"/>
      <c r="H752" s="171"/>
      <c r="I752" s="171"/>
    </row>
    <row r="753" spans="1:9">
      <c r="A753" s="169"/>
      <c r="B753" s="169"/>
      <c r="C753" s="71"/>
      <c r="D753" s="71"/>
      <c r="E753" s="170"/>
      <c r="F753" s="170"/>
      <c r="G753" s="71"/>
      <c r="H753" s="171"/>
      <c r="I753" s="171"/>
    </row>
    <row r="754" spans="1:9">
      <c r="A754" s="169"/>
      <c r="B754" s="169"/>
      <c r="C754" s="71"/>
      <c r="D754" s="71"/>
      <c r="E754" s="170"/>
      <c r="F754" s="170"/>
      <c r="G754" s="71"/>
      <c r="H754" s="171"/>
      <c r="I754" s="171"/>
    </row>
    <row r="755" spans="1:9">
      <c r="A755" s="169"/>
      <c r="B755" s="169"/>
      <c r="C755" s="71"/>
      <c r="D755" s="71"/>
      <c r="E755" s="170"/>
      <c r="F755" s="170"/>
      <c r="G755" s="71"/>
      <c r="H755" s="171"/>
      <c r="I755" s="171"/>
    </row>
    <row r="756" spans="1:9">
      <c r="A756" s="169"/>
      <c r="B756" s="169"/>
      <c r="C756" s="71"/>
      <c r="D756" s="71"/>
      <c r="E756" s="170"/>
      <c r="F756" s="170"/>
      <c r="G756" s="71"/>
      <c r="H756" s="171"/>
      <c r="I756" s="171"/>
    </row>
    <row r="757" spans="1:9">
      <c r="A757" s="169"/>
      <c r="B757" s="169"/>
      <c r="C757" s="71"/>
      <c r="D757" s="71"/>
      <c r="E757" s="170"/>
      <c r="F757" s="170"/>
      <c r="G757" s="71"/>
      <c r="H757" s="171"/>
      <c r="I757" s="171"/>
    </row>
    <row r="758" spans="1:9">
      <c r="A758" s="169"/>
      <c r="B758" s="169"/>
      <c r="C758" s="71"/>
      <c r="D758" s="71"/>
      <c r="E758" s="170"/>
      <c r="F758" s="170"/>
      <c r="G758" s="71"/>
      <c r="H758" s="171"/>
      <c r="I758" s="171"/>
    </row>
    <row r="759" spans="1:9">
      <c r="A759" s="169"/>
      <c r="B759" s="169"/>
      <c r="C759" s="71"/>
      <c r="D759" s="71"/>
      <c r="E759" s="170"/>
      <c r="F759" s="170"/>
      <c r="G759" s="71"/>
      <c r="H759" s="171"/>
      <c r="I759" s="171"/>
    </row>
    <row r="760" spans="1:9">
      <c r="A760" s="169"/>
      <c r="B760" s="169"/>
      <c r="C760" s="71"/>
      <c r="D760" s="71"/>
      <c r="E760" s="170"/>
      <c r="F760" s="170"/>
      <c r="G760" s="71"/>
      <c r="H760" s="171"/>
      <c r="I760" s="171"/>
    </row>
    <row r="761" spans="1:9">
      <c r="A761" s="169"/>
      <c r="B761" s="169"/>
      <c r="C761" s="71"/>
      <c r="D761" s="71"/>
      <c r="E761" s="170"/>
      <c r="F761" s="170"/>
      <c r="G761" s="71"/>
      <c r="H761" s="171"/>
      <c r="I761" s="171"/>
    </row>
    <row r="762" spans="1:9">
      <c r="A762" s="169"/>
      <c r="B762" s="169"/>
      <c r="C762" s="71"/>
      <c r="D762" s="71"/>
      <c r="E762" s="170"/>
      <c r="F762" s="170"/>
      <c r="G762" s="71"/>
      <c r="H762" s="171"/>
      <c r="I762" s="171"/>
    </row>
    <row r="763" spans="1:9">
      <c r="A763" s="169"/>
      <c r="B763" s="169"/>
      <c r="C763" s="71"/>
      <c r="D763" s="71"/>
      <c r="E763" s="170"/>
      <c r="F763" s="170"/>
      <c r="G763" s="71"/>
      <c r="H763" s="171"/>
      <c r="I763" s="171"/>
    </row>
    <row r="764" spans="1:9">
      <c r="A764" s="169"/>
      <c r="B764" s="169"/>
      <c r="C764" s="71"/>
      <c r="D764" s="71"/>
      <c r="E764" s="170"/>
      <c r="F764" s="170"/>
      <c r="G764" s="71"/>
      <c r="H764" s="171"/>
      <c r="I764" s="171"/>
    </row>
    <row r="765" spans="1:9">
      <c r="A765" s="169"/>
      <c r="B765" s="169"/>
      <c r="C765" s="71"/>
      <c r="D765" s="71"/>
      <c r="E765" s="170"/>
      <c r="F765" s="170"/>
      <c r="G765" s="71"/>
      <c r="H765" s="171"/>
      <c r="I765" s="171"/>
    </row>
    <row r="766" spans="1:9">
      <c r="A766" s="169"/>
      <c r="B766" s="169"/>
      <c r="C766" s="71"/>
      <c r="D766" s="71"/>
      <c r="E766" s="170"/>
      <c r="F766" s="170"/>
      <c r="G766" s="71"/>
      <c r="H766" s="171"/>
      <c r="I766" s="171"/>
    </row>
    <row r="767" spans="1:9">
      <c r="A767" s="169"/>
      <c r="B767" s="169"/>
      <c r="C767" s="71"/>
      <c r="D767" s="71"/>
      <c r="E767" s="170"/>
      <c r="F767" s="170"/>
      <c r="G767" s="71"/>
      <c r="H767" s="171"/>
      <c r="I767" s="171"/>
    </row>
    <row r="768" spans="1:9">
      <c r="A768" s="169"/>
      <c r="B768" s="169"/>
      <c r="C768" s="71"/>
      <c r="D768" s="71"/>
      <c r="E768" s="170"/>
      <c r="F768" s="170"/>
      <c r="G768" s="71"/>
      <c r="H768" s="171"/>
      <c r="I768" s="171"/>
    </row>
    <row r="769" spans="1:9">
      <c r="A769" s="169"/>
      <c r="B769" s="169"/>
      <c r="C769" s="71"/>
      <c r="D769" s="71"/>
      <c r="E769" s="170"/>
      <c r="F769" s="170"/>
      <c r="G769" s="71"/>
      <c r="H769" s="171"/>
      <c r="I769" s="171"/>
    </row>
    <row r="770" spans="1:9">
      <c r="A770" s="169"/>
      <c r="B770" s="169"/>
      <c r="C770" s="71"/>
      <c r="D770" s="71"/>
      <c r="E770" s="170"/>
      <c r="F770" s="170"/>
      <c r="G770" s="71"/>
      <c r="H770" s="171"/>
      <c r="I770" s="171"/>
    </row>
    <row r="771" spans="1:9">
      <c r="A771" s="169"/>
      <c r="B771" s="169"/>
      <c r="C771" s="71"/>
      <c r="D771" s="71"/>
      <c r="E771" s="170"/>
      <c r="F771" s="170"/>
      <c r="G771" s="71"/>
      <c r="H771" s="171"/>
      <c r="I771" s="171"/>
    </row>
    <row r="772" spans="1:9">
      <c r="A772" s="169"/>
      <c r="B772" s="169"/>
      <c r="C772" s="71"/>
      <c r="D772" s="71"/>
      <c r="E772" s="170"/>
      <c r="F772" s="170"/>
      <c r="G772" s="71"/>
      <c r="H772" s="171"/>
      <c r="I772" s="171"/>
    </row>
    <row r="773" spans="1:9">
      <c r="A773" s="169"/>
      <c r="B773" s="169"/>
      <c r="C773" s="71"/>
      <c r="D773" s="71"/>
      <c r="E773" s="170"/>
      <c r="F773" s="170"/>
      <c r="G773" s="71"/>
      <c r="H773" s="171"/>
      <c r="I773" s="171"/>
    </row>
    <row r="774" spans="1:9">
      <c r="A774" s="169"/>
      <c r="B774" s="169"/>
      <c r="C774" s="71"/>
      <c r="D774" s="71"/>
      <c r="E774" s="170"/>
      <c r="F774" s="170"/>
      <c r="G774" s="71"/>
      <c r="H774" s="171"/>
      <c r="I774" s="171"/>
    </row>
    <row r="775" spans="1:9">
      <c r="A775" s="169"/>
      <c r="B775" s="169"/>
      <c r="C775" s="71"/>
      <c r="D775" s="71"/>
      <c r="E775" s="170"/>
      <c r="F775" s="170"/>
      <c r="G775" s="71"/>
      <c r="H775" s="171"/>
      <c r="I775" s="171"/>
    </row>
    <row r="776" spans="1:9">
      <c r="A776" s="169"/>
      <c r="B776" s="169"/>
      <c r="C776" s="71"/>
      <c r="D776" s="71"/>
      <c r="E776" s="170"/>
      <c r="F776" s="170"/>
      <c r="G776" s="71"/>
      <c r="H776" s="171"/>
      <c r="I776" s="171"/>
    </row>
    <row r="777" spans="1:9">
      <c r="A777" s="169"/>
      <c r="B777" s="169"/>
      <c r="C777" s="71"/>
      <c r="D777" s="71"/>
      <c r="E777" s="170"/>
      <c r="F777" s="170"/>
      <c r="G777" s="71"/>
      <c r="H777" s="171"/>
      <c r="I777" s="171"/>
    </row>
    <row r="778" spans="1:9">
      <c r="A778" s="169"/>
      <c r="B778" s="169"/>
      <c r="C778" s="71"/>
      <c r="D778" s="71"/>
      <c r="E778" s="170"/>
      <c r="F778" s="170"/>
      <c r="G778" s="71"/>
      <c r="H778" s="171"/>
      <c r="I778" s="171"/>
    </row>
    <row r="779" spans="1:9">
      <c r="A779" s="169"/>
      <c r="B779" s="169"/>
      <c r="C779" s="71"/>
      <c r="D779" s="71"/>
      <c r="E779" s="170"/>
      <c r="F779" s="170"/>
      <c r="G779" s="71"/>
      <c r="H779" s="171"/>
      <c r="I779" s="171"/>
    </row>
    <row r="780" spans="1:9">
      <c r="A780" s="169"/>
      <c r="B780" s="169"/>
      <c r="C780" s="71"/>
      <c r="D780" s="71"/>
      <c r="E780" s="170"/>
      <c r="F780" s="170"/>
      <c r="G780" s="71"/>
      <c r="H780" s="171"/>
      <c r="I780" s="171"/>
    </row>
    <row r="781" spans="1:9">
      <c r="A781" s="169"/>
      <c r="B781" s="169"/>
      <c r="C781" s="71"/>
      <c r="D781" s="71"/>
      <c r="E781" s="170"/>
      <c r="F781" s="170"/>
      <c r="G781" s="71"/>
      <c r="H781" s="171"/>
      <c r="I781" s="171"/>
    </row>
    <row r="782" spans="1:9">
      <c r="A782" s="169"/>
      <c r="B782" s="169"/>
      <c r="C782" s="71"/>
      <c r="D782" s="71"/>
      <c r="E782" s="170"/>
      <c r="F782" s="170"/>
      <c r="G782" s="71"/>
      <c r="H782" s="171"/>
      <c r="I782" s="171"/>
    </row>
    <row r="783" spans="1:9">
      <c r="A783" s="169"/>
      <c r="B783" s="169"/>
      <c r="C783" s="71"/>
      <c r="D783" s="71"/>
      <c r="E783" s="170"/>
      <c r="F783" s="170"/>
      <c r="G783" s="71"/>
      <c r="H783" s="171"/>
      <c r="I783" s="171"/>
    </row>
    <row r="784" spans="1:9">
      <c r="A784" s="169"/>
      <c r="B784" s="169"/>
      <c r="C784" s="71"/>
      <c r="D784" s="71"/>
      <c r="E784" s="170"/>
      <c r="F784" s="170"/>
      <c r="G784" s="71"/>
      <c r="H784" s="171"/>
      <c r="I784" s="171"/>
    </row>
    <row r="785" spans="1:9">
      <c r="A785" s="169"/>
      <c r="B785" s="169"/>
      <c r="C785" s="71"/>
      <c r="D785" s="71"/>
      <c r="E785" s="170"/>
      <c r="F785" s="170"/>
      <c r="G785" s="71"/>
      <c r="H785" s="171"/>
      <c r="I785" s="171"/>
    </row>
    <row r="786" spans="1:9">
      <c r="A786" s="169"/>
      <c r="B786" s="169"/>
      <c r="C786" s="71"/>
      <c r="D786" s="71"/>
      <c r="E786" s="170"/>
      <c r="F786" s="170"/>
      <c r="G786" s="71"/>
      <c r="H786" s="171"/>
      <c r="I786" s="171"/>
    </row>
    <row r="787" spans="1:9">
      <c r="A787" s="169"/>
      <c r="B787" s="169"/>
      <c r="C787" s="71"/>
      <c r="D787" s="71"/>
      <c r="E787" s="170"/>
      <c r="F787" s="170"/>
      <c r="G787" s="71"/>
      <c r="H787" s="171"/>
      <c r="I787" s="171"/>
    </row>
    <row r="788" spans="1:9">
      <c r="A788" s="169"/>
      <c r="B788" s="169"/>
      <c r="C788" s="71"/>
      <c r="D788" s="71"/>
      <c r="E788" s="170"/>
      <c r="F788" s="170"/>
      <c r="G788" s="71"/>
      <c r="H788" s="171"/>
      <c r="I788" s="171"/>
    </row>
    <row r="789" spans="1:9">
      <c r="A789" s="169"/>
      <c r="B789" s="169"/>
      <c r="C789" s="71"/>
      <c r="D789" s="71"/>
      <c r="E789" s="170"/>
      <c r="F789" s="170"/>
      <c r="G789" s="71"/>
      <c r="H789" s="171"/>
      <c r="I789" s="171"/>
    </row>
    <row r="790" spans="1:9">
      <c r="A790" s="169"/>
      <c r="B790" s="169"/>
      <c r="C790" s="71"/>
      <c r="D790" s="71"/>
      <c r="E790" s="170"/>
      <c r="F790" s="170"/>
      <c r="G790" s="71"/>
      <c r="H790" s="171"/>
      <c r="I790" s="171"/>
    </row>
    <row r="791" spans="1:9">
      <c r="A791" s="169"/>
      <c r="B791" s="169"/>
      <c r="C791" s="71"/>
      <c r="D791" s="71"/>
      <c r="E791" s="170"/>
      <c r="F791" s="170"/>
      <c r="G791" s="71"/>
      <c r="H791" s="171"/>
      <c r="I791" s="171"/>
    </row>
    <row r="792" spans="1:9">
      <c r="A792" s="169"/>
      <c r="B792" s="169"/>
      <c r="C792" s="71"/>
      <c r="D792" s="71"/>
      <c r="E792" s="170"/>
      <c r="F792" s="170"/>
      <c r="G792" s="71"/>
      <c r="H792" s="171"/>
      <c r="I792" s="171"/>
    </row>
    <row r="793" spans="1:9">
      <c r="A793" s="169"/>
      <c r="B793" s="169"/>
      <c r="C793" s="71"/>
      <c r="D793" s="71"/>
      <c r="E793" s="170"/>
      <c r="F793" s="170"/>
      <c r="G793" s="71"/>
      <c r="H793" s="171"/>
      <c r="I793" s="171"/>
    </row>
    <row r="794" spans="1:9">
      <c r="A794" s="169"/>
      <c r="B794" s="169"/>
      <c r="C794" s="71"/>
      <c r="D794" s="71"/>
      <c r="E794" s="170"/>
      <c r="F794" s="170"/>
      <c r="G794" s="71"/>
      <c r="H794" s="171"/>
      <c r="I794" s="171"/>
    </row>
    <row r="795" spans="1:9">
      <c r="A795" s="169"/>
      <c r="B795" s="169"/>
      <c r="C795" s="71"/>
      <c r="D795" s="71"/>
      <c r="E795" s="170"/>
      <c r="F795" s="170"/>
      <c r="G795" s="71"/>
      <c r="H795" s="171"/>
      <c r="I795" s="171"/>
    </row>
    <row r="796" spans="1:9">
      <c r="A796" s="169"/>
      <c r="B796" s="169"/>
      <c r="C796" s="71"/>
      <c r="D796" s="71"/>
      <c r="E796" s="170"/>
      <c r="F796" s="170"/>
      <c r="G796" s="71"/>
      <c r="H796" s="171"/>
      <c r="I796" s="171"/>
    </row>
    <row r="797" spans="1:9">
      <c r="A797" s="169"/>
      <c r="B797" s="169"/>
      <c r="C797" s="71"/>
      <c r="D797" s="71"/>
      <c r="E797" s="170"/>
      <c r="F797" s="170"/>
      <c r="G797" s="71"/>
      <c r="H797" s="171"/>
      <c r="I797" s="171"/>
    </row>
    <row r="798" spans="1:9">
      <c r="A798" s="169"/>
      <c r="B798" s="169"/>
      <c r="C798" s="71"/>
      <c r="D798" s="71"/>
      <c r="E798" s="170"/>
      <c r="F798" s="170"/>
      <c r="G798" s="71"/>
      <c r="H798" s="171"/>
      <c r="I798" s="171"/>
    </row>
    <row r="799" spans="1:9">
      <c r="A799" s="169"/>
      <c r="B799" s="169"/>
      <c r="C799" s="71"/>
      <c r="D799" s="71"/>
      <c r="E799" s="170"/>
      <c r="F799" s="170"/>
      <c r="G799" s="71"/>
      <c r="H799" s="171"/>
      <c r="I799" s="171"/>
    </row>
    <row r="800" spans="1:9">
      <c r="A800" s="169"/>
      <c r="B800" s="169"/>
      <c r="C800" s="71"/>
      <c r="D800" s="71"/>
      <c r="E800" s="170"/>
      <c r="F800" s="170"/>
      <c r="G800" s="71"/>
      <c r="H800" s="171"/>
      <c r="I800" s="171"/>
    </row>
    <row r="801" spans="1:9">
      <c r="A801" s="169"/>
      <c r="B801" s="169"/>
      <c r="C801" s="71"/>
      <c r="D801" s="71"/>
      <c r="E801" s="170"/>
      <c r="F801" s="170"/>
      <c r="G801" s="71"/>
      <c r="H801" s="171"/>
      <c r="I801" s="171"/>
    </row>
    <row r="802" spans="1:9">
      <c r="A802" s="169"/>
      <c r="B802" s="169"/>
      <c r="C802" s="71"/>
      <c r="D802" s="71"/>
      <c r="E802" s="170"/>
      <c r="F802" s="170"/>
      <c r="G802" s="71"/>
      <c r="H802" s="171"/>
      <c r="I802" s="171"/>
    </row>
    <row r="803" spans="1:9">
      <c r="A803" s="169"/>
      <c r="B803" s="169"/>
      <c r="C803" s="71"/>
      <c r="D803" s="71"/>
      <c r="E803" s="170"/>
      <c r="F803" s="170"/>
      <c r="G803" s="71"/>
      <c r="H803" s="171"/>
      <c r="I803" s="171"/>
    </row>
    <row r="804" spans="1:9">
      <c r="A804" s="169"/>
      <c r="B804" s="169"/>
      <c r="C804" s="71"/>
      <c r="D804" s="71"/>
      <c r="E804" s="170"/>
      <c r="F804" s="170"/>
      <c r="G804" s="71"/>
      <c r="H804" s="171"/>
      <c r="I804" s="171"/>
    </row>
    <row r="805" spans="1:9">
      <c r="A805" s="169"/>
      <c r="B805" s="169"/>
      <c r="C805" s="71"/>
      <c r="D805" s="71"/>
      <c r="E805" s="170"/>
      <c r="F805" s="170"/>
      <c r="G805" s="71"/>
      <c r="H805" s="171"/>
      <c r="I805" s="171"/>
    </row>
    <row r="806" spans="1:9">
      <c r="A806" s="169"/>
      <c r="B806" s="169"/>
      <c r="C806" s="71"/>
      <c r="D806" s="71"/>
      <c r="E806" s="170"/>
      <c r="F806" s="170"/>
      <c r="G806" s="71"/>
      <c r="H806" s="171"/>
      <c r="I806" s="171"/>
    </row>
    <row r="807" spans="1:9">
      <c r="A807" s="169"/>
      <c r="B807" s="169"/>
      <c r="C807" s="71"/>
      <c r="D807" s="71"/>
      <c r="E807" s="170"/>
      <c r="F807" s="170"/>
      <c r="G807" s="71"/>
      <c r="H807" s="171"/>
      <c r="I807" s="171"/>
    </row>
    <row r="808" spans="1:9">
      <c r="A808" s="169"/>
      <c r="B808" s="169"/>
      <c r="C808" s="71"/>
      <c r="D808" s="71"/>
      <c r="E808" s="170"/>
      <c r="F808" s="170"/>
      <c r="G808" s="71"/>
      <c r="H808" s="171"/>
      <c r="I808" s="171"/>
    </row>
    <row r="809" spans="1:9">
      <c r="A809" s="169"/>
      <c r="B809" s="169"/>
      <c r="C809" s="71"/>
      <c r="D809" s="71"/>
      <c r="E809" s="170"/>
      <c r="F809" s="170"/>
      <c r="G809" s="71"/>
      <c r="H809" s="171"/>
      <c r="I809" s="171"/>
    </row>
    <row r="810" spans="1:9">
      <c r="A810" s="169"/>
      <c r="B810" s="169"/>
      <c r="C810" s="71"/>
      <c r="D810" s="71"/>
      <c r="E810" s="170"/>
      <c r="F810" s="170"/>
      <c r="G810" s="71"/>
      <c r="H810" s="171"/>
      <c r="I810" s="171"/>
    </row>
    <row r="811" spans="1:9">
      <c r="A811" s="169"/>
      <c r="B811" s="169"/>
      <c r="C811" s="71"/>
      <c r="D811" s="71"/>
      <c r="E811" s="170"/>
      <c r="F811" s="170"/>
      <c r="G811" s="71"/>
      <c r="H811" s="171"/>
      <c r="I811" s="171"/>
    </row>
    <row r="812" spans="1:9">
      <c r="A812" s="169"/>
      <c r="B812" s="169"/>
      <c r="C812" s="71"/>
      <c r="D812" s="71"/>
      <c r="E812" s="170"/>
      <c r="F812" s="170"/>
      <c r="G812" s="71"/>
      <c r="H812" s="171"/>
      <c r="I812" s="171"/>
    </row>
    <row r="813" spans="1:9">
      <c r="A813" s="169"/>
      <c r="B813" s="169"/>
      <c r="C813" s="71"/>
      <c r="D813" s="71"/>
      <c r="E813" s="170"/>
      <c r="F813" s="170"/>
      <c r="G813" s="71"/>
      <c r="H813" s="171"/>
      <c r="I813" s="171"/>
    </row>
    <row r="814" spans="1:9">
      <c r="A814" s="169"/>
      <c r="B814" s="169"/>
      <c r="C814" s="71"/>
      <c r="D814" s="71"/>
      <c r="E814" s="170"/>
      <c r="F814" s="170"/>
      <c r="G814" s="71"/>
      <c r="H814" s="171"/>
      <c r="I814" s="171"/>
    </row>
    <row r="815" spans="1:9">
      <c r="A815" s="169"/>
      <c r="B815" s="169"/>
      <c r="C815" s="71"/>
      <c r="D815" s="71"/>
      <c r="E815" s="170"/>
      <c r="F815" s="170"/>
      <c r="G815" s="71"/>
      <c r="H815" s="171"/>
      <c r="I815" s="171"/>
    </row>
    <row r="816" spans="1:9">
      <c r="A816" s="169"/>
      <c r="B816" s="169"/>
      <c r="C816" s="71"/>
      <c r="D816" s="71"/>
      <c r="E816" s="170"/>
      <c r="F816" s="170"/>
      <c r="G816" s="71"/>
      <c r="H816" s="171"/>
      <c r="I816" s="171"/>
    </row>
    <row r="817" spans="1:9">
      <c r="A817" s="169"/>
      <c r="B817" s="169"/>
      <c r="C817" s="71"/>
      <c r="D817" s="71"/>
      <c r="E817" s="170"/>
      <c r="F817" s="170"/>
      <c r="G817" s="71"/>
      <c r="H817" s="171"/>
      <c r="I817" s="171"/>
    </row>
    <row r="818" spans="1:9">
      <c r="A818" s="169"/>
      <c r="B818" s="169"/>
      <c r="C818" s="71"/>
      <c r="D818" s="71"/>
      <c r="E818" s="170"/>
      <c r="F818" s="170"/>
      <c r="G818" s="71"/>
      <c r="H818" s="171"/>
      <c r="I818" s="171"/>
    </row>
    <row r="819" spans="1:9">
      <c r="A819" s="169"/>
      <c r="B819" s="169"/>
      <c r="C819" s="71"/>
      <c r="D819" s="71"/>
      <c r="E819" s="170"/>
      <c r="F819" s="170"/>
      <c r="G819" s="71"/>
      <c r="H819" s="171"/>
      <c r="I819" s="171"/>
    </row>
    <row r="820" spans="1:9">
      <c r="A820" s="169"/>
      <c r="B820" s="169"/>
      <c r="C820" s="71"/>
      <c r="D820" s="71"/>
      <c r="E820" s="170"/>
      <c r="F820" s="170"/>
      <c r="G820" s="71"/>
      <c r="H820" s="171"/>
      <c r="I820" s="171"/>
    </row>
    <row r="821" spans="1:9">
      <c r="A821" s="169"/>
      <c r="B821" s="169"/>
      <c r="C821" s="71"/>
      <c r="D821" s="71"/>
      <c r="E821" s="170"/>
      <c r="F821" s="170"/>
      <c r="G821" s="71"/>
      <c r="H821" s="171"/>
      <c r="I821" s="171"/>
    </row>
    <row r="822" spans="1:9">
      <c r="A822" s="169"/>
      <c r="B822" s="169"/>
      <c r="C822" s="71"/>
      <c r="D822" s="71"/>
      <c r="E822" s="170"/>
      <c r="F822" s="170"/>
      <c r="G822" s="71"/>
      <c r="H822" s="171"/>
      <c r="I822" s="171"/>
    </row>
    <row r="823" spans="1:9">
      <c r="A823" s="169"/>
      <c r="B823" s="169"/>
      <c r="C823" s="71"/>
      <c r="D823" s="71"/>
      <c r="E823" s="170"/>
      <c r="F823" s="170"/>
      <c r="G823" s="71"/>
      <c r="H823" s="171"/>
      <c r="I823" s="171"/>
    </row>
    <row r="824" spans="1:9">
      <c r="A824" s="169"/>
      <c r="B824" s="169"/>
      <c r="C824" s="71"/>
      <c r="D824" s="71"/>
      <c r="E824" s="170"/>
      <c r="F824" s="170"/>
      <c r="G824" s="71"/>
      <c r="H824" s="171"/>
      <c r="I824" s="171"/>
    </row>
    <row r="825" spans="1:9">
      <c r="A825" s="169"/>
      <c r="B825" s="169"/>
      <c r="C825" s="71"/>
      <c r="D825" s="71"/>
      <c r="E825" s="170"/>
      <c r="F825" s="170"/>
      <c r="G825" s="71"/>
      <c r="H825" s="171"/>
      <c r="I825" s="171"/>
    </row>
    <row r="826" spans="1:9">
      <c r="A826" s="169"/>
      <c r="B826" s="169"/>
      <c r="C826" s="71"/>
      <c r="D826" s="71"/>
      <c r="E826" s="170"/>
      <c r="F826" s="170"/>
      <c r="G826" s="71"/>
      <c r="H826" s="171"/>
      <c r="I826" s="171"/>
    </row>
    <row r="827" spans="1:9">
      <c r="A827" s="169"/>
      <c r="B827" s="169"/>
      <c r="C827" s="71"/>
      <c r="D827" s="71"/>
      <c r="E827" s="170"/>
      <c r="F827" s="170"/>
      <c r="G827" s="71"/>
      <c r="H827" s="171"/>
      <c r="I827" s="171"/>
    </row>
    <row r="828" spans="1:9">
      <c r="A828" s="169"/>
      <c r="B828" s="169"/>
      <c r="C828" s="71"/>
      <c r="D828" s="71"/>
      <c r="E828" s="170"/>
      <c r="F828" s="170"/>
      <c r="G828" s="71"/>
      <c r="H828" s="171"/>
      <c r="I828" s="171"/>
    </row>
    <row r="829" spans="1:9">
      <c r="A829" s="169"/>
      <c r="B829" s="169"/>
      <c r="C829" s="71"/>
      <c r="D829" s="71"/>
      <c r="E829" s="170"/>
      <c r="F829" s="170"/>
      <c r="G829" s="71"/>
      <c r="H829" s="171"/>
      <c r="I829" s="171"/>
    </row>
    <row r="830" spans="1:9">
      <c r="A830" s="169"/>
      <c r="B830" s="169"/>
      <c r="C830" s="71"/>
      <c r="D830" s="71"/>
      <c r="E830" s="170"/>
      <c r="F830" s="170"/>
      <c r="G830" s="71"/>
      <c r="H830" s="171"/>
      <c r="I830" s="171"/>
    </row>
    <row r="831" spans="1:9">
      <c r="A831" s="169"/>
      <c r="B831" s="169"/>
      <c r="C831" s="71"/>
      <c r="D831" s="71"/>
      <c r="E831" s="170"/>
      <c r="F831" s="170"/>
      <c r="G831" s="71"/>
      <c r="H831" s="171"/>
      <c r="I831" s="171"/>
    </row>
    <row r="832" spans="1:9">
      <c r="A832" s="169"/>
      <c r="B832" s="169"/>
      <c r="C832" s="71"/>
      <c r="D832" s="71"/>
      <c r="E832" s="170"/>
      <c r="F832" s="170"/>
      <c r="G832" s="71"/>
      <c r="H832" s="171"/>
      <c r="I832" s="171"/>
    </row>
    <row r="833" spans="1:9">
      <c r="A833" s="169"/>
      <c r="B833" s="169"/>
      <c r="C833" s="71"/>
      <c r="D833" s="71"/>
      <c r="E833" s="170"/>
      <c r="F833" s="170"/>
      <c r="G833" s="71"/>
      <c r="H833" s="171"/>
      <c r="I833" s="171"/>
    </row>
    <row r="834" spans="1:9">
      <c r="A834" s="169"/>
      <c r="B834" s="169"/>
      <c r="C834" s="71"/>
      <c r="D834" s="71"/>
      <c r="E834" s="170"/>
      <c r="F834" s="170"/>
      <c r="G834" s="71"/>
      <c r="H834" s="171"/>
      <c r="I834" s="171"/>
    </row>
    <row r="835" spans="1:9">
      <c r="A835" s="169"/>
      <c r="B835" s="169"/>
      <c r="C835" s="71"/>
      <c r="D835" s="71"/>
      <c r="E835" s="170"/>
      <c r="F835" s="170"/>
      <c r="G835" s="71"/>
      <c r="H835" s="171"/>
      <c r="I835" s="171"/>
    </row>
    <row r="836" spans="1:9">
      <c r="A836" s="169"/>
      <c r="B836" s="169"/>
      <c r="C836" s="71"/>
      <c r="D836" s="71"/>
      <c r="E836" s="170"/>
      <c r="F836" s="170"/>
      <c r="G836" s="71"/>
      <c r="H836" s="171"/>
      <c r="I836" s="171"/>
    </row>
    <row r="837" spans="1:9">
      <c r="A837" s="169"/>
      <c r="B837" s="169"/>
      <c r="C837" s="71"/>
      <c r="D837" s="71"/>
      <c r="E837" s="170"/>
      <c r="F837" s="170"/>
      <c r="G837" s="71"/>
      <c r="H837" s="171"/>
      <c r="I837" s="171"/>
    </row>
    <row r="838" spans="1:9">
      <c r="A838" s="169"/>
      <c r="B838" s="169"/>
      <c r="C838" s="71"/>
      <c r="D838" s="71"/>
      <c r="E838" s="170"/>
      <c r="F838" s="170"/>
      <c r="G838" s="71"/>
      <c r="H838" s="171"/>
      <c r="I838" s="171"/>
    </row>
    <row r="839" spans="1:9">
      <c r="A839" s="169"/>
      <c r="B839" s="169"/>
      <c r="C839" s="71"/>
      <c r="D839" s="71"/>
      <c r="E839" s="170"/>
      <c r="F839" s="170"/>
      <c r="G839" s="71"/>
      <c r="H839" s="171"/>
      <c r="I839" s="171"/>
    </row>
    <row r="840" spans="1:9">
      <c r="A840" s="169"/>
      <c r="B840" s="169"/>
      <c r="C840" s="71"/>
      <c r="D840" s="71"/>
      <c r="E840" s="170"/>
      <c r="F840" s="170"/>
      <c r="G840" s="71"/>
      <c r="H840" s="171"/>
      <c r="I840" s="171"/>
    </row>
    <row r="841" spans="1:9">
      <c r="A841" s="169"/>
      <c r="B841" s="169"/>
      <c r="C841" s="71"/>
      <c r="D841" s="71"/>
      <c r="E841" s="170"/>
      <c r="F841" s="170"/>
      <c r="G841" s="71"/>
      <c r="H841" s="171"/>
      <c r="I841" s="171"/>
    </row>
    <row r="842" spans="1:9">
      <c r="A842" s="169"/>
      <c r="B842" s="169"/>
      <c r="C842" s="71"/>
      <c r="D842" s="71"/>
      <c r="E842" s="170"/>
      <c r="F842" s="170"/>
      <c r="G842" s="71"/>
      <c r="H842" s="171"/>
      <c r="I842" s="171"/>
    </row>
    <row r="843" spans="1:9">
      <c r="A843" s="169"/>
      <c r="B843" s="169"/>
      <c r="C843" s="71"/>
      <c r="D843" s="71"/>
      <c r="E843" s="170"/>
      <c r="F843" s="170"/>
      <c r="G843" s="71"/>
      <c r="H843" s="171"/>
      <c r="I843" s="171"/>
    </row>
    <row r="844" spans="1:9">
      <c r="A844" s="169"/>
      <c r="B844" s="169"/>
      <c r="C844" s="71"/>
      <c r="D844" s="71"/>
      <c r="E844" s="170"/>
      <c r="F844" s="170"/>
      <c r="G844" s="71"/>
      <c r="H844" s="171"/>
      <c r="I844" s="171"/>
    </row>
    <row r="845" spans="1:9">
      <c r="A845" s="169"/>
      <c r="B845" s="169"/>
      <c r="C845" s="71"/>
      <c r="D845" s="71"/>
      <c r="E845" s="170"/>
      <c r="F845" s="170"/>
      <c r="G845" s="71"/>
      <c r="H845" s="171"/>
      <c r="I845" s="171"/>
    </row>
    <row r="846" spans="1:9">
      <c r="A846" s="169"/>
      <c r="B846" s="169"/>
      <c r="C846" s="71"/>
      <c r="D846" s="71"/>
      <c r="E846" s="170"/>
      <c r="F846" s="170"/>
      <c r="G846" s="71"/>
      <c r="H846" s="171"/>
      <c r="I846" s="171"/>
    </row>
    <row r="847" spans="1:9">
      <c r="A847" s="169"/>
      <c r="B847" s="169"/>
      <c r="C847" s="71"/>
      <c r="D847" s="71"/>
      <c r="E847" s="170"/>
      <c r="F847" s="170"/>
      <c r="G847" s="71"/>
      <c r="H847" s="171"/>
      <c r="I847" s="171"/>
    </row>
    <row r="848" spans="1:9">
      <c r="A848" s="169"/>
      <c r="B848" s="169"/>
      <c r="C848" s="71"/>
      <c r="D848" s="71"/>
      <c r="E848" s="170"/>
      <c r="F848" s="170"/>
      <c r="G848" s="71"/>
      <c r="H848" s="171"/>
      <c r="I848" s="171"/>
    </row>
    <row r="849" spans="1:9">
      <c r="A849" s="169"/>
      <c r="B849" s="169"/>
      <c r="C849" s="71"/>
      <c r="D849" s="71"/>
      <c r="E849" s="170"/>
      <c r="F849" s="170"/>
      <c r="G849" s="71"/>
      <c r="H849" s="171"/>
      <c r="I849" s="171"/>
    </row>
    <row r="850" spans="1:9">
      <c r="A850" s="169"/>
      <c r="B850" s="169"/>
      <c r="C850" s="71"/>
      <c r="D850" s="71"/>
      <c r="E850" s="170"/>
      <c r="F850" s="170"/>
      <c r="G850" s="71"/>
      <c r="H850" s="171"/>
      <c r="I850" s="171"/>
    </row>
    <row r="851" spans="1:9">
      <c r="A851" s="169"/>
      <c r="B851" s="169"/>
      <c r="C851" s="71"/>
      <c r="D851" s="71"/>
      <c r="E851" s="170"/>
      <c r="F851" s="170"/>
      <c r="G851" s="71"/>
      <c r="H851" s="171"/>
      <c r="I851" s="171"/>
    </row>
    <row r="852" spans="1:9">
      <c r="A852" s="169"/>
      <c r="B852" s="169"/>
      <c r="C852" s="71"/>
      <c r="D852" s="71"/>
      <c r="E852" s="170"/>
      <c r="F852" s="170"/>
      <c r="G852" s="71"/>
      <c r="H852" s="171"/>
      <c r="I852" s="171"/>
    </row>
    <row r="853" spans="1:9">
      <c r="A853" s="169"/>
      <c r="B853" s="169"/>
      <c r="C853" s="71"/>
      <c r="D853" s="71"/>
      <c r="E853" s="170"/>
      <c r="F853" s="170"/>
      <c r="G853" s="71"/>
      <c r="H853" s="171"/>
      <c r="I853" s="171"/>
    </row>
    <row r="854" spans="1:9">
      <c r="A854" s="169"/>
      <c r="B854" s="169"/>
      <c r="C854" s="71"/>
      <c r="D854" s="71"/>
      <c r="E854" s="170"/>
      <c r="F854" s="170"/>
      <c r="G854" s="71"/>
      <c r="H854" s="171"/>
      <c r="I854" s="171"/>
    </row>
    <row r="855" spans="1:9">
      <c r="A855" s="169"/>
      <c r="B855" s="169"/>
      <c r="C855" s="71"/>
      <c r="D855" s="71"/>
      <c r="E855" s="170"/>
      <c r="F855" s="170"/>
      <c r="G855" s="71"/>
      <c r="H855" s="171"/>
      <c r="I855" s="171"/>
    </row>
    <row r="856" spans="1:9">
      <c r="A856" s="169"/>
      <c r="B856" s="169"/>
      <c r="C856" s="71"/>
      <c r="D856" s="71"/>
      <c r="E856" s="170"/>
      <c r="F856" s="170"/>
      <c r="G856" s="71"/>
      <c r="H856" s="171"/>
      <c r="I856" s="171"/>
    </row>
    <row r="857" spans="1:9">
      <c r="A857" s="169"/>
      <c r="B857" s="169"/>
      <c r="C857" s="71"/>
      <c r="D857" s="71"/>
      <c r="E857" s="170"/>
      <c r="F857" s="170"/>
      <c r="G857" s="71"/>
      <c r="H857" s="171"/>
      <c r="I857" s="171"/>
    </row>
    <row r="858" spans="1:9">
      <c r="A858" s="169"/>
      <c r="B858" s="169"/>
      <c r="C858" s="71"/>
      <c r="D858" s="71"/>
      <c r="E858" s="170"/>
      <c r="F858" s="170"/>
      <c r="G858" s="71"/>
      <c r="H858" s="171"/>
      <c r="I858" s="171"/>
    </row>
    <row r="859" spans="1:9">
      <c r="A859" s="169"/>
      <c r="B859" s="169"/>
      <c r="C859" s="71"/>
      <c r="D859" s="71"/>
      <c r="E859" s="170"/>
      <c r="F859" s="170"/>
      <c r="G859" s="71"/>
      <c r="H859" s="171"/>
      <c r="I859" s="171"/>
    </row>
    <row r="860" spans="1:9">
      <c r="A860" s="169"/>
      <c r="B860" s="169"/>
      <c r="C860" s="71"/>
      <c r="D860" s="71"/>
      <c r="E860" s="170"/>
      <c r="F860" s="170"/>
      <c r="G860" s="71"/>
      <c r="H860" s="171"/>
      <c r="I860" s="171"/>
    </row>
    <row r="861" spans="1:9">
      <c r="A861" s="169"/>
      <c r="B861" s="169"/>
      <c r="C861" s="71"/>
      <c r="D861" s="71"/>
      <c r="E861" s="170"/>
      <c r="F861" s="170"/>
      <c r="G861" s="71"/>
      <c r="H861" s="171"/>
      <c r="I861" s="171"/>
    </row>
    <row r="862" spans="1:9">
      <c r="A862" s="169"/>
      <c r="B862" s="169"/>
      <c r="C862" s="71"/>
      <c r="D862" s="71"/>
      <c r="E862" s="170"/>
      <c r="F862" s="170"/>
      <c r="G862" s="71"/>
      <c r="H862" s="171"/>
      <c r="I862" s="171"/>
    </row>
    <row r="863" spans="1:9">
      <c r="A863" s="169"/>
      <c r="B863" s="169"/>
      <c r="C863" s="71"/>
      <c r="D863" s="71"/>
      <c r="E863" s="170"/>
      <c r="F863" s="170"/>
      <c r="G863" s="71"/>
      <c r="H863" s="171"/>
      <c r="I863" s="171"/>
    </row>
    <row r="864" spans="1:9">
      <c r="A864" s="169"/>
      <c r="B864" s="169"/>
      <c r="C864" s="71"/>
      <c r="D864" s="71"/>
      <c r="E864" s="170"/>
      <c r="F864" s="170"/>
      <c r="G864" s="71"/>
      <c r="H864" s="171"/>
      <c r="I864" s="171"/>
    </row>
    <row r="865" spans="1:9">
      <c r="A865" s="169"/>
      <c r="B865" s="169"/>
      <c r="C865" s="71"/>
      <c r="D865" s="71"/>
      <c r="E865" s="170"/>
      <c r="F865" s="170"/>
      <c r="G865" s="71"/>
      <c r="H865" s="171"/>
      <c r="I865" s="171"/>
    </row>
    <row r="866" spans="1:9">
      <c r="A866" s="169"/>
      <c r="B866" s="169"/>
      <c r="C866" s="71"/>
      <c r="D866" s="71"/>
      <c r="E866" s="170"/>
      <c r="F866" s="170"/>
      <c r="G866" s="71"/>
      <c r="H866" s="171"/>
      <c r="I866" s="171"/>
    </row>
    <row r="867" spans="1:9">
      <c r="A867" s="169"/>
      <c r="B867" s="169"/>
      <c r="C867" s="71"/>
      <c r="D867" s="71"/>
      <c r="E867" s="170"/>
      <c r="F867" s="170"/>
      <c r="G867" s="71"/>
      <c r="H867" s="171"/>
      <c r="I867" s="171"/>
    </row>
    <row r="868" spans="1:9">
      <c r="A868" s="169"/>
      <c r="B868" s="169"/>
      <c r="C868" s="71"/>
      <c r="D868" s="71"/>
      <c r="E868" s="170"/>
      <c r="F868" s="170"/>
      <c r="G868" s="71"/>
      <c r="H868" s="171"/>
      <c r="I868" s="171"/>
    </row>
    <row r="869" spans="1:9">
      <c r="A869" s="169"/>
      <c r="B869" s="169"/>
      <c r="C869" s="71"/>
      <c r="D869" s="71"/>
      <c r="E869" s="170"/>
      <c r="F869" s="170"/>
      <c r="G869" s="71"/>
      <c r="H869" s="171"/>
      <c r="I869" s="171"/>
    </row>
    <row r="870" spans="1:9">
      <c r="A870" s="169"/>
      <c r="B870" s="169"/>
      <c r="C870" s="71"/>
      <c r="D870" s="71"/>
      <c r="E870" s="170"/>
      <c r="F870" s="170"/>
      <c r="G870" s="71"/>
      <c r="H870" s="171"/>
      <c r="I870" s="171"/>
    </row>
    <row r="871" spans="1:9">
      <c r="A871" s="169"/>
      <c r="B871" s="169"/>
      <c r="C871" s="71"/>
      <c r="D871" s="71"/>
      <c r="E871" s="170"/>
      <c r="F871" s="170"/>
      <c r="G871" s="71"/>
      <c r="H871" s="171"/>
      <c r="I871" s="171"/>
    </row>
    <row r="872" spans="1:9">
      <c r="A872" s="169"/>
      <c r="B872" s="169"/>
      <c r="C872" s="71"/>
      <c r="D872" s="71"/>
      <c r="E872" s="170"/>
      <c r="F872" s="170"/>
      <c r="G872" s="71"/>
      <c r="H872" s="171"/>
      <c r="I872" s="171"/>
    </row>
    <row r="873" spans="1:9">
      <c r="A873" s="169"/>
      <c r="B873" s="169"/>
      <c r="C873" s="71"/>
      <c r="D873" s="71"/>
      <c r="E873" s="170"/>
      <c r="F873" s="170"/>
      <c r="G873" s="71"/>
      <c r="H873" s="171"/>
      <c r="I873" s="171"/>
    </row>
    <row r="874" spans="1:9">
      <c r="A874" s="169"/>
      <c r="B874" s="169"/>
      <c r="C874" s="71"/>
      <c r="D874" s="71"/>
      <c r="E874" s="170"/>
      <c r="F874" s="170"/>
      <c r="G874" s="71"/>
      <c r="H874" s="171"/>
      <c r="I874" s="171"/>
    </row>
    <row r="875" spans="1:9">
      <c r="A875" s="169"/>
      <c r="B875" s="169"/>
      <c r="C875" s="71"/>
      <c r="D875" s="71"/>
      <c r="E875" s="170"/>
      <c r="F875" s="170"/>
      <c r="G875" s="71"/>
      <c r="H875" s="171"/>
      <c r="I875" s="171"/>
    </row>
    <row r="876" spans="1:9">
      <c r="A876" s="169"/>
      <c r="B876" s="169"/>
      <c r="C876" s="71"/>
      <c r="D876" s="71"/>
      <c r="E876" s="170"/>
      <c r="F876" s="170"/>
      <c r="G876" s="71"/>
      <c r="H876" s="171"/>
      <c r="I876" s="171"/>
    </row>
    <row r="877" spans="1:9">
      <c r="A877" s="169"/>
      <c r="B877" s="169"/>
      <c r="C877" s="71"/>
      <c r="D877" s="71"/>
      <c r="E877" s="170"/>
      <c r="F877" s="170"/>
      <c r="G877" s="71"/>
      <c r="H877" s="171"/>
      <c r="I877" s="171"/>
    </row>
    <row r="878" spans="1:9">
      <c r="A878" s="169"/>
      <c r="B878" s="169"/>
      <c r="C878" s="71"/>
      <c r="D878" s="71"/>
      <c r="E878" s="170"/>
      <c r="F878" s="170"/>
      <c r="G878" s="71"/>
      <c r="H878" s="171"/>
      <c r="I878" s="171"/>
    </row>
    <row r="879" spans="1:9">
      <c r="A879" s="169"/>
      <c r="B879" s="169"/>
      <c r="C879" s="71"/>
      <c r="D879" s="71"/>
      <c r="E879" s="170"/>
      <c r="F879" s="170"/>
      <c r="G879" s="71"/>
      <c r="H879" s="171"/>
      <c r="I879" s="171"/>
    </row>
    <row r="880" spans="1:9">
      <c r="A880" s="169"/>
      <c r="B880" s="169"/>
      <c r="C880" s="71"/>
      <c r="D880" s="71"/>
      <c r="E880" s="170"/>
      <c r="F880" s="170"/>
      <c r="G880" s="71"/>
      <c r="H880" s="171"/>
      <c r="I880" s="171"/>
    </row>
    <row r="881" spans="1:9">
      <c r="A881" s="169"/>
      <c r="B881" s="169"/>
      <c r="C881" s="71"/>
      <c r="D881" s="71"/>
      <c r="E881" s="170"/>
      <c r="F881" s="170"/>
      <c r="G881" s="71"/>
      <c r="H881" s="171"/>
      <c r="I881" s="171"/>
    </row>
    <row r="882" spans="1:9">
      <c r="A882" s="169"/>
      <c r="B882" s="169"/>
      <c r="C882" s="71"/>
      <c r="D882" s="71"/>
      <c r="E882" s="170"/>
      <c r="F882" s="170"/>
      <c r="G882" s="71"/>
      <c r="H882" s="171"/>
      <c r="I882" s="171"/>
    </row>
    <row r="883" spans="1:9">
      <c r="A883" s="169"/>
      <c r="B883" s="169"/>
      <c r="C883" s="71"/>
      <c r="D883" s="71"/>
      <c r="E883" s="170"/>
      <c r="F883" s="170"/>
      <c r="G883" s="71"/>
      <c r="H883" s="171"/>
      <c r="I883" s="171"/>
    </row>
    <row r="884" spans="1:9">
      <c r="A884" s="169"/>
      <c r="B884" s="169"/>
      <c r="C884" s="71"/>
      <c r="D884" s="71"/>
      <c r="E884" s="170"/>
      <c r="F884" s="170"/>
      <c r="G884" s="71"/>
      <c r="H884" s="171"/>
      <c r="I884" s="171"/>
    </row>
    <row r="885" spans="1:9">
      <c r="A885" s="169"/>
      <c r="B885" s="169"/>
      <c r="C885" s="71"/>
      <c r="D885" s="71"/>
      <c r="E885" s="170"/>
      <c r="F885" s="170"/>
      <c r="G885" s="71"/>
      <c r="H885" s="171"/>
      <c r="I885" s="171"/>
    </row>
    <row r="886" spans="1:9">
      <c r="A886" s="169"/>
      <c r="B886" s="169"/>
      <c r="C886" s="71"/>
      <c r="D886" s="71"/>
      <c r="E886" s="170"/>
      <c r="F886" s="170"/>
      <c r="G886" s="71"/>
      <c r="H886" s="171"/>
      <c r="I886" s="171"/>
    </row>
    <row r="887" spans="1:9">
      <c r="A887" s="169"/>
      <c r="B887" s="169"/>
      <c r="C887" s="71"/>
      <c r="D887" s="71"/>
      <c r="E887" s="170"/>
      <c r="F887" s="170"/>
      <c r="G887" s="71"/>
      <c r="H887" s="171"/>
      <c r="I887" s="171"/>
    </row>
    <row r="888" spans="1:9">
      <c r="A888" s="169"/>
      <c r="B888" s="169"/>
      <c r="C888" s="71"/>
      <c r="D888" s="71"/>
      <c r="E888" s="170"/>
      <c r="F888" s="170"/>
      <c r="G888" s="71"/>
      <c r="H888" s="171"/>
      <c r="I888" s="171"/>
    </row>
    <row r="889" spans="1:9">
      <c r="A889" s="169"/>
      <c r="B889" s="169"/>
      <c r="C889" s="71"/>
      <c r="D889" s="71"/>
      <c r="E889" s="170"/>
      <c r="F889" s="170"/>
      <c r="G889" s="71"/>
      <c r="H889" s="171"/>
      <c r="I889" s="171"/>
    </row>
    <row r="890" spans="1:9">
      <c r="A890" s="169"/>
      <c r="B890" s="169"/>
      <c r="C890" s="71"/>
      <c r="D890" s="71"/>
      <c r="E890" s="170"/>
      <c r="F890" s="170"/>
      <c r="G890" s="71"/>
      <c r="H890" s="171"/>
      <c r="I890" s="171"/>
    </row>
    <row r="891" spans="1:9">
      <c r="A891" s="169"/>
      <c r="B891" s="169"/>
      <c r="C891" s="71"/>
      <c r="D891" s="71"/>
      <c r="E891" s="170"/>
      <c r="F891" s="170"/>
      <c r="G891" s="71"/>
      <c r="H891" s="171"/>
      <c r="I891" s="171"/>
    </row>
    <row r="892" spans="1:9">
      <c r="A892" s="169"/>
      <c r="B892" s="169"/>
      <c r="C892" s="71"/>
      <c r="D892" s="71"/>
      <c r="E892" s="170"/>
      <c r="F892" s="170"/>
      <c r="G892" s="71"/>
      <c r="H892" s="171"/>
      <c r="I892" s="171"/>
    </row>
    <row r="893" spans="1:9">
      <c r="A893" s="169"/>
      <c r="B893" s="169"/>
      <c r="C893" s="71"/>
      <c r="D893" s="71"/>
      <c r="E893" s="170"/>
      <c r="F893" s="170"/>
      <c r="G893" s="71"/>
      <c r="H893" s="171"/>
      <c r="I893" s="171"/>
    </row>
    <row r="894" spans="1:9">
      <c r="A894" s="169"/>
      <c r="B894" s="169"/>
      <c r="C894" s="71"/>
      <c r="D894" s="71"/>
      <c r="E894" s="170"/>
      <c r="F894" s="170"/>
      <c r="G894" s="71"/>
      <c r="H894" s="171"/>
      <c r="I894" s="171"/>
    </row>
    <row r="895" spans="1:9">
      <c r="A895" s="169"/>
      <c r="B895" s="169"/>
      <c r="C895" s="71"/>
      <c r="D895" s="71"/>
      <c r="E895" s="170"/>
      <c r="F895" s="170"/>
      <c r="G895" s="71"/>
      <c r="H895" s="171"/>
      <c r="I895" s="171"/>
    </row>
    <row r="896" spans="1:9">
      <c r="A896" s="169"/>
      <c r="B896" s="169"/>
      <c r="C896" s="71"/>
      <c r="D896" s="71"/>
      <c r="E896" s="170"/>
      <c r="F896" s="170"/>
      <c r="G896" s="71"/>
      <c r="H896" s="171"/>
      <c r="I896" s="171"/>
    </row>
    <row r="897" spans="1:9">
      <c r="A897" s="169"/>
      <c r="B897" s="169"/>
      <c r="C897" s="71"/>
      <c r="D897" s="71"/>
      <c r="E897" s="170"/>
      <c r="F897" s="170"/>
      <c r="G897" s="71"/>
      <c r="H897" s="171"/>
      <c r="I897" s="171"/>
    </row>
    <row r="898" spans="1:9">
      <c r="A898" s="169"/>
      <c r="B898" s="169"/>
      <c r="C898" s="71"/>
      <c r="D898" s="71"/>
      <c r="E898" s="170"/>
      <c r="F898" s="170"/>
      <c r="G898" s="71"/>
      <c r="H898" s="171"/>
      <c r="I898" s="171"/>
    </row>
    <row r="899" spans="1:9">
      <c r="A899" s="169"/>
      <c r="B899" s="169"/>
      <c r="C899" s="71"/>
      <c r="D899" s="71"/>
      <c r="E899" s="170"/>
      <c r="F899" s="170"/>
      <c r="G899" s="71"/>
      <c r="H899" s="171"/>
      <c r="I899" s="171"/>
    </row>
    <row r="900" spans="1:9">
      <c r="A900" s="169"/>
      <c r="B900" s="169"/>
      <c r="C900" s="71"/>
      <c r="D900" s="71"/>
      <c r="E900" s="170"/>
      <c r="F900" s="170"/>
      <c r="G900" s="71"/>
      <c r="H900" s="171"/>
      <c r="I900" s="171"/>
    </row>
    <row r="901" spans="1:9">
      <c r="A901" s="169"/>
      <c r="B901" s="169"/>
      <c r="C901" s="71"/>
      <c r="D901" s="71"/>
      <c r="E901" s="170"/>
      <c r="F901" s="170"/>
      <c r="G901" s="71"/>
      <c r="H901" s="171"/>
      <c r="I901" s="171"/>
    </row>
    <row r="902" spans="1:9">
      <c r="A902" s="169"/>
      <c r="B902" s="169"/>
      <c r="C902" s="71"/>
      <c r="D902" s="71"/>
      <c r="E902" s="170"/>
      <c r="F902" s="170"/>
      <c r="G902" s="71"/>
      <c r="H902" s="171"/>
      <c r="I902" s="171"/>
    </row>
    <row r="903" spans="1:9">
      <c r="A903" s="169"/>
      <c r="B903" s="169"/>
      <c r="C903" s="71"/>
      <c r="D903" s="71"/>
      <c r="E903" s="170"/>
      <c r="F903" s="170"/>
      <c r="G903" s="71"/>
      <c r="H903" s="171"/>
      <c r="I903" s="171"/>
    </row>
    <row r="904" spans="1:9">
      <c r="A904" s="169"/>
      <c r="B904" s="169"/>
      <c r="C904" s="71"/>
      <c r="D904" s="71"/>
      <c r="E904" s="170"/>
      <c r="F904" s="170"/>
      <c r="G904" s="71"/>
      <c r="H904" s="171"/>
      <c r="I904" s="171"/>
    </row>
    <row r="905" spans="1:9">
      <c r="A905" s="169"/>
      <c r="B905" s="169"/>
      <c r="C905" s="71"/>
      <c r="D905" s="71"/>
      <c r="E905" s="170"/>
      <c r="F905" s="170"/>
      <c r="G905" s="71"/>
      <c r="H905" s="171"/>
      <c r="I905" s="171"/>
    </row>
    <row r="906" spans="1:9">
      <c r="A906" s="169"/>
      <c r="B906" s="169"/>
      <c r="C906" s="71"/>
      <c r="D906" s="71"/>
      <c r="E906" s="170"/>
      <c r="F906" s="170"/>
      <c r="G906" s="71"/>
      <c r="H906" s="171"/>
      <c r="I906" s="171"/>
    </row>
    <row r="907" spans="1:9">
      <c r="A907" s="169"/>
      <c r="B907" s="169"/>
      <c r="C907" s="71"/>
      <c r="D907" s="71"/>
      <c r="E907" s="170"/>
      <c r="F907" s="170"/>
      <c r="G907" s="71"/>
      <c r="H907" s="171"/>
      <c r="I907" s="171"/>
    </row>
    <row r="908" spans="1:9">
      <c r="A908" s="169"/>
      <c r="B908" s="169"/>
      <c r="C908" s="71"/>
      <c r="D908" s="71"/>
      <c r="E908" s="170"/>
      <c r="F908" s="170"/>
      <c r="G908" s="71"/>
      <c r="H908" s="171"/>
      <c r="I908" s="171"/>
    </row>
    <row r="909" spans="1:9">
      <c r="A909" s="169"/>
      <c r="B909" s="169"/>
      <c r="C909" s="71"/>
      <c r="D909" s="71"/>
      <c r="E909" s="170"/>
      <c r="F909" s="170"/>
      <c r="G909" s="71"/>
      <c r="H909" s="171"/>
      <c r="I909" s="171"/>
    </row>
    <row r="910" spans="1:9">
      <c r="A910" s="169"/>
      <c r="B910" s="169"/>
      <c r="C910" s="71"/>
      <c r="D910" s="71"/>
      <c r="E910" s="170"/>
      <c r="F910" s="170"/>
      <c r="G910" s="71"/>
      <c r="H910" s="171"/>
      <c r="I910" s="171"/>
    </row>
    <row r="911" spans="1:9">
      <c r="A911" s="169"/>
      <c r="B911" s="169"/>
      <c r="C911" s="71"/>
      <c r="D911" s="71"/>
      <c r="E911" s="170"/>
      <c r="F911" s="170"/>
      <c r="G911" s="71"/>
      <c r="H911" s="171"/>
      <c r="I911" s="171"/>
    </row>
    <row r="912" spans="1:9">
      <c r="A912" s="169"/>
      <c r="B912" s="169"/>
      <c r="C912" s="71"/>
      <c r="D912" s="71"/>
      <c r="E912" s="170"/>
      <c r="F912" s="170"/>
      <c r="G912" s="71"/>
      <c r="H912" s="171"/>
      <c r="I912" s="171"/>
    </row>
    <row r="913" spans="1:9">
      <c r="A913" s="169"/>
      <c r="B913" s="169"/>
      <c r="C913" s="71"/>
      <c r="D913" s="71"/>
      <c r="E913" s="170"/>
      <c r="F913" s="170"/>
      <c r="G913" s="71"/>
      <c r="H913" s="171"/>
      <c r="I913" s="171"/>
    </row>
    <row r="914" spans="1:9">
      <c r="A914" s="169"/>
      <c r="B914" s="169"/>
      <c r="C914" s="71"/>
      <c r="D914" s="71"/>
      <c r="E914" s="170"/>
      <c r="F914" s="170"/>
      <c r="G914" s="71"/>
      <c r="H914" s="171"/>
      <c r="I914" s="171"/>
    </row>
    <row r="915" spans="1:9">
      <c r="A915" s="169"/>
      <c r="B915" s="169"/>
      <c r="C915" s="71"/>
      <c r="D915" s="71"/>
      <c r="E915" s="170"/>
      <c r="F915" s="170"/>
      <c r="G915" s="71"/>
      <c r="H915" s="171"/>
      <c r="I915" s="171"/>
    </row>
    <row r="916" spans="1:9">
      <c r="A916" s="169"/>
      <c r="B916" s="169"/>
      <c r="C916" s="71"/>
      <c r="D916" s="71"/>
      <c r="E916" s="170"/>
      <c r="F916" s="170"/>
      <c r="G916" s="71"/>
      <c r="H916" s="171"/>
      <c r="I916" s="171"/>
    </row>
    <row r="917" spans="1:9">
      <c r="A917" s="169"/>
      <c r="B917" s="169"/>
      <c r="C917" s="71"/>
      <c r="D917" s="71"/>
      <c r="E917" s="170"/>
      <c r="F917" s="170"/>
      <c r="G917" s="71"/>
      <c r="H917" s="171"/>
      <c r="I917" s="171"/>
    </row>
    <row r="918" spans="1:9">
      <c r="A918" s="169"/>
      <c r="B918" s="169"/>
      <c r="C918" s="71"/>
      <c r="D918" s="71"/>
      <c r="E918" s="170"/>
      <c r="F918" s="170"/>
      <c r="G918" s="71"/>
      <c r="H918" s="171"/>
      <c r="I918" s="171"/>
    </row>
    <row r="919" spans="1:9">
      <c r="A919" s="169"/>
      <c r="B919" s="169"/>
      <c r="C919" s="71"/>
      <c r="D919" s="71"/>
      <c r="E919" s="170"/>
      <c r="F919" s="170"/>
      <c r="G919" s="71"/>
      <c r="H919" s="171"/>
      <c r="I919" s="171"/>
    </row>
    <row r="920" spans="1:9">
      <c r="A920" s="169"/>
      <c r="B920" s="169"/>
      <c r="C920" s="71"/>
      <c r="D920" s="71"/>
      <c r="E920" s="170"/>
      <c r="F920" s="170"/>
      <c r="G920" s="71"/>
      <c r="H920" s="171"/>
      <c r="I920" s="171"/>
    </row>
    <row r="921" spans="1:9">
      <c r="A921" s="169"/>
      <c r="B921" s="169"/>
      <c r="C921" s="71"/>
      <c r="D921" s="71"/>
      <c r="E921" s="170"/>
      <c r="F921" s="170"/>
      <c r="G921" s="71"/>
      <c r="H921" s="171"/>
      <c r="I921" s="171"/>
    </row>
    <row r="922" spans="1:9">
      <c r="A922" s="169"/>
      <c r="B922" s="169"/>
      <c r="C922" s="71"/>
      <c r="D922" s="71"/>
      <c r="E922" s="170"/>
      <c r="F922" s="170"/>
      <c r="G922" s="71"/>
      <c r="H922" s="171"/>
      <c r="I922" s="171"/>
    </row>
    <row r="923" spans="1:9">
      <c r="A923" s="169"/>
      <c r="B923" s="169"/>
      <c r="C923" s="71"/>
      <c r="D923" s="71"/>
      <c r="E923" s="170"/>
      <c r="F923" s="170"/>
      <c r="G923" s="71"/>
      <c r="H923" s="171"/>
      <c r="I923" s="171"/>
    </row>
    <row r="924" spans="1:9">
      <c r="A924" s="169"/>
      <c r="B924" s="169"/>
      <c r="C924" s="71"/>
      <c r="D924" s="71"/>
      <c r="E924" s="170"/>
      <c r="F924" s="170"/>
      <c r="G924" s="71"/>
      <c r="H924" s="171"/>
      <c r="I924" s="171"/>
    </row>
    <row r="925" spans="1:9">
      <c r="A925" s="169"/>
      <c r="B925" s="169"/>
      <c r="C925" s="71"/>
      <c r="D925" s="71"/>
      <c r="E925" s="170"/>
      <c r="F925" s="170"/>
      <c r="G925" s="71"/>
      <c r="H925" s="171"/>
      <c r="I925" s="171"/>
    </row>
    <row r="926" spans="1:9">
      <c r="A926" s="169"/>
      <c r="B926" s="169"/>
      <c r="C926" s="71"/>
      <c r="D926" s="71"/>
      <c r="E926" s="170"/>
      <c r="F926" s="170"/>
      <c r="G926" s="71"/>
      <c r="H926" s="171"/>
      <c r="I926" s="171"/>
    </row>
    <row r="927" spans="1:9">
      <c r="A927" s="169"/>
      <c r="B927" s="169"/>
      <c r="C927" s="71"/>
      <c r="D927" s="71"/>
      <c r="E927" s="170"/>
      <c r="F927" s="170"/>
      <c r="G927" s="71"/>
      <c r="H927" s="171"/>
      <c r="I927" s="171"/>
    </row>
    <row r="928" spans="1:9">
      <c r="A928" s="169"/>
      <c r="B928" s="169"/>
      <c r="C928" s="71"/>
      <c r="D928" s="71"/>
      <c r="E928" s="170"/>
      <c r="F928" s="170"/>
      <c r="G928" s="71"/>
      <c r="H928" s="171"/>
      <c r="I928" s="171"/>
    </row>
    <row r="929" spans="1:9">
      <c r="A929" s="169"/>
      <c r="B929" s="169"/>
      <c r="C929" s="71"/>
      <c r="D929" s="71"/>
      <c r="E929" s="170"/>
      <c r="F929" s="170"/>
      <c r="G929" s="71"/>
      <c r="H929" s="171"/>
      <c r="I929" s="171"/>
    </row>
    <row r="930" spans="1:9">
      <c r="A930" s="169"/>
      <c r="B930" s="169"/>
      <c r="C930" s="71"/>
      <c r="D930" s="71"/>
      <c r="E930" s="170"/>
      <c r="F930" s="170"/>
      <c r="G930" s="71"/>
      <c r="H930" s="171"/>
      <c r="I930" s="171"/>
    </row>
    <row r="931" spans="1:9">
      <c r="A931" s="169"/>
      <c r="B931" s="169"/>
      <c r="C931" s="71"/>
      <c r="D931" s="71"/>
      <c r="E931" s="170"/>
      <c r="F931" s="170"/>
      <c r="G931" s="71"/>
      <c r="H931" s="171"/>
      <c r="I931" s="171"/>
    </row>
    <row r="932" spans="1:9">
      <c r="A932" s="169"/>
      <c r="B932" s="169"/>
      <c r="C932" s="71"/>
      <c r="D932" s="71"/>
      <c r="E932" s="170"/>
      <c r="F932" s="170"/>
      <c r="G932" s="71"/>
      <c r="H932" s="171"/>
      <c r="I932" s="171"/>
    </row>
    <row r="933" spans="1:9">
      <c r="A933" s="169"/>
      <c r="B933" s="169"/>
      <c r="C933" s="71"/>
      <c r="D933" s="71"/>
      <c r="E933" s="170"/>
      <c r="F933" s="170"/>
      <c r="G933" s="71"/>
      <c r="H933" s="171"/>
      <c r="I933" s="171"/>
    </row>
    <row r="934" spans="1:9">
      <c r="A934" s="169"/>
      <c r="B934" s="169"/>
      <c r="C934" s="71"/>
      <c r="D934" s="71"/>
      <c r="E934" s="170"/>
      <c r="F934" s="170"/>
      <c r="G934" s="71"/>
      <c r="H934" s="171"/>
      <c r="I934" s="171"/>
    </row>
    <row r="935" spans="1:9">
      <c r="A935" s="169"/>
      <c r="B935" s="169"/>
      <c r="C935" s="71"/>
      <c r="D935" s="71"/>
      <c r="E935" s="170"/>
      <c r="F935" s="170"/>
      <c r="G935" s="71"/>
      <c r="H935" s="171"/>
      <c r="I935" s="171"/>
    </row>
    <row r="936" spans="1:9">
      <c r="A936" s="169"/>
      <c r="B936" s="169"/>
      <c r="C936" s="71"/>
      <c r="D936" s="71"/>
      <c r="E936" s="170"/>
      <c r="F936" s="170"/>
      <c r="G936" s="71"/>
      <c r="H936" s="171"/>
      <c r="I936" s="171"/>
    </row>
    <row r="937" spans="1:9">
      <c r="A937" s="169"/>
      <c r="B937" s="169"/>
      <c r="C937" s="71"/>
      <c r="D937" s="71"/>
      <c r="E937" s="170"/>
      <c r="F937" s="170"/>
      <c r="G937" s="71"/>
      <c r="H937" s="171"/>
      <c r="I937" s="171"/>
    </row>
    <row r="938" spans="1:9">
      <c r="A938" s="169"/>
      <c r="B938" s="169"/>
      <c r="C938" s="71"/>
      <c r="D938" s="71"/>
      <c r="E938" s="170"/>
      <c r="F938" s="170"/>
      <c r="G938" s="71"/>
      <c r="H938" s="171"/>
      <c r="I938" s="171"/>
    </row>
    <row r="939" spans="1:9">
      <c r="A939" s="169"/>
      <c r="B939" s="169"/>
      <c r="C939" s="71"/>
      <c r="D939" s="71"/>
      <c r="E939" s="170"/>
      <c r="F939" s="170"/>
      <c r="G939" s="71"/>
      <c r="H939" s="171"/>
      <c r="I939" s="171"/>
    </row>
    <row r="940" spans="1:9">
      <c r="A940" s="169"/>
      <c r="B940" s="169"/>
      <c r="C940" s="71"/>
      <c r="D940" s="71"/>
      <c r="E940" s="170"/>
      <c r="F940" s="170"/>
      <c r="G940" s="71"/>
      <c r="H940" s="171"/>
      <c r="I940" s="171"/>
    </row>
    <row r="941" spans="1:9">
      <c r="A941" s="169"/>
      <c r="B941" s="169"/>
      <c r="C941" s="71"/>
      <c r="D941" s="71"/>
      <c r="E941" s="170"/>
      <c r="F941" s="170"/>
      <c r="G941" s="71"/>
      <c r="H941" s="171"/>
      <c r="I941" s="171"/>
    </row>
    <row r="942" spans="1:9">
      <c r="A942" s="169"/>
      <c r="B942" s="169"/>
      <c r="C942" s="71"/>
      <c r="D942" s="71"/>
      <c r="E942" s="170"/>
      <c r="F942" s="170"/>
      <c r="G942" s="71"/>
      <c r="H942" s="171"/>
      <c r="I942" s="171"/>
    </row>
    <row r="943" spans="1:9">
      <c r="A943" s="169"/>
      <c r="B943" s="169"/>
      <c r="C943" s="71"/>
      <c r="D943" s="71"/>
      <c r="E943" s="170"/>
      <c r="F943" s="170"/>
      <c r="G943" s="71"/>
      <c r="H943" s="171"/>
      <c r="I943" s="171"/>
    </row>
    <row r="944" spans="1:9">
      <c r="A944" s="169"/>
      <c r="B944" s="169"/>
      <c r="C944" s="71"/>
      <c r="D944" s="71"/>
      <c r="E944" s="170"/>
      <c r="F944" s="170"/>
      <c r="G944" s="71"/>
      <c r="H944" s="171"/>
      <c r="I944" s="171"/>
    </row>
    <row r="945" spans="1:9">
      <c r="A945" s="169"/>
      <c r="B945" s="169"/>
      <c r="C945" s="71"/>
      <c r="D945" s="71"/>
      <c r="E945" s="170"/>
      <c r="F945" s="170"/>
      <c r="G945" s="71"/>
      <c r="H945" s="171"/>
      <c r="I945" s="171"/>
    </row>
    <row r="946" spans="1:9">
      <c r="A946" s="169"/>
      <c r="B946" s="169"/>
      <c r="C946" s="71"/>
      <c r="D946" s="71"/>
      <c r="E946" s="170"/>
      <c r="F946" s="170"/>
      <c r="G946" s="71"/>
      <c r="H946" s="171"/>
      <c r="I946" s="171"/>
    </row>
    <row r="947" spans="1:9">
      <c r="A947" s="169"/>
      <c r="B947" s="169"/>
      <c r="C947" s="71"/>
      <c r="D947" s="71"/>
      <c r="E947" s="170"/>
      <c r="F947" s="170"/>
      <c r="G947" s="71"/>
      <c r="H947" s="171"/>
      <c r="I947" s="171"/>
    </row>
    <row r="948" spans="1:9">
      <c r="A948" s="169"/>
      <c r="B948" s="169"/>
      <c r="C948" s="71"/>
      <c r="D948" s="71"/>
      <c r="E948" s="170"/>
      <c r="F948" s="170"/>
      <c r="G948" s="71"/>
      <c r="H948" s="171"/>
      <c r="I948" s="171"/>
    </row>
    <row r="949" spans="1:9">
      <c r="A949" s="169"/>
      <c r="B949" s="169"/>
      <c r="C949" s="71"/>
      <c r="D949" s="71"/>
      <c r="E949" s="170"/>
      <c r="F949" s="170"/>
      <c r="G949" s="71"/>
      <c r="H949" s="171"/>
      <c r="I949" s="171"/>
    </row>
    <row r="950" spans="1:9">
      <c r="A950" s="169"/>
      <c r="B950" s="169"/>
      <c r="C950" s="71"/>
      <c r="D950" s="71"/>
      <c r="E950" s="170"/>
      <c r="F950" s="170"/>
      <c r="G950" s="71"/>
      <c r="H950" s="171"/>
      <c r="I950" s="171"/>
    </row>
    <row r="951" spans="1:9">
      <c r="A951" s="169"/>
      <c r="B951" s="169"/>
      <c r="C951" s="71"/>
      <c r="D951" s="71"/>
      <c r="E951" s="170"/>
      <c r="F951" s="170"/>
      <c r="G951" s="71"/>
      <c r="H951" s="171"/>
      <c r="I951" s="171"/>
    </row>
    <row r="952" spans="1:9">
      <c r="A952" s="169"/>
      <c r="B952" s="169"/>
      <c r="C952" s="71"/>
      <c r="D952" s="71"/>
      <c r="E952" s="170"/>
      <c r="F952" s="170"/>
      <c r="G952" s="71"/>
      <c r="H952" s="171"/>
      <c r="I952" s="171"/>
    </row>
    <row r="953" spans="1:9">
      <c r="A953" s="169"/>
      <c r="B953" s="169"/>
      <c r="C953" s="71"/>
      <c r="D953" s="71"/>
      <c r="E953" s="170"/>
      <c r="F953" s="170"/>
      <c r="G953" s="71"/>
      <c r="H953" s="171"/>
      <c r="I953" s="171"/>
    </row>
    <row r="954" spans="1:9">
      <c r="A954" s="169"/>
      <c r="B954" s="169"/>
      <c r="C954" s="71"/>
      <c r="D954" s="71"/>
      <c r="E954" s="170"/>
      <c r="F954" s="170"/>
      <c r="G954" s="71"/>
      <c r="H954" s="171"/>
      <c r="I954" s="171"/>
    </row>
    <row r="955" spans="1:9">
      <c r="A955" s="169"/>
      <c r="B955" s="169"/>
      <c r="C955" s="71"/>
      <c r="D955" s="71"/>
      <c r="E955" s="170"/>
      <c r="F955" s="170"/>
      <c r="G955" s="71"/>
      <c r="H955" s="171"/>
      <c r="I955" s="171"/>
    </row>
    <row r="956" spans="1:9">
      <c r="A956" s="169"/>
      <c r="B956" s="169"/>
      <c r="C956" s="71"/>
      <c r="D956" s="71"/>
      <c r="E956" s="170"/>
      <c r="F956" s="170"/>
      <c r="G956" s="71"/>
      <c r="H956" s="171"/>
      <c r="I956" s="171"/>
    </row>
    <row r="957" spans="1:9">
      <c r="A957" s="169"/>
      <c r="B957" s="169"/>
      <c r="C957" s="71"/>
      <c r="D957" s="71"/>
      <c r="E957" s="170"/>
      <c r="F957" s="170"/>
      <c r="G957" s="71"/>
      <c r="H957" s="171"/>
      <c r="I957" s="171"/>
    </row>
    <row r="958" spans="1:9">
      <c r="A958" s="169"/>
      <c r="B958" s="169"/>
      <c r="C958" s="71"/>
      <c r="D958" s="71"/>
      <c r="E958" s="170"/>
      <c r="F958" s="170"/>
      <c r="G958" s="71"/>
      <c r="H958" s="171"/>
      <c r="I958" s="171"/>
    </row>
    <row r="959" spans="1:9">
      <c r="A959" s="169"/>
      <c r="B959" s="169"/>
      <c r="C959" s="71"/>
      <c r="D959" s="71"/>
      <c r="E959" s="170"/>
      <c r="F959" s="170"/>
      <c r="G959" s="71"/>
      <c r="H959" s="171"/>
      <c r="I959" s="171"/>
    </row>
    <row r="960" spans="1:9">
      <c r="A960" s="169"/>
      <c r="B960" s="169"/>
      <c r="C960" s="71"/>
      <c r="D960" s="71"/>
      <c r="E960" s="170"/>
      <c r="F960" s="170"/>
      <c r="G960" s="71"/>
      <c r="H960" s="171"/>
      <c r="I960" s="171"/>
    </row>
    <row r="961" spans="1:9">
      <c r="A961" s="169"/>
      <c r="B961" s="169"/>
      <c r="C961" s="71"/>
      <c r="D961" s="71"/>
      <c r="E961" s="170"/>
      <c r="F961" s="170"/>
      <c r="G961" s="71"/>
      <c r="H961" s="171"/>
      <c r="I961" s="171"/>
    </row>
    <row r="962" spans="1:9">
      <c r="A962" s="169"/>
      <c r="B962" s="169"/>
      <c r="C962" s="71"/>
      <c r="D962" s="71"/>
      <c r="E962" s="170"/>
      <c r="F962" s="170"/>
      <c r="G962" s="71"/>
      <c r="H962" s="171"/>
      <c r="I962" s="171"/>
    </row>
    <row r="963" spans="1:9">
      <c r="A963" s="169"/>
      <c r="B963" s="169"/>
      <c r="C963" s="71"/>
      <c r="D963" s="71"/>
      <c r="E963" s="170"/>
      <c r="F963" s="170"/>
      <c r="G963" s="71"/>
      <c r="H963" s="171"/>
      <c r="I963" s="171"/>
    </row>
    <row r="964" spans="1:9">
      <c r="A964" s="169"/>
      <c r="B964" s="169"/>
      <c r="C964" s="71"/>
      <c r="D964" s="71"/>
      <c r="E964" s="170"/>
      <c r="F964" s="170"/>
      <c r="G964" s="71"/>
      <c r="H964" s="171"/>
      <c r="I964" s="171"/>
    </row>
    <row r="965" spans="1:9">
      <c r="A965" s="169"/>
      <c r="B965" s="169"/>
      <c r="C965" s="71"/>
      <c r="D965" s="71"/>
      <c r="E965" s="170"/>
      <c r="F965" s="170"/>
      <c r="G965" s="71"/>
      <c r="H965" s="171"/>
      <c r="I965" s="171"/>
    </row>
    <row r="966" spans="1:9">
      <c r="A966" s="169"/>
      <c r="B966" s="169"/>
      <c r="C966" s="71"/>
      <c r="D966" s="71"/>
      <c r="E966" s="170"/>
      <c r="F966" s="170"/>
      <c r="G966" s="71"/>
      <c r="H966" s="171"/>
      <c r="I966" s="171"/>
    </row>
    <row r="967" spans="1:9">
      <c r="A967" s="169"/>
      <c r="B967" s="169"/>
      <c r="C967" s="71"/>
      <c r="D967" s="71"/>
      <c r="E967" s="170"/>
      <c r="F967" s="170"/>
      <c r="G967" s="71"/>
      <c r="H967" s="171"/>
      <c r="I967" s="171"/>
    </row>
    <row r="968" spans="1:9">
      <c r="A968" s="169"/>
      <c r="B968" s="169"/>
      <c r="C968" s="71"/>
      <c r="D968" s="71"/>
      <c r="E968" s="170"/>
      <c r="F968" s="170"/>
      <c r="G968" s="71"/>
      <c r="H968" s="171"/>
      <c r="I968" s="171"/>
    </row>
    <row r="969" spans="1:9">
      <c r="A969" s="169"/>
      <c r="B969" s="169"/>
      <c r="C969" s="71"/>
      <c r="D969" s="71"/>
      <c r="E969" s="170"/>
      <c r="F969" s="170"/>
      <c r="G969" s="71"/>
      <c r="H969" s="171"/>
      <c r="I969" s="171"/>
    </row>
    <row r="970" spans="1:9">
      <c r="A970" s="169"/>
      <c r="B970" s="169"/>
      <c r="C970" s="71"/>
      <c r="D970" s="71"/>
      <c r="E970" s="170"/>
      <c r="F970" s="170"/>
      <c r="G970" s="71"/>
      <c r="H970" s="171"/>
      <c r="I970" s="171"/>
    </row>
    <row r="971" spans="1:9">
      <c r="A971" s="169"/>
      <c r="B971" s="169"/>
      <c r="C971" s="71"/>
      <c r="D971" s="71"/>
      <c r="E971" s="170"/>
      <c r="F971" s="170"/>
      <c r="G971" s="71"/>
      <c r="H971" s="171"/>
      <c r="I971" s="171"/>
    </row>
    <row r="972" spans="1:9">
      <c r="A972" s="169"/>
      <c r="B972" s="169"/>
      <c r="C972" s="71"/>
      <c r="D972" s="71"/>
      <c r="E972" s="170"/>
      <c r="F972" s="170"/>
      <c r="G972" s="71"/>
      <c r="H972" s="171"/>
      <c r="I972" s="171"/>
    </row>
    <row r="973" spans="1:9">
      <c r="A973" s="169"/>
      <c r="B973" s="169"/>
      <c r="C973" s="71"/>
      <c r="D973" s="71"/>
      <c r="E973" s="170"/>
      <c r="F973" s="170"/>
      <c r="G973" s="71"/>
      <c r="H973" s="171"/>
      <c r="I973" s="171"/>
    </row>
    <row r="974" spans="1:9">
      <c r="A974" s="169"/>
      <c r="B974" s="169"/>
      <c r="C974" s="71"/>
      <c r="D974" s="71"/>
      <c r="E974" s="170"/>
      <c r="F974" s="170"/>
      <c r="G974" s="71"/>
      <c r="H974" s="171"/>
      <c r="I974" s="171"/>
    </row>
    <row r="975" spans="1:9">
      <c r="A975" s="169"/>
      <c r="B975" s="169"/>
      <c r="C975" s="71"/>
      <c r="D975" s="71"/>
      <c r="E975" s="170"/>
      <c r="F975" s="170"/>
      <c r="G975" s="71"/>
      <c r="H975" s="171"/>
      <c r="I975" s="171"/>
    </row>
    <row r="976" spans="1:9">
      <c r="A976" s="169"/>
      <c r="B976" s="169"/>
      <c r="C976" s="71"/>
      <c r="D976" s="71"/>
      <c r="E976" s="170"/>
      <c r="F976" s="170"/>
      <c r="G976" s="71"/>
      <c r="H976" s="171"/>
      <c r="I976" s="171"/>
    </row>
    <row r="977" spans="1:9">
      <c r="A977" s="169"/>
      <c r="B977" s="169"/>
      <c r="C977" s="71"/>
      <c r="D977" s="71"/>
      <c r="E977" s="170"/>
      <c r="F977" s="170"/>
      <c r="G977" s="71"/>
      <c r="H977" s="171"/>
      <c r="I977" s="171"/>
    </row>
    <row r="978" spans="1:9">
      <c r="A978" s="169"/>
      <c r="B978" s="169"/>
      <c r="C978" s="71"/>
      <c r="D978" s="71"/>
      <c r="E978" s="170"/>
      <c r="F978" s="170"/>
      <c r="G978" s="71"/>
      <c r="H978" s="171"/>
      <c r="I978" s="171"/>
    </row>
    <row r="979" spans="1:9">
      <c r="A979" s="169"/>
      <c r="B979" s="169"/>
      <c r="C979" s="71"/>
      <c r="D979" s="71"/>
      <c r="E979" s="170"/>
      <c r="F979" s="170"/>
      <c r="G979" s="71"/>
      <c r="H979" s="171"/>
      <c r="I979" s="171"/>
    </row>
    <row r="980" spans="1:9">
      <c r="A980" s="169"/>
      <c r="B980" s="169"/>
      <c r="C980" s="71"/>
      <c r="D980" s="71"/>
      <c r="E980" s="170"/>
      <c r="F980" s="170"/>
      <c r="G980" s="71"/>
      <c r="H980" s="171"/>
      <c r="I980" s="171"/>
    </row>
    <row r="981" spans="1:9">
      <c r="A981" s="169"/>
      <c r="B981" s="169"/>
      <c r="C981" s="71"/>
      <c r="D981" s="71"/>
      <c r="E981" s="170"/>
      <c r="F981" s="170"/>
      <c r="G981" s="71"/>
      <c r="H981" s="171"/>
      <c r="I981" s="171"/>
    </row>
    <row r="982" spans="1:9">
      <c r="A982" s="169"/>
      <c r="B982" s="169"/>
      <c r="C982" s="71"/>
      <c r="D982" s="71"/>
      <c r="E982" s="170"/>
      <c r="F982" s="170"/>
      <c r="G982" s="71"/>
      <c r="H982" s="171"/>
      <c r="I982" s="171"/>
    </row>
    <row r="983" spans="1:9">
      <c r="A983" s="169"/>
      <c r="B983" s="169"/>
      <c r="C983" s="71"/>
      <c r="D983" s="71"/>
      <c r="E983" s="170"/>
      <c r="F983" s="170"/>
      <c r="G983" s="71"/>
      <c r="H983" s="171"/>
      <c r="I983" s="171"/>
    </row>
    <row r="984" spans="1:9">
      <c r="A984" s="169"/>
      <c r="B984" s="169"/>
      <c r="C984" s="71"/>
      <c r="D984" s="71"/>
      <c r="E984" s="170"/>
      <c r="F984" s="170"/>
      <c r="G984" s="71"/>
      <c r="H984" s="171"/>
      <c r="I984" s="171"/>
    </row>
    <row r="985" spans="1:9">
      <c r="A985" s="169"/>
      <c r="B985" s="169"/>
      <c r="C985" s="71"/>
      <c r="D985" s="71"/>
      <c r="E985" s="170"/>
      <c r="F985" s="170"/>
      <c r="G985" s="71"/>
      <c r="H985" s="171"/>
      <c r="I985" s="171"/>
    </row>
    <row r="986" spans="1:9">
      <c r="A986" s="169"/>
      <c r="B986" s="169"/>
      <c r="C986" s="71"/>
      <c r="D986" s="71"/>
      <c r="E986" s="170"/>
      <c r="F986" s="170"/>
      <c r="G986" s="71"/>
      <c r="H986" s="171"/>
      <c r="I986" s="171"/>
    </row>
    <row r="987" spans="1:9">
      <c r="A987" s="169"/>
      <c r="B987" s="169"/>
      <c r="C987" s="71"/>
      <c r="D987" s="71"/>
      <c r="E987" s="170"/>
      <c r="F987" s="170"/>
      <c r="G987" s="71"/>
      <c r="H987" s="171"/>
      <c r="I987" s="171"/>
    </row>
    <row r="988" spans="1:9">
      <c r="A988" s="169"/>
      <c r="B988" s="169"/>
      <c r="C988" s="71"/>
      <c r="D988" s="71"/>
      <c r="E988" s="170"/>
      <c r="F988" s="170"/>
      <c r="G988" s="71"/>
      <c r="H988" s="171"/>
      <c r="I988" s="171"/>
    </row>
    <row r="989" spans="1:9">
      <c r="A989" s="169"/>
      <c r="B989" s="169"/>
      <c r="C989" s="71"/>
      <c r="D989" s="71"/>
      <c r="E989" s="170"/>
      <c r="F989" s="170"/>
      <c r="G989" s="71"/>
      <c r="H989" s="171"/>
      <c r="I989" s="171"/>
    </row>
    <row r="990" spans="1:9">
      <c r="A990" s="169"/>
      <c r="B990" s="169"/>
      <c r="C990" s="71"/>
      <c r="D990" s="71"/>
      <c r="E990" s="170"/>
      <c r="F990" s="170"/>
      <c r="G990" s="71"/>
      <c r="H990" s="171"/>
      <c r="I990" s="171"/>
    </row>
    <row r="991" spans="1:9">
      <c r="A991" s="169"/>
      <c r="B991" s="169"/>
      <c r="C991" s="71"/>
      <c r="D991" s="71"/>
      <c r="E991" s="170"/>
      <c r="F991" s="170"/>
      <c r="G991" s="71"/>
      <c r="H991" s="171"/>
      <c r="I991" s="171"/>
    </row>
    <row r="992" spans="1:9">
      <c r="A992" s="169"/>
      <c r="B992" s="169"/>
      <c r="C992" s="71"/>
      <c r="D992" s="71"/>
      <c r="E992" s="170"/>
      <c r="F992" s="170"/>
      <c r="G992" s="71"/>
      <c r="H992" s="171"/>
      <c r="I992" s="171"/>
    </row>
    <row r="993" spans="1:9">
      <c r="A993" s="169"/>
      <c r="B993" s="169"/>
      <c r="C993" s="71"/>
      <c r="D993" s="71"/>
      <c r="E993" s="170"/>
      <c r="F993" s="170"/>
      <c r="G993" s="71"/>
      <c r="H993" s="171"/>
      <c r="I993" s="171"/>
    </row>
    <row r="994" spans="1:9">
      <c r="A994" s="169"/>
      <c r="B994" s="169"/>
      <c r="C994" s="71"/>
      <c r="D994" s="71"/>
      <c r="E994" s="170"/>
      <c r="F994" s="170"/>
      <c r="G994" s="71"/>
      <c r="H994" s="171"/>
      <c r="I994" s="171"/>
    </row>
    <row r="995" spans="1:9">
      <c r="A995" s="169"/>
      <c r="B995" s="169"/>
      <c r="C995" s="71"/>
      <c r="D995" s="71"/>
      <c r="E995" s="170"/>
      <c r="F995" s="170"/>
      <c r="G995" s="71"/>
      <c r="H995" s="171"/>
      <c r="I995" s="171"/>
    </row>
    <row r="996" spans="1:9">
      <c r="A996" s="169"/>
      <c r="B996" s="169"/>
      <c r="C996" s="71"/>
      <c r="D996" s="71"/>
      <c r="E996" s="170"/>
      <c r="F996" s="170"/>
      <c r="G996" s="71"/>
      <c r="H996" s="171"/>
      <c r="I996" s="171"/>
    </row>
    <row r="997" spans="1:9">
      <c r="A997" s="169"/>
      <c r="B997" s="169"/>
      <c r="C997" s="71"/>
      <c r="D997" s="71"/>
      <c r="E997" s="170"/>
      <c r="F997" s="170"/>
      <c r="G997" s="71"/>
      <c r="H997" s="171"/>
      <c r="I997" s="171"/>
    </row>
    <row r="998" spans="1:9">
      <c r="A998" s="169"/>
      <c r="B998" s="169"/>
      <c r="C998" s="71"/>
      <c r="D998" s="71"/>
      <c r="E998" s="170"/>
      <c r="F998" s="170"/>
      <c r="G998" s="71"/>
      <c r="H998" s="171"/>
      <c r="I998" s="171"/>
    </row>
    <row r="999" spans="1:9">
      <c r="A999" s="169"/>
      <c r="B999" s="169"/>
      <c r="C999" s="71"/>
      <c r="D999" s="71"/>
      <c r="E999" s="170"/>
      <c r="F999" s="170"/>
      <c r="G999" s="71"/>
      <c r="H999" s="171"/>
      <c r="I999" s="171"/>
    </row>
    <row r="1000" spans="1:9">
      <c r="A1000" s="169"/>
      <c r="B1000" s="169"/>
      <c r="C1000" s="71"/>
      <c r="D1000" s="71"/>
      <c r="E1000" s="170"/>
      <c r="F1000" s="170"/>
      <c r="G1000" s="71"/>
      <c r="H1000" s="171"/>
      <c r="I1000" s="171"/>
    </row>
    <row r="1001" spans="1:9">
      <c r="A1001" s="169"/>
      <c r="B1001" s="169"/>
      <c r="C1001" s="71"/>
      <c r="D1001" s="71"/>
      <c r="E1001" s="170"/>
      <c r="F1001" s="170"/>
      <c r="G1001" s="71"/>
      <c r="H1001" s="171"/>
      <c r="I1001" s="171"/>
    </row>
    <row r="1002" spans="1:9">
      <c r="A1002" s="169"/>
      <c r="B1002" s="169"/>
      <c r="C1002" s="71"/>
      <c r="D1002" s="71"/>
      <c r="E1002" s="170"/>
      <c r="F1002" s="170"/>
      <c r="G1002" s="71"/>
      <c r="H1002" s="171"/>
      <c r="I1002" s="171"/>
    </row>
    <row r="1003" spans="1:9">
      <c r="A1003" s="169"/>
      <c r="B1003" s="169"/>
      <c r="C1003" s="71"/>
      <c r="D1003" s="71"/>
      <c r="E1003" s="170"/>
      <c r="F1003" s="170"/>
      <c r="G1003" s="71"/>
      <c r="H1003" s="171"/>
      <c r="I1003" s="171"/>
    </row>
    <row r="1004" spans="1:9">
      <c r="A1004" s="169"/>
      <c r="B1004" s="169"/>
      <c r="C1004" s="71"/>
      <c r="D1004" s="71"/>
      <c r="E1004" s="170"/>
      <c r="F1004" s="170"/>
      <c r="G1004" s="71"/>
      <c r="H1004" s="171"/>
      <c r="I1004" s="171"/>
    </row>
    <row r="1005" spans="1:9">
      <c r="A1005" s="169"/>
      <c r="B1005" s="169"/>
      <c r="C1005" s="71"/>
      <c r="D1005" s="71"/>
      <c r="E1005" s="170"/>
      <c r="F1005" s="170"/>
      <c r="G1005" s="71"/>
      <c r="H1005" s="171"/>
      <c r="I1005" s="171"/>
    </row>
    <row r="1006" spans="1:9">
      <c r="A1006" s="169"/>
      <c r="B1006" s="169"/>
      <c r="C1006" s="71"/>
      <c r="D1006" s="71"/>
      <c r="E1006" s="170"/>
      <c r="F1006" s="170"/>
      <c r="G1006" s="71"/>
      <c r="H1006" s="171"/>
      <c r="I1006" s="171"/>
    </row>
    <row r="1007" spans="1:9">
      <c r="A1007" s="169"/>
      <c r="B1007" s="169"/>
      <c r="C1007" s="71"/>
      <c r="D1007" s="71"/>
      <c r="E1007" s="170"/>
      <c r="F1007" s="170"/>
      <c r="G1007" s="71"/>
      <c r="H1007" s="171"/>
      <c r="I1007" s="171"/>
    </row>
    <row r="1008" spans="1:9">
      <c r="A1008" s="169"/>
      <c r="B1008" s="169"/>
      <c r="C1008" s="71"/>
      <c r="D1008" s="71"/>
      <c r="E1008" s="170"/>
      <c r="F1008" s="170"/>
      <c r="G1008" s="71"/>
      <c r="H1008" s="171"/>
      <c r="I1008" s="171"/>
    </row>
    <row r="1009" spans="1:9">
      <c r="A1009" s="169"/>
      <c r="B1009" s="169"/>
      <c r="C1009" s="71"/>
      <c r="D1009" s="71"/>
      <c r="E1009" s="170"/>
      <c r="F1009" s="170"/>
      <c r="G1009" s="71"/>
      <c r="H1009" s="171"/>
      <c r="I1009" s="171"/>
    </row>
    <row r="1010" spans="1:9">
      <c r="A1010" s="169"/>
      <c r="B1010" s="169"/>
      <c r="C1010" s="71"/>
      <c r="D1010" s="71"/>
      <c r="E1010" s="170"/>
      <c r="F1010" s="170"/>
      <c r="G1010" s="71"/>
      <c r="H1010" s="171"/>
      <c r="I1010" s="171"/>
    </row>
    <row r="1011" spans="1:9">
      <c r="A1011" s="169"/>
      <c r="B1011" s="169"/>
      <c r="C1011" s="71"/>
      <c r="D1011" s="71"/>
      <c r="E1011" s="170"/>
      <c r="F1011" s="170"/>
      <c r="G1011" s="71"/>
      <c r="H1011" s="171"/>
      <c r="I1011" s="171"/>
    </row>
    <row r="1012" spans="1:9">
      <c r="A1012" s="169"/>
      <c r="B1012" s="169"/>
      <c r="C1012" s="71"/>
      <c r="D1012" s="71"/>
      <c r="E1012" s="170"/>
      <c r="F1012" s="170"/>
      <c r="G1012" s="71"/>
      <c r="H1012" s="171"/>
      <c r="I1012" s="171"/>
    </row>
    <row r="1013" spans="1:9">
      <c r="A1013" s="169"/>
      <c r="B1013" s="169"/>
      <c r="C1013" s="71"/>
      <c r="D1013" s="71"/>
      <c r="E1013" s="170"/>
      <c r="F1013" s="170"/>
      <c r="G1013" s="71"/>
      <c r="H1013" s="171"/>
      <c r="I1013" s="171"/>
    </row>
    <row r="1014" spans="1:9">
      <c r="A1014" s="169"/>
      <c r="B1014" s="169"/>
      <c r="C1014" s="71"/>
      <c r="D1014" s="71"/>
      <c r="E1014" s="170"/>
      <c r="F1014" s="170"/>
      <c r="G1014" s="71"/>
      <c r="H1014" s="171"/>
      <c r="I1014" s="171"/>
    </row>
    <row r="1015" spans="1:9">
      <c r="A1015" s="169"/>
      <c r="B1015" s="169"/>
      <c r="C1015" s="71"/>
      <c r="D1015" s="71"/>
      <c r="E1015" s="170"/>
      <c r="F1015" s="170"/>
      <c r="G1015" s="71"/>
      <c r="H1015" s="171"/>
      <c r="I1015" s="171"/>
    </row>
    <row r="1016" spans="1:9">
      <c r="A1016" s="169"/>
      <c r="B1016" s="169"/>
      <c r="C1016" s="71"/>
      <c r="D1016" s="71"/>
      <c r="E1016" s="170"/>
      <c r="F1016" s="170"/>
      <c r="G1016" s="71"/>
      <c r="H1016" s="171"/>
      <c r="I1016" s="171"/>
    </row>
    <row r="1017" spans="1:9">
      <c r="A1017" s="169"/>
      <c r="B1017" s="169"/>
      <c r="C1017" s="71"/>
      <c r="D1017" s="71"/>
      <c r="E1017" s="170"/>
      <c r="F1017" s="170"/>
      <c r="G1017" s="71"/>
      <c r="H1017" s="171"/>
      <c r="I1017" s="171"/>
    </row>
    <row r="1018" spans="1:9">
      <c r="A1018" s="169"/>
      <c r="B1018" s="169"/>
      <c r="C1018" s="71"/>
      <c r="D1018" s="71"/>
      <c r="E1018" s="170"/>
      <c r="F1018" s="170"/>
      <c r="G1018" s="71"/>
      <c r="H1018" s="171"/>
      <c r="I1018" s="171"/>
    </row>
    <row r="1019" spans="1:9">
      <c r="A1019" s="169"/>
      <c r="B1019" s="169"/>
      <c r="C1019" s="71"/>
      <c r="D1019" s="71"/>
      <c r="E1019" s="170"/>
      <c r="F1019" s="170"/>
      <c r="G1019" s="71"/>
      <c r="H1019" s="171"/>
      <c r="I1019" s="171"/>
    </row>
    <row r="1020" spans="1:9">
      <c r="A1020" s="169"/>
      <c r="B1020" s="169"/>
      <c r="C1020" s="71"/>
      <c r="D1020" s="71"/>
      <c r="E1020" s="170"/>
      <c r="F1020" s="170"/>
      <c r="G1020" s="71"/>
      <c r="H1020" s="171"/>
      <c r="I1020" s="171"/>
    </row>
    <row r="1021" spans="1:9">
      <c r="A1021" s="169"/>
      <c r="B1021" s="169"/>
      <c r="C1021" s="71"/>
      <c r="D1021" s="71"/>
      <c r="E1021" s="170"/>
      <c r="F1021" s="170"/>
      <c r="G1021" s="71"/>
      <c r="H1021" s="171"/>
      <c r="I1021" s="171"/>
    </row>
    <row r="1022" spans="1:9">
      <c r="A1022" s="169"/>
      <c r="B1022" s="169"/>
      <c r="C1022" s="71"/>
      <c r="D1022" s="71"/>
      <c r="E1022" s="170"/>
      <c r="F1022" s="170"/>
      <c r="G1022" s="71"/>
      <c r="H1022" s="171"/>
      <c r="I1022" s="171"/>
    </row>
    <row r="1023" spans="1:9">
      <c r="A1023" s="169"/>
      <c r="B1023" s="169"/>
      <c r="C1023" s="71"/>
      <c r="D1023" s="71"/>
      <c r="E1023" s="170"/>
      <c r="F1023" s="170"/>
      <c r="G1023" s="71"/>
      <c r="H1023" s="171"/>
      <c r="I1023" s="171"/>
    </row>
    <row r="1024" spans="1:9">
      <c r="A1024" s="169"/>
      <c r="B1024" s="169"/>
      <c r="C1024" s="71"/>
      <c r="D1024" s="71"/>
      <c r="E1024" s="170"/>
      <c r="F1024" s="170"/>
      <c r="G1024" s="71"/>
      <c r="H1024" s="171"/>
      <c r="I1024" s="171"/>
    </row>
    <row r="1025" spans="1:9">
      <c r="A1025" s="169"/>
      <c r="B1025" s="169"/>
      <c r="C1025" s="71"/>
      <c r="D1025" s="71"/>
      <c r="E1025" s="170"/>
      <c r="F1025" s="170"/>
      <c r="G1025" s="71"/>
      <c r="H1025" s="171"/>
      <c r="I1025" s="171"/>
    </row>
    <row r="1026" spans="1:9">
      <c r="A1026" s="169"/>
      <c r="B1026" s="169"/>
      <c r="C1026" s="71"/>
      <c r="D1026" s="71"/>
      <c r="E1026" s="170"/>
      <c r="F1026" s="170"/>
      <c r="G1026" s="71"/>
      <c r="H1026" s="171"/>
      <c r="I1026" s="171"/>
    </row>
    <row r="1027" spans="1:9">
      <c r="A1027" s="169"/>
      <c r="B1027" s="169"/>
      <c r="C1027" s="71"/>
      <c r="D1027" s="71"/>
      <c r="E1027" s="170"/>
      <c r="F1027" s="170"/>
      <c r="G1027" s="71"/>
      <c r="H1027" s="171"/>
      <c r="I1027" s="171"/>
    </row>
    <row r="1028" spans="1:9">
      <c r="A1028" s="169"/>
      <c r="B1028" s="169"/>
      <c r="C1028" s="71"/>
      <c r="D1028" s="71"/>
      <c r="E1028" s="170"/>
      <c r="F1028" s="170"/>
      <c r="G1028" s="71"/>
      <c r="H1028" s="171"/>
      <c r="I1028" s="171"/>
    </row>
    <row r="1029" spans="1:9">
      <c r="A1029" s="169"/>
      <c r="B1029" s="169"/>
      <c r="C1029" s="71"/>
      <c r="D1029" s="71"/>
      <c r="E1029" s="170"/>
      <c r="F1029" s="170"/>
      <c r="G1029" s="71"/>
      <c r="H1029" s="171"/>
      <c r="I1029" s="171"/>
    </row>
    <row r="1030" spans="1:9">
      <c r="A1030" s="169"/>
      <c r="B1030" s="169"/>
      <c r="C1030" s="71"/>
      <c r="D1030" s="71"/>
      <c r="E1030" s="170"/>
      <c r="F1030" s="170"/>
      <c r="G1030" s="71"/>
      <c r="H1030" s="171"/>
      <c r="I1030" s="171"/>
    </row>
    <row r="1031" spans="1:9">
      <c r="A1031" s="169"/>
      <c r="B1031" s="169"/>
      <c r="C1031" s="71"/>
      <c r="D1031" s="71"/>
      <c r="E1031" s="170"/>
      <c r="F1031" s="170"/>
      <c r="G1031" s="71"/>
      <c r="H1031" s="171"/>
      <c r="I1031" s="171"/>
    </row>
    <row r="1032" spans="1:9">
      <c r="A1032" s="169"/>
      <c r="B1032" s="169"/>
      <c r="C1032" s="71"/>
      <c r="D1032" s="71"/>
      <c r="E1032" s="170"/>
      <c r="F1032" s="170"/>
      <c r="G1032" s="71"/>
      <c r="H1032" s="171"/>
      <c r="I1032" s="171"/>
    </row>
    <row r="1033" spans="1:9">
      <c r="A1033" s="169"/>
      <c r="B1033" s="169"/>
      <c r="C1033" s="71"/>
      <c r="D1033" s="71"/>
      <c r="E1033" s="170"/>
      <c r="F1033" s="170"/>
      <c r="G1033" s="71"/>
      <c r="H1033" s="171"/>
      <c r="I1033" s="171"/>
    </row>
    <row r="1034" spans="1:9">
      <c r="A1034" s="169"/>
      <c r="B1034" s="169"/>
      <c r="C1034" s="71"/>
      <c r="D1034" s="71"/>
      <c r="E1034" s="170"/>
      <c r="F1034" s="170"/>
      <c r="G1034" s="71"/>
      <c r="H1034" s="171"/>
      <c r="I1034" s="171"/>
    </row>
    <row r="1035" spans="1:9">
      <c r="A1035" s="169"/>
      <c r="B1035" s="169"/>
      <c r="C1035" s="71"/>
      <c r="D1035" s="71"/>
      <c r="E1035" s="170"/>
      <c r="F1035" s="170"/>
      <c r="G1035" s="71"/>
      <c r="H1035" s="171"/>
      <c r="I1035" s="171"/>
    </row>
    <row r="1036" spans="1:9">
      <c r="A1036" s="169"/>
      <c r="B1036" s="169"/>
      <c r="C1036" s="71"/>
      <c r="D1036" s="71"/>
      <c r="E1036" s="170"/>
      <c r="F1036" s="170"/>
      <c r="G1036" s="71"/>
      <c r="H1036" s="171"/>
      <c r="I1036" s="171"/>
    </row>
    <row r="1037" spans="1:9">
      <c r="A1037" s="169"/>
      <c r="B1037" s="169"/>
      <c r="C1037" s="71"/>
      <c r="D1037" s="71"/>
      <c r="E1037" s="170"/>
      <c r="F1037" s="170"/>
      <c r="G1037" s="71"/>
      <c r="H1037" s="171"/>
      <c r="I1037" s="171"/>
    </row>
    <row r="1038" spans="1:9">
      <c r="A1038" s="169"/>
      <c r="B1038" s="169"/>
      <c r="C1038" s="71"/>
      <c r="D1038" s="71"/>
      <c r="E1038" s="170"/>
      <c r="F1038" s="170"/>
      <c r="G1038" s="71"/>
      <c r="H1038" s="171"/>
      <c r="I1038" s="171"/>
    </row>
    <row r="1039" spans="1:9">
      <c r="A1039" s="169"/>
      <c r="B1039" s="169"/>
      <c r="C1039" s="71"/>
      <c r="D1039" s="71"/>
      <c r="E1039" s="170"/>
      <c r="F1039" s="170"/>
      <c r="G1039" s="71"/>
      <c r="H1039" s="171"/>
      <c r="I1039" s="171"/>
    </row>
    <row r="1040" spans="1:9">
      <c r="A1040" s="169"/>
      <c r="B1040" s="169"/>
      <c r="C1040" s="71"/>
      <c r="D1040" s="71"/>
      <c r="E1040" s="170"/>
      <c r="F1040" s="170"/>
      <c r="G1040" s="71"/>
      <c r="H1040" s="171"/>
      <c r="I1040" s="171"/>
    </row>
    <row r="1041" spans="1:9">
      <c r="A1041" s="169"/>
      <c r="B1041" s="169"/>
      <c r="C1041" s="71"/>
      <c r="D1041" s="71"/>
      <c r="E1041" s="170"/>
      <c r="F1041" s="170"/>
      <c r="G1041" s="71"/>
      <c r="H1041" s="171"/>
      <c r="I1041" s="171"/>
    </row>
    <row r="1042" spans="1:9">
      <c r="A1042" s="169"/>
      <c r="B1042" s="169"/>
      <c r="C1042" s="71"/>
      <c r="D1042" s="71"/>
      <c r="E1042" s="170"/>
      <c r="F1042" s="170"/>
      <c r="G1042" s="71"/>
      <c r="H1042" s="171"/>
      <c r="I1042" s="171"/>
    </row>
    <row r="1043" spans="1:9">
      <c r="A1043" s="169"/>
      <c r="B1043" s="169"/>
      <c r="C1043" s="71"/>
      <c r="D1043" s="71"/>
      <c r="E1043" s="170"/>
      <c r="F1043" s="170"/>
      <c r="G1043" s="71"/>
      <c r="H1043" s="171"/>
      <c r="I1043" s="171"/>
    </row>
    <row r="1044" spans="1:9">
      <c r="A1044" s="169"/>
      <c r="B1044" s="169"/>
      <c r="C1044" s="71"/>
      <c r="D1044" s="71"/>
      <c r="E1044" s="170"/>
      <c r="F1044" s="170"/>
      <c r="G1044" s="71"/>
      <c r="H1044" s="171"/>
      <c r="I1044" s="171"/>
    </row>
    <row r="1045" spans="1:9">
      <c r="A1045" s="169"/>
      <c r="B1045" s="169"/>
      <c r="C1045" s="71"/>
      <c r="D1045" s="71"/>
      <c r="E1045" s="170"/>
      <c r="F1045" s="170"/>
      <c r="G1045" s="71"/>
      <c r="H1045" s="171"/>
      <c r="I1045" s="171"/>
    </row>
    <row r="1046" spans="1:9">
      <c r="A1046" s="169"/>
      <c r="B1046" s="169"/>
      <c r="C1046" s="71"/>
      <c r="D1046" s="71"/>
      <c r="E1046" s="170"/>
      <c r="F1046" s="170"/>
      <c r="G1046" s="71"/>
      <c r="H1046" s="171"/>
      <c r="I1046" s="171"/>
    </row>
    <row r="1047" spans="1:9">
      <c r="A1047" s="169"/>
      <c r="B1047" s="169"/>
      <c r="C1047" s="71"/>
      <c r="D1047" s="71"/>
      <c r="E1047" s="170"/>
      <c r="F1047" s="170"/>
      <c r="G1047" s="71"/>
      <c r="H1047" s="171"/>
      <c r="I1047" s="171"/>
    </row>
    <row r="1048" spans="1:9">
      <c r="A1048" s="169"/>
      <c r="B1048" s="169"/>
      <c r="C1048" s="71"/>
      <c r="D1048" s="71"/>
      <c r="E1048" s="170"/>
      <c r="F1048" s="170"/>
      <c r="G1048" s="71"/>
      <c r="H1048" s="171"/>
      <c r="I1048" s="171"/>
    </row>
    <row r="1049" spans="1:9">
      <c r="A1049" s="169"/>
      <c r="B1049" s="169"/>
      <c r="C1049" s="71"/>
      <c r="D1049" s="71"/>
      <c r="E1049" s="170"/>
      <c r="F1049" s="170"/>
      <c r="G1049" s="71"/>
      <c r="H1049" s="171"/>
      <c r="I1049" s="171"/>
    </row>
    <row r="1050" spans="1:9">
      <c r="A1050" s="169"/>
      <c r="B1050" s="169"/>
      <c r="C1050" s="71"/>
      <c r="D1050" s="71"/>
      <c r="E1050" s="170"/>
      <c r="F1050" s="170"/>
      <c r="G1050" s="71"/>
      <c r="H1050" s="171"/>
      <c r="I1050" s="171"/>
    </row>
    <row r="1051" spans="1:9">
      <c r="A1051" s="169"/>
      <c r="B1051" s="169"/>
      <c r="C1051" s="71"/>
      <c r="D1051" s="71"/>
      <c r="E1051" s="170"/>
      <c r="F1051" s="170"/>
      <c r="G1051" s="71"/>
      <c r="H1051" s="171"/>
      <c r="I1051" s="171"/>
    </row>
    <row r="1052" spans="1:9">
      <c r="A1052" s="169"/>
      <c r="B1052" s="169"/>
      <c r="C1052" s="71"/>
      <c r="D1052" s="71"/>
      <c r="E1052" s="170"/>
      <c r="F1052" s="170"/>
      <c r="G1052" s="71"/>
      <c r="H1052" s="171"/>
      <c r="I1052" s="171"/>
    </row>
    <row r="1053" spans="1:9">
      <c r="A1053" s="169"/>
      <c r="B1053" s="169"/>
      <c r="C1053" s="71"/>
      <c r="D1053" s="71"/>
      <c r="E1053" s="170"/>
      <c r="F1053" s="170"/>
      <c r="G1053" s="71"/>
      <c r="H1053" s="171"/>
      <c r="I1053" s="171"/>
    </row>
    <row r="1054" spans="1:9">
      <c r="A1054" s="169"/>
      <c r="B1054" s="169"/>
      <c r="C1054" s="71"/>
      <c r="D1054" s="71"/>
      <c r="E1054" s="170"/>
      <c r="F1054" s="170"/>
      <c r="G1054" s="71"/>
      <c r="H1054" s="171"/>
      <c r="I1054" s="171"/>
    </row>
    <row r="1055" spans="1:9">
      <c r="A1055" s="169"/>
      <c r="B1055" s="169"/>
      <c r="C1055" s="71"/>
      <c r="D1055" s="71"/>
      <c r="E1055" s="170"/>
      <c r="F1055" s="170"/>
      <c r="G1055" s="71"/>
      <c r="H1055" s="171"/>
      <c r="I1055" s="171"/>
    </row>
    <row r="1056" spans="1:9">
      <c r="A1056" s="169"/>
      <c r="B1056" s="169"/>
      <c r="C1056" s="71"/>
      <c r="D1056" s="71"/>
      <c r="E1056" s="170"/>
      <c r="F1056" s="170"/>
      <c r="G1056" s="71"/>
      <c r="H1056" s="171"/>
      <c r="I1056" s="171"/>
    </row>
    <row r="1057" spans="1:9">
      <c r="A1057" s="169"/>
      <c r="B1057" s="169"/>
      <c r="C1057" s="71"/>
      <c r="D1057" s="71"/>
      <c r="E1057" s="170"/>
      <c r="F1057" s="170"/>
      <c r="G1057" s="71"/>
      <c r="H1057" s="171"/>
      <c r="I1057" s="171"/>
    </row>
    <row r="1058" spans="1:9">
      <c r="A1058" s="169"/>
      <c r="B1058" s="169"/>
      <c r="C1058" s="71"/>
      <c r="D1058" s="71"/>
      <c r="E1058" s="170"/>
      <c r="F1058" s="170"/>
      <c r="G1058" s="71"/>
      <c r="H1058" s="171"/>
      <c r="I1058" s="171"/>
    </row>
    <row r="1059" spans="1:9">
      <c r="A1059" s="169"/>
      <c r="B1059" s="169"/>
      <c r="C1059" s="71"/>
      <c r="D1059" s="71"/>
      <c r="E1059" s="170"/>
      <c r="F1059" s="170"/>
      <c r="G1059" s="71"/>
      <c r="H1059" s="171"/>
      <c r="I1059" s="171"/>
    </row>
    <row r="1060" spans="1:9">
      <c r="A1060" s="169"/>
      <c r="B1060" s="169"/>
      <c r="C1060" s="71"/>
      <c r="D1060" s="71"/>
      <c r="E1060" s="170"/>
      <c r="F1060" s="170"/>
      <c r="G1060" s="71"/>
      <c r="H1060" s="171"/>
      <c r="I1060" s="171"/>
    </row>
    <row r="1061" spans="1:9">
      <c r="A1061" s="169"/>
      <c r="B1061" s="169"/>
      <c r="C1061" s="71"/>
      <c r="D1061" s="71"/>
      <c r="E1061" s="170"/>
      <c r="F1061" s="170"/>
      <c r="G1061" s="71"/>
      <c r="H1061" s="171"/>
      <c r="I1061" s="171"/>
    </row>
    <row r="1062" spans="1:9">
      <c r="A1062" s="169"/>
      <c r="B1062" s="169"/>
      <c r="C1062" s="71"/>
      <c r="D1062" s="71"/>
      <c r="E1062" s="170"/>
      <c r="F1062" s="170"/>
      <c r="G1062" s="71"/>
      <c r="H1062" s="171"/>
      <c r="I1062" s="171"/>
    </row>
    <row r="1063" spans="1:9">
      <c r="A1063" s="169"/>
      <c r="B1063" s="169"/>
      <c r="C1063" s="71"/>
      <c r="D1063" s="71"/>
      <c r="E1063" s="170"/>
      <c r="F1063" s="170"/>
      <c r="G1063" s="71"/>
      <c r="H1063" s="171"/>
      <c r="I1063" s="171"/>
    </row>
    <row r="1064" spans="1:9">
      <c r="A1064" s="169"/>
      <c r="B1064" s="169"/>
      <c r="C1064" s="71"/>
      <c r="D1064" s="71"/>
      <c r="E1064" s="170"/>
      <c r="F1064" s="170"/>
      <c r="G1064" s="71"/>
      <c r="H1064" s="171"/>
      <c r="I1064" s="171"/>
    </row>
    <row r="1065" spans="1:9">
      <c r="A1065" s="169"/>
      <c r="B1065" s="169"/>
      <c r="C1065" s="71"/>
      <c r="D1065" s="71"/>
      <c r="E1065" s="170"/>
      <c r="F1065" s="170"/>
      <c r="G1065" s="71"/>
      <c r="H1065" s="171"/>
      <c r="I1065" s="171"/>
    </row>
    <row r="1066" spans="1:9">
      <c r="A1066" s="169"/>
      <c r="B1066" s="169"/>
      <c r="C1066" s="71"/>
      <c r="D1066" s="71"/>
      <c r="E1066" s="170"/>
      <c r="F1066" s="170"/>
      <c r="G1066" s="71"/>
      <c r="H1066" s="171"/>
      <c r="I1066" s="171"/>
    </row>
    <row r="1067" spans="1:9">
      <c r="A1067" s="169"/>
      <c r="B1067" s="169"/>
      <c r="C1067" s="71"/>
      <c r="D1067" s="71"/>
      <c r="E1067" s="170"/>
      <c r="F1067" s="170"/>
      <c r="G1067" s="71"/>
      <c r="H1067" s="171"/>
      <c r="I1067" s="171"/>
    </row>
    <row r="1068" spans="1:9">
      <c r="A1068" s="169"/>
      <c r="B1068" s="169"/>
      <c r="C1068" s="71"/>
      <c r="D1068" s="71"/>
      <c r="E1068" s="170"/>
      <c r="F1068" s="170"/>
      <c r="G1068" s="71"/>
      <c r="H1068" s="171"/>
      <c r="I1068" s="171"/>
    </row>
    <row r="1069" spans="1:9">
      <c r="A1069" s="169"/>
      <c r="B1069" s="169"/>
      <c r="C1069" s="71"/>
      <c r="D1069" s="71"/>
      <c r="E1069" s="170"/>
      <c r="F1069" s="170"/>
      <c r="G1069" s="71"/>
      <c r="H1069" s="171"/>
      <c r="I1069" s="171"/>
    </row>
    <row r="1070" spans="1:9">
      <c r="A1070" s="169"/>
      <c r="B1070" s="169"/>
      <c r="C1070" s="71"/>
      <c r="D1070" s="71"/>
      <c r="E1070" s="170"/>
      <c r="F1070" s="170"/>
      <c r="G1070" s="71"/>
      <c r="H1070" s="171"/>
      <c r="I1070" s="171"/>
    </row>
    <row r="1071" spans="1:9">
      <c r="A1071" s="169"/>
      <c r="B1071" s="169"/>
      <c r="C1071" s="71"/>
      <c r="D1071" s="71"/>
      <c r="E1071" s="170"/>
      <c r="F1071" s="170"/>
      <c r="G1071" s="71"/>
      <c r="H1071" s="171"/>
      <c r="I1071" s="171"/>
    </row>
    <row r="1072" spans="1:9">
      <c r="A1072" s="169"/>
      <c r="B1072" s="169"/>
      <c r="C1072" s="71"/>
      <c r="D1072" s="71"/>
      <c r="E1072" s="170"/>
      <c r="F1072" s="170"/>
      <c r="G1072" s="71"/>
      <c r="H1072" s="171"/>
      <c r="I1072" s="171"/>
    </row>
    <row r="1073" spans="1:9">
      <c r="A1073" s="169"/>
      <c r="B1073" s="169"/>
      <c r="C1073" s="71"/>
      <c r="D1073" s="71"/>
      <c r="E1073" s="170"/>
      <c r="F1073" s="170"/>
      <c r="G1073" s="71"/>
      <c r="H1073" s="171"/>
      <c r="I1073" s="171"/>
    </row>
    <row r="1074" spans="1:9">
      <c r="A1074" s="169"/>
      <c r="B1074" s="169"/>
      <c r="C1074" s="71"/>
      <c r="D1074" s="71"/>
      <c r="E1074" s="170"/>
      <c r="F1074" s="170"/>
      <c r="G1074" s="71"/>
      <c r="H1074" s="171"/>
      <c r="I1074" s="171"/>
    </row>
    <row r="1075" spans="1:9">
      <c r="A1075" s="169"/>
      <c r="B1075" s="169"/>
      <c r="C1075" s="71"/>
      <c r="D1075" s="71"/>
      <c r="E1075" s="170"/>
      <c r="F1075" s="170"/>
      <c r="G1075" s="71"/>
      <c r="H1075" s="171"/>
      <c r="I1075" s="171"/>
    </row>
    <row r="1076" spans="1:9">
      <c r="A1076" s="169"/>
      <c r="B1076" s="169"/>
      <c r="C1076" s="71"/>
      <c r="D1076" s="71"/>
      <c r="E1076" s="170"/>
      <c r="F1076" s="170"/>
      <c r="G1076" s="71"/>
      <c r="H1076" s="171"/>
      <c r="I1076" s="171"/>
    </row>
    <row r="1077" spans="1:9">
      <c r="A1077" s="169"/>
      <c r="B1077" s="169"/>
      <c r="C1077" s="71"/>
      <c r="D1077" s="71"/>
      <c r="E1077" s="170"/>
      <c r="F1077" s="170"/>
      <c r="G1077" s="71"/>
      <c r="H1077" s="171"/>
      <c r="I1077" s="171"/>
    </row>
    <row r="1078" spans="1:9">
      <c r="A1078" s="169"/>
      <c r="B1078" s="169"/>
      <c r="C1078" s="71"/>
      <c r="D1078" s="71"/>
      <c r="E1078" s="170"/>
      <c r="F1078" s="170"/>
      <c r="G1078" s="71"/>
      <c r="H1078" s="171"/>
      <c r="I1078" s="171"/>
    </row>
    <row r="1079" spans="1:9">
      <c r="A1079" s="169"/>
      <c r="B1079" s="169"/>
      <c r="C1079" s="71"/>
      <c r="D1079" s="71"/>
      <c r="E1079" s="170"/>
      <c r="F1079" s="170"/>
      <c r="G1079" s="71"/>
      <c r="H1079" s="171"/>
      <c r="I1079" s="171"/>
    </row>
    <row r="1080" spans="1:9">
      <c r="A1080" s="169"/>
      <c r="B1080" s="169"/>
      <c r="C1080" s="71"/>
      <c r="D1080" s="71"/>
      <c r="E1080" s="170"/>
      <c r="F1080" s="170"/>
      <c r="G1080" s="71"/>
      <c r="H1080" s="171"/>
      <c r="I1080" s="171"/>
    </row>
    <row r="1081" spans="1:9">
      <c r="A1081" s="169"/>
      <c r="B1081" s="169"/>
      <c r="C1081" s="71"/>
      <c r="D1081" s="71"/>
      <c r="E1081" s="170"/>
      <c r="F1081" s="170"/>
      <c r="G1081" s="71"/>
      <c r="H1081" s="171"/>
      <c r="I1081" s="171"/>
    </row>
    <row r="1082" spans="1:9">
      <c r="A1082" s="169"/>
      <c r="B1082" s="169"/>
      <c r="C1082" s="71"/>
      <c r="D1082" s="71"/>
      <c r="E1082" s="170"/>
      <c r="F1082" s="170"/>
      <c r="G1082" s="71"/>
      <c r="H1082" s="171"/>
      <c r="I1082" s="171"/>
    </row>
    <row r="1083" spans="1:9">
      <c r="A1083" s="169"/>
      <c r="B1083" s="169"/>
      <c r="C1083" s="71"/>
      <c r="D1083" s="71"/>
      <c r="E1083" s="170"/>
      <c r="F1083" s="170"/>
      <c r="G1083" s="71"/>
      <c r="H1083" s="171"/>
      <c r="I1083" s="171"/>
    </row>
    <row r="1084" spans="1:9">
      <c r="A1084" s="169"/>
      <c r="B1084" s="169"/>
      <c r="C1084" s="71"/>
      <c r="D1084" s="71"/>
      <c r="E1084" s="170"/>
      <c r="F1084" s="170"/>
      <c r="G1084" s="71"/>
      <c r="H1084" s="171"/>
      <c r="I1084" s="171"/>
    </row>
    <row r="1085" spans="1:9">
      <c r="A1085" s="169"/>
      <c r="B1085" s="169"/>
      <c r="C1085" s="71"/>
      <c r="D1085" s="71"/>
      <c r="E1085" s="170"/>
      <c r="F1085" s="170"/>
      <c r="G1085" s="71"/>
      <c r="H1085" s="171"/>
      <c r="I1085" s="171"/>
    </row>
  </sheetData>
  <mergeCells count="3">
    <mergeCell ref="A1:I1"/>
    <mergeCell ref="A2:B2"/>
    <mergeCell ref="F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66"/>
  <sheetViews>
    <sheetView topLeftCell="A3" zoomScale="55" zoomScaleNormal="55" workbookViewId="0">
      <selection activeCell="F21" sqref="F21:I21"/>
    </sheetView>
  </sheetViews>
  <sheetFormatPr defaultRowHeight="15"/>
  <cols>
    <col min="1" max="2" width="12.7109375" style="1" customWidth="1"/>
    <col min="3" max="3" width="12.7109375" style="49" customWidth="1"/>
    <col min="4" max="4" width="3.7109375" style="49" customWidth="1"/>
    <col min="5" max="6" width="12.7109375" style="49" customWidth="1"/>
    <col min="7" max="7" width="3.7109375" style="49" customWidth="1"/>
    <col min="8" max="9" width="12.7109375" style="49" customWidth="1"/>
    <col min="10" max="10" width="17.5703125" style="78" customWidth="1"/>
    <col min="11" max="11" width="12.7109375" style="78" customWidth="1"/>
    <col min="12" max="12" width="4.7109375" style="14" customWidth="1"/>
    <col min="13" max="13" width="12.7109375" style="14" customWidth="1"/>
    <col min="14" max="16384" width="9.140625" style="14"/>
  </cols>
  <sheetData>
    <row r="1" spans="1:29" s="13" customFormat="1" ht="57" customHeight="1">
      <c r="A1" s="188" t="s">
        <v>8</v>
      </c>
      <c r="B1" s="188"/>
      <c r="C1" s="188"/>
      <c r="D1" s="188"/>
      <c r="E1" s="188"/>
      <c r="F1" s="188"/>
      <c r="G1" s="188"/>
      <c r="H1" s="188"/>
      <c r="I1" s="188"/>
      <c r="J1" s="92"/>
      <c r="K1" s="92"/>
      <c r="L1" s="34"/>
    </row>
    <row r="2" spans="1:29" s="2" customFormat="1" ht="34.5" customHeight="1">
      <c r="A2" s="186" t="s">
        <v>2</v>
      </c>
      <c r="B2" s="186"/>
      <c r="C2" s="12">
        <f>Resultado!$E$39*Resultado!$F$39</f>
        <v>25.374999999999996</v>
      </c>
      <c r="D2" s="5"/>
      <c r="E2" s="9" t="s">
        <v>6</v>
      </c>
      <c r="F2" s="187" t="s">
        <v>7</v>
      </c>
      <c r="G2" s="187"/>
      <c r="H2" s="187"/>
      <c r="I2" s="29"/>
      <c r="L2" s="33"/>
    </row>
    <row r="3" spans="1:29" s="2" customFormat="1" ht="50.25" customHeight="1">
      <c r="A3" s="31" t="s">
        <v>0</v>
      </c>
      <c r="B3" s="31" t="s">
        <v>1</v>
      </c>
      <c r="C3" s="8" t="s">
        <v>3</v>
      </c>
      <c r="D3" s="5"/>
      <c r="E3" s="7" t="s">
        <v>5</v>
      </c>
      <c r="F3" s="48" t="s">
        <v>43</v>
      </c>
      <c r="G3" s="66"/>
      <c r="H3" s="6" t="s">
        <v>4</v>
      </c>
      <c r="I3" s="28" t="s">
        <v>30</v>
      </c>
    </row>
    <row r="4" spans="1:29" s="11" customFormat="1">
      <c r="A4" s="90">
        <v>0</v>
      </c>
      <c r="B4" s="76">
        <v>0</v>
      </c>
      <c r="C4" s="70">
        <f>C$2</f>
        <v>25.374999999999996</v>
      </c>
      <c r="D4" s="71"/>
      <c r="E4" s="72">
        <f>(((80+B4)-80)/80)*100</f>
        <v>0</v>
      </c>
      <c r="F4" s="73">
        <f>LN(1+E4/100)</f>
        <v>0</v>
      </c>
      <c r="G4" s="71"/>
      <c r="H4" s="74">
        <f t="shared" ref="H4:H67" si="0">A4/C4</f>
        <v>0</v>
      </c>
      <c r="I4" s="75">
        <f t="shared" ref="I4:I67" si="1">H4*(1+E4/100)</f>
        <v>0</v>
      </c>
      <c r="J4" s="91" t="s">
        <v>38</v>
      </c>
      <c r="K4" s="93"/>
      <c r="L4" s="45"/>
      <c r="AC4" s="45"/>
    </row>
    <row r="5" spans="1:29" s="11" customFormat="1" ht="26.25">
      <c r="A5" s="90">
        <v>1435.8</v>
      </c>
      <c r="B5" s="76">
        <v>1.4303E-2</v>
      </c>
      <c r="C5" s="70">
        <f t="shared" ref="C5:C68" si="2">C$2</f>
        <v>25.374999999999996</v>
      </c>
      <c r="D5" s="71"/>
      <c r="E5" s="72">
        <f t="shared" ref="E5:E68" si="3">(((80+B5)-80)/80)*100</f>
        <v>1.7878749999997723E-2</v>
      </c>
      <c r="F5" s="73">
        <f>LN(1+E5/100)</f>
        <v>1.7877151941953393E-4</v>
      </c>
      <c r="G5" s="71"/>
      <c r="H5" s="74">
        <f t="shared" si="0"/>
        <v>56.5832512315271</v>
      </c>
      <c r="I5" s="75">
        <f t="shared" si="1"/>
        <v>56.593367609556651</v>
      </c>
      <c r="J5" s="156">
        <f>LARGE(I4:I532,1)</f>
        <v>1063.9958689655175</v>
      </c>
      <c r="K5" s="93"/>
      <c r="L5" s="45"/>
      <c r="AC5" s="45"/>
    </row>
    <row r="6" spans="1:29" s="11" customFormat="1">
      <c r="A6" s="90">
        <v>2357.5</v>
      </c>
      <c r="B6" s="76">
        <v>2.3243E-2</v>
      </c>
      <c r="C6" s="70">
        <f t="shared" si="2"/>
        <v>25.374999999999996</v>
      </c>
      <c r="D6" s="71"/>
      <c r="E6" s="72">
        <f t="shared" si="3"/>
        <v>2.9053749999992107E-2</v>
      </c>
      <c r="F6" s="73">
        <f>LN(1+E6/100)</f>
        <v>2.9049530215368569E-4</v>
      </c>
      <c r="G6" s="71"/>
      <c r="H6" s="74">
        <f t="shared" si="0"/>
        <v>92.906403940886719</v>
      </c>
      <c r="I6" s="75">
        <f t="shared" si="1"/>
        <v>92.933396735221692</v>
      </c>
      <c r="J6" s="93"/>
      <c r="K6" s="93"/>
      <c r="L6" s="45"/>
      <c r="AC6" s="45"/>
    </row>
    <row r="7" spans="1:29" s="11" customFormat="1">
      <c r="A7" s="90">
        <v>3743.2</v>
      </c>
      <c r="B7" s="76">
        <v>3.8441000000000003E-2</v>
      </c>
      <c r="C7" s="70">
        <f t="shared" si="2"/>
        <v>25.374999999999996</v>
      </c>
      <c r="D7" s="71"/>
      <c r="E7" s="72">
        <f t="shared" si="3"/>
        <v>4.8051250000007428E-2</v>
      </c>
      <c r="F7" s="73">
        <f>LN(1+E7/100)</f>
        <v>4.8039709083758515E-4</v>
      </c>
      <c r="G7" s="71"/>
      <c r="H7" s="74">
        <f t="shared" si="0"/>
        <v>147.51527093596061</v>
      </c>
      <c r="I7" s="75">
        <f t="shared" si="1"/>
        <v>147.58615386758623</v>
      </c>
      <c r="J7" s="91" t="s">
        <v>36</v>
      </c>
      <c r="K7" s="93"/>
      <c r="L7" s="45"/>
      <c r="AC7" s="45"/>
    </row>
    <row r="8" spans="1:29" s="11" customFormat="1" ht="26.25">
      <c r="A8" s="90">
        <v>5360.9</v>
      </c>
      <c r="B8" s="76">
        <v>5.5426000000000003E-2</v>
      </c>
      <c r="C8" s="70">
        <f t="shared" si="2"/>
        <v>25.374999999999996</v>
      </c>
      <c r="D8" s="71"/>
      <c r="E8" s="72">
        <f t="shared" si="3"/>
        <v>6.9282499999996361E-2</v>
      </c>
      <c r="F8" s="73">
        <f t="shared" ref="F8:F71" si="4">LN(1+E8/100)</f>
        <v>6.9258510755562251E-4</v>
      </c>
      <c r="G8" s="71"/>
      <c r="H8" s="74">
        <f t="shared" si="0"/>
        <v>211.26699507389165</v>
      </c>
      <c r="I8" s="75">
        <f t="shared" si="1"/>
        <v>211.41336612975371</v>
      </c>
      <c r="J8" s="156">
        <f>LARGE(H4:H532,1)</f>
        <v>861.87192118226608</v>
      </c>
      <c r="K8" s="93"/>
      <c r="L8" s="45"/>
      <c r="AC8" s="45"/>
    </row>
    <row r="9" spans="1:29" s="11" customFormat="1">
      <c r="A9" s="90">
        <v>6458.2</v>
      </c>
      <c r="B9" s="76">
        <v>6.7047999999999996E-2</v>
      </c>
      <c r="C9" s="70">
        <f t="shared" si="2"/>
        <v>25.374999999999996</v>
      </c>
      <c r="D9" s="71"/>
      <c r="E9" s="72">
        <f t="shared" si="3"/>
        <v>8.3809999999999718E-2</v>
      </c>
      <c r="F9" s="73">
        <f t="shared" si="4"/>
        <v>8.3774899030208006E-4</v>
      </c>
      <c r="G9" s="71"/>
      <c r="H9" s="74">
        <f t="shared" si="0"/>
        <v>254.51034482758624</v>
      </c>
      <c r="I9" s="75">
        <f t="shared" si="1"/>
        <v>254.72364994758624</v>
      </c>
      <c r="J9" s="93"/>
      <c r="K9" s="93"/>
      <c r="L9" s="45"/>
      <c r="AC9" s="45"/>
    </row>
    <row r="10" spans="1:29" s="11" customFormat="1">
      <c r="A10" s="90">
        <v>7950.4</v>
      </c>
      <c r="B10" s="76">
        <v>8.4032999999999997E-2</v>
      </c>
      <c r="C10" s="70">
        <f t="shared" si="2"/>
        <v>25.374999999999996</v>
      </c>
      <c r="D10" s="71"/>
      <c r="E10" s="72">
        <f t="shared" si="3"/>
        <v>0.1050412500000064</v>
      </c>
      <c r="F10" s="73">
        <f t="shared" si="4"/>
        <v>1.0498612028159357E-3</v>
      </c>
      <c r="G10" s="71"/>
      <c r="H10" s="74">
        <f t="shared" si="0"/>
        <v>313.31625615763551</v>
      </c>
      <c r="I10" s="75">
        <f t="shared" si="1"/>
        <v>313.64536746955673</v>
      </c>
      <c r="J10" s="93"/>
      <c r="K10" s="93"/>
      <c r="L10" s="45"/>
      <c r="AC10" s="45"/>
    </row>
    <row r="11" spans="1:29" s="11" customFormat="1">
      <c r="A11" s="90">
        <v>9028.9</v>
      </c>
      <c r="B11" s="76">
        <v>9.6548999999999996E-2</v>
      </c>
      <c r="C11" s="70">
        <f t="shared" si="2"/>
        <v>25.374999999999996</v>
      </c>
      <c r="D11" s="71"/>
      <c r="E11" s="72">
        <f t="shared" si="3"/>
        <v>0.120686249999995</v>
      </c>
      <c r="F11" s="73">
        <f t="shared" si="4"/>
        <v>1.206134826861724E-3</v>
      </c>
      <c r="G11" s="71"/>
      <c r="H11" s="74">
        <f t="shared" si="0"/>
        <v>355.81871921182267</v>
      </c>
      <c r="I11" s="75">
        <f t="shared" si="1"/>
        <v>356.24814348083743</v>
      </c>
      <c r="J11" s="93"/>
      <c r="K11" s="93"/>
      <c r="L11" s="45"/>
      <c r="AC11" s="45"/>
    </row>
    <row r="12" spans="1:29" s="11" customFormat="1">
      <c r="A12" s="90">
        <v>10308</v>
      </c>
      <c r="B12" s="76">
        <v>0.11264</v>
      </c>
      <c r="C12" s="70">
        <f t="shared" si="2"/>
        <v>25.374999999999996</v>
      </c>
      <c r="D12" s="71"/>
      <c r="E12" s="72">
        <f t="shared" si="3"/>
        <v>0.1407999999999987</v>
      </c>
      <c r="F12" s="73">
        <f t="shared" si="4"/>
        <v>1.4070096974550777E-3</v>
      </c>
      <c r="G12" s="71"/>
      <c r="H12" s="74">
        <f t="shared" si="0"/>
        <v>406.22660098522175</v>
      </c>
      <c r="I12" s="75">
        <f t="shared" si="1"/>
        <v>406.79856803940896</v>
      </c>
      <c r="J12" s="93"/>
      <c r="K12" s="93"/>
      <c r="L12" s="45"/>
      <c r="AC12" s="45"/>
    </row>
    <row r="13" spans="1:29" s="11" customFormat="1">
      <c r="A13" s="90">
        <v>11349</v>
      </c>
      <c r="B13" s="76">
        <v>0.12963</v>
      </c>
      <c r="C13" s="70">
        <f t="shared" si="2"/>
        <v>25.374999999999996</v>
      </c>
      <c r="D13" s="71"/>
      <c r="E13" s="72">
        <f t="shared" si="3"/>
        <v>0.16203750000000738</v>
      </c>
      <c r="F13" s="73">
        <f t="shared" si="4"/>
        <v>1.6190636088689507E-3</v>
      </c>
      <c r="G13" s="71"/>
      <c r="H13" s="74">
        <f t="shared" si="0"/>
        <v>447.25123152709364</v>
      </c>
      <c r="I13" s="75">
        <f t="shared" si="1"/>
        <v>447.9759462413794</v>
      </c>
      <c r="J13" s="93"/>
      <c r="K13" s="93"/>
      <c r="L13" s="45"/>
      <c r="AC13" s="45"/>
    </row>
    <row r="14" spans="1:29" s="11" customFormat="1">
      <c r="A14" s="90">
        <v>12314</v>
      </c>
      <c r="B14" s="76">
        <v>0.15376000000000001</v>
      </c>
      <c r="C14" s="70">
        <f t="shared" si="2"/>
        <v>25.374999999999996</v>
      </c>
      <c r="D14" s="71"/>
      <c r="E14" s="72">
        <f t="shared" si="3"/>
        <v>0.19220000000000681</v>
      </c>
      <c r="F14" s="73">
        <f t="shared" ref="F14" si="5">LN(1+E14/100)</f>
        <v>1.9201553212701351E-3</v>
      </c>
      <c r="G14" s="71"/>
      <c r="H14" s="74">
        <f t="shared" ref="H14" si="6">A14/C14</f>
        <v>485.28078817733996</v>
      </c>
      <c r="I14" s="75">
        <f t="shared" ref="I14" si="7">H14*(1+E14/100)</f>
        <v>486.21349785221679</v>
      </c>
      <c r="J14" s="93"/>
      <c r="K14" s="93"/>
      <c r="L14" s="45"/>
      <c r="AC14" s="45"/>
    </row>
    <row r="15" spans="1:29" s="11" customFormat="1">
      <c r="A15" s="90">
        <v>13180</v>
      </c>
      <c r="B15" s="76">
        <v>0.18862999999999999</v>
      </c>
      <c r="C15" s="70">
        <f t="shared" si="2"/>
        <v>25.374999999999996</v>
      </c>
      <c r="D15" s="71"/>
      <c r="E15" s="72">
        <f t="shared" si="3"/>
        <v>0.23578750000000426</v>
      </c>
      <c r="F15" s="73">
        <f t="shared" si="4"/>
        <v>2.3550995746233917E-3</v>
      </c>
      <c r="G15" s="71"/>
      <c r="H15" s="74">
        <f t="shared" ref="H15" si="8">A15/C15</f>
        <v>519.40886699507394</v>
      </c>
      <c r="I15" s="75">
        <f t="shared" ref="I15" si="9">H15*(1+E15/100)</f>
        <v>520.63356817733995</v>
      </c>
      <c r="J15" s="93"/>
      <c r="K15" s="93"/>
      <c r="L15" s="45"/>
      <c r="AC15" s="45"/>
    </row>
    <row r="16" spans="1:29" s="11" customFormat="1">
      <c r="A16" s="90">
        <v>13631</v>
      </c>
      <c r="B16" s="76">
        <v>0.21545</v>
      </c>
      <c r="C16" s="70">
        <f t="shared" si="2"/>
        <v>25.374999999999996</v>
      </c>
      <c r="D16" s="71"/>
      <c r="E16" s="72">
        <f t="shared" si="3"/>
        <v>0.26931250000000517</v>
      </c>
      <c r="F16" s="73">
        <f t="shared" si="4"/>
        <v>2.6895050367529601E-3</v>
      </c>
      <c r="G16" s="71"/>
      <c r="H16" s="74">
        <f t="shared" si="0"/>
        <v>537.18226600985224</v>
      </c>
      <c r="I16" s="75">
        <f t="shared" si="1"/>
        <v>538.62896499999999</v>
      </c>
      <c r="J16" s="93"/>
      <c r="K16" s="93"/>
      <c r="L16" s="45"/>
      <c r="AC16" s="45"/>
    </row>
    <row r="17" spans="1:29" s="11" customFormat="1">
      <c r="A17" s="90">
        <v>13957</v>
      </c>
      <c r="B17" s="76">
        <v>0.24227000000000001</v>
      </c>
      <c r="C17" s="70">
        <f t="shared" si="2"/>
        <v>25.374999999999996</v>
      </c>
      <c r="D17" s="71"/>
      <c r="E17" s="72">
        <f t="shared" si="3"/>
        <v>0.30283750000000609</v>
      </c>
      <c r="F17" s="73">
        <f t="shared" si="4"/>
        <v>3.0237987092514478E-3</v>
      </c>
      <c r="G17" s="71"/>
      <c r="H17" s="74">
        <f t="shared" si="0"/>
        <v>550.02955665024638</v>
      </c>
      <c r="I17" s="75">
        <f t="shared" si="1"/>
        <v>551.69525240886708</v>
      </c>
      <c r="J17" s="93"/>
      <c r="K17" s="93"/>
      <c r="L17" s="45"/>
      <c r="AC17" s="45"/>
    </row>
    <row r="18" spans="1:29" s="11" customFormat="1">
      <c r="A18" s="172">
        <v>14007</v>
      </c>
      <c r="B18" s="94">
        <v>0.25</v>
      </c>
      <c r="C18" s="70">
        <f t="shared" si="2"/>
        <v>25.374999999999996</v>
      </c>
      <c r="D18" s="71"/>
      <c r="E18" s="72">
        <f t="shared" si="3"/>
        <v>0.3125</v>
      </c>
      <c r="F18" s="73">
        <f t="shared" si="4"/>
        <v>3.1201273362436777E-3</v>
      </c>
      <c r="G18" s="71"/>
      <c r="H18" s="74">
        <f t="shared" si="0"/>
        <v>552.00000000000011</v>
      </c>
      <c r="I18" s="75">
        <f t="shared" si="1"/>
        <v>553.72500000000014</v>
      </c>
      <c r="J18" s="93"/>
      <c r="K18" s="93"/>
      <c r="L18" s="45"/>
      <c r="AC18" s="45"/>
    </row>
    <row r="19" spans="1:29" s="11" customFormat="1">
      <c r="A19" s="90">
        <v>14070</v>
      </c>
      <c r="B19" s="76">
        <v>0.26489999999999991</v>
      </c>
      <c r="C19" s="70">
        <f t="shared" si="2"/>
        <v>25.374999999999996</v>
      </c>
      <c r="D19" s="71"/>
      <c r="E19" s="72">
        <f t="shared" si="3"/>
        <v>0.33112499999999656</v>
      </c>
      <c r="F19" s="73">
        <f t="shared" si="4"/>
        <v>3.3057798836742648E-3</v>
      </c>
      <c r="G19" s="71"/>
      <c r="H19" s="74">
        <f t="shared" si="0"/>
        <v>554.48275862068976</v>
      </c>
      <c r="I19" s="75">
        <f t="shared" si="1"/>
        <v>556.31878965517251</v>
      </c>
      <c r="J19" s="93"/>
      <c r="K19" s="93"/>
      <c r="L19" s="45"/>
      <c r="AC19" s="45"/>
    </row>
    <row r="20" spans="1:29" s="11" customFormat="1">
      <c r="A20" s="90">
        <v>14120</v>
      </c>
      <c r="B20" s="76">
        <v>0.2799999999999998</v>
      </c>
      <c r="C20" s="70">
        <f t="shared" si="2"/>
        <v>25.374999999999996</v>
      </c>
      <c r="D20" s="71"/>
      <c r="E20" s="72">
        <f t="shared" si="3"/>
        <v>0.35000000000000142</v>
      </c>
      <c r="F20" s="73">
        <f t="shared" si="4"/>
        <v>3.4938892542558382E-3</v>
      </c>
      <c r="G20" s="71"/>
      <c r="H20" s="74">
        <f t="shared" si="0"/>
        <v>556.45320197044339</v>
      </c>
      <c r="I20" s="75">
        <f t="shared" si="1"/>
        <v>558.40078817734002</v>
      </c>
      <c r="J20" s="93"/>
      <c r="K20" s="93"/>
      <c r="L20" s="45"/>
      <c r="AC20" s="45"/>
    </row>
    <row r="21" spans="1:29" s="11" customFormat="1">
      <c r="A21" s="90">
        <v>14170</v>
      </c>
      <c r="B21" s="76">
        <v>0.29579999999999984</v>
      </c>
      <c r="C21" s="70">
        <f t="shared" si="2"/>
        <v>25.374999999999996</v>
      </c>
      <c r="D21" s="71"/>
      <c r="E21" s="72">
        <f t="shared" si="3"/>
        <v>0.3697499999999998</v>
      </c>
      <c r="F21" s="94">
        <f t="shared" si="4"/>
        <v>3.6906810504166374E-3</v>
      </c>
      <c r="G21" s="94"/>
      <c r="H21" s="94">
        <f t="shared" si="0"/>
        <v>558.42364532019712</v>
      </c>
      <c r="I21" s="94">
        <f t="shared" si="1"/>
        <v>560.48841674876849</v>
      </c>
      <c r="J21" s="93"/>
      <c r="K21" s="93"/>
      <c r="L21" s="45"/>
      <c r="AC21" s="45"/>
    </row>
    <row r="22" spans="1:29" s="11" customFormat="1">
      <c r="A22" s="90">
        <v>14220</v>
      </c>
      <c r="B22" s="76">
        <v>0.31159999999999988</v>
      </c>
      <c r="C22" s="70">
        <f t="shared" si="2"/>
        <v>25.374999999999996</v>
      </c>
      <c r="D22" s="71"/>
      <c r="E22" s="72">
        <f t="shared" si="3"/>
        <v>0.38949999999999818</v>
      </c>
      <c r="F22" s="73">
        <f t="shared" si="4"/>
        <v>3.8874341271861548E-3</v>
      </c>
      <c r="G22" s="71"/>
      <c r="H22" s="74">
        <f t="shared" si="0"/>
        <v>560.39408866995086</v>
      </c>
      <c r="I22" s="75">
        <f t="shared" si="1"/>
        <v>562.57682364532036</v>
      </c>
      <c r="J22" s="93"/>
      <c r="K22" s="93"/>
      <c r="L22" s="45"/>
      <c r="AC22" s="45"/>
    </row>
    <row r="23" spans="1:29" s="11" customFormat="1">
      <c r="A23" s="90">
        <v>14271</v>
      </c>
      <c r="B23" s="76">
        <v>0.3272999999999997</v>
      </c>
      <c r="C23" s="70">
        <f t="shared" si="2"/>
        <v>25.374999999999996</v>
      </c>
      <c r="D23" s="71"/>
      <c r="E23" s="72">
        <f t="shared" si="3"/>
        <v>0.40912499999999241</v>
      </c>
      <c r="F23" s="73">
        <f t="shared" si="4"/>
        <v>4.0829035937970572E-3</v>
      </c>
      <c r="G23" s="71"/>
      <c r="H23" s="74">
        <f t="shared" si="0"/>
        <v>562.40394088669962</v>
      </c>
      <c r="I23" s="75">
        <f t="shared" si="1"/>
        <v>564.70487600985223</v>
      </c>
      <c r="J23" s="93"/>
      <c r="K23" s="93"/>
      <c r="L23" s="45"/>
      <c r="AC23" s="45"/>
    </row>
    <row r="24" spans="1:29" s="11" customFormat="1">
      <c r="A24" s="90">
        <v>14321</v>
      </c>
      <c r="B24" s="76">
        <v>0.34319999999999995</v>
      </c>
      <c r="C24" s="70">
        <f t="shared" si="2"/>
        <v>25.374999999999996</v>
      </c>
      <c r="D24" s="71"/>
      <c r="E24" s="72">
        <f t="shared" si="3"/>
        <v>0.42899999999999494</v>
      </c>
      <c r="F24" s="73">
        <f t="shared" si="4"/>
        <v>4.2808241834747596E-3</v>
      </c>
      <c r="G24" s="71"/>
      <c r="H24" s="74">
        <f t="shared" si="0"/>
        <v>564.37438423645324</v>
      </c>
      <c r="I24" s="75">
        <f t="shared" si="1"/>
        <v>566.79555034482757</v>
      </c>
      <c r="J24" s="93"/>
      <c r="K24" s="93"/>
      <c r="L24" s="45"/>
      <c r="AC24" s="45"/>
    </row>
    <row r="25" spans="1:29" s="11" customFormat="1">
      <c r="A25" s="90">
        <v>14371</v>
      </c>
      <c r="B25" s="76">
        <v>0.35909999999999975</v>
      </c>
      <c r="C25" s="70">
        <f t="shared" si="2"/>
        <v>25.374999999999996</v>
      </c>
      <c r="D25" s="71"/>
      <c r="E25" s="72">
        <f t="shared" si="3"/>
        <v>0.44887499999999747</v>
      </c>
      <c r="F25" s="73">
        <f t="shared" si="4"/>
        <v>4.4787056083440387E-3</v>
      </c>
      <c r="G25" s="71"/>
      <c r="H25" s="74">
        <f t="shared" si="0"/>
        <v>566.34482758620697</v>
      </c>
      <c r="I25" s="75">
        <f t="shared" si="1"/>
        <v>568.88700793103453</v>
      </c>
      <c r="J25" s="93"/>
      <c r="K25" s="93"/>
      <c r="L25" s="45"/>
      <c r="AC25" s="45"/>
    </row>
    <row r="26" spans="1:29" s="11" customFormat="1">
      <c r="A26" s="90">
        <v>14409</v>
      </c>
      <c r="B26" s="76">
        <v>0.37489999999999979</v>
      </c>
      <c r="C26" s="70">
        <f t="shared" si="2"/>
        <v>25.374999999999996</v>
      </c>
      <c r="D26" s="71"/>
      <c r="E26" s="72">
        <f t="shared" si="3"/>
        <v>0.46862499999999585</v>
      </c>
      <c r="F26" s="73">
        <f t="shared" si="4"/>
        <v>4.6753037151651975E-3</v>
      </c>
      <c r="G26" s="71"/>
      <c r="H26" s="74">
        <f t="shared" si="0"/>
        <v>567.84236453201981</v>
      </c>
      <c r="I26" s="75">
        <f t="shared" si="1"/>
        <v>570.50341581280804</v>
      </c>
      <c r="J26" s="93"/>
      <c r="K26" s="93"/>
      <c r="L26" s="45"/>
      <c r="AC26" s="45"/>
    </row>
    <row r="27" spans="1:29" s="11" customFormat="1">
      <c r="A27" s="90">
        <v>14446</v>
      </c>
      <c r="B27" s="76">
        <v>0.39159999999999995</v>
      </c>
      <c r="C27" s="70">
        <f t="shared" si="2"/>
        <v>25.374999999999996</v>
      </c>
      <c r="D27" s="71"/>
      <c r="E27" s="72">
        <f t="shared" si="3"/>
        <v>0.48949999999999599</v>
      </c>
      <c r="F27" s="73">
        <f t="shared" si="4"/>
        <v>4.8830584409327747E-3</v>
      </c>
      <c r="G27" s="71"/>
      <c r="H27" s="74">
        <f t="shared" si="0"/>
        <v>569.30049261083752</v>
      </c>
      <c r="I27" s="75">
        <f t="shared" si="1"/>
        <v>572.08721852216752</v>
      </c>
      <c r="J27" s="93"/>
      <c r="K27" s="93"/>
      <c r="L27" s="45"/>
      <c r="AC27" s="45"/>
    </row>
    <row r="28" spans="1:29" s="11" customFormat="1">
      <c r="A28" s="90">
        <v>14484</v>
      </c>
      <c r="B28" s="76">
        <v>0.4081999999999999</v>
      </c>
      <c r="C28" s="70">
        <f t="shared" si="2"/>
        <v>25.374999999999996</v>
      </c>
      <c r="D28" s="71"/>
      <c r="E28" s="72">
        <f t="shared" si="3"/>
        <v>0.5102499999999921</v>
      </c>
      <c r="F28" s="73">
        <f t="shared" si="4"/>
        <v>5.0895263601588086E-3</v>
      </c>
      <c r="G28" s="71"/>
      <c r="H28" s="74">
        <f t="shared" si="0"/>
        <v>570.79802955665036</v>
      </c>
      <c r="I28" s="75">
        <f t="shared" si="1"/>
        <v>573.71052650246315</v>
      </c>
      <c r="J28" s="93"/>
      <c r="K28" s="93"/>
      <c r="L28" s="45"/>
      <c r="AC28" s="45"/>
    </row>
    <row r="29" spans="1:29" s="11" customFormat="1">
      <c r="A29" s="90">
        <v>14521</v>
      </c>
      <c r="B29" s="76">
        <v>0.42490000000000006</v>
      </c>
      <c r="C29" s="70">
        <f t="shared" si="2"/>
        <v>25.374999999999996</v>
      </c>
      <c r="D29" s="71"/>
      <c r="E29" s="72">
        <f t="shared" si="3"/>
        <v>0.5311249999999923</v>
      </c>
      <c r="F29" s="73">
        <f t="shared" si="4"/>
        <v>5.2971950559684011E-3</v>
      </c>
      <c r="G29" s="71"/>
      <c r="H29" s="74">
        <f t="shared" si="0"/>
        <v>572.25615763546807</v>
      </c>
      <c r="I29" s="75">
        <f t="shared" si="1"/>
        <v>575.29555315270943</v>
      </c>
      <c r="J29" s="93"/>
      <c r="K29" s="93"/>
      <c r="L29" s="45"/>
      <c r="AC29" s="45"/>
    </row>
    <row r="30" spans="1:29" s="11" customFormat="1">
      <c r="A30" s="90">
        <v>14559</v>
      </c>
      <c r="B30" s="76">
        <v>0.4415</v>
      </c>
      <c r="C30" s="70">
        <f t="shared" si="2"/>
        <v>25.374999999999996</v>
      </c>
      <c r="D30" s="71"/>
      <c r="E30" s="72">
        <f t="shared" si="3"/>
        <v>0.55187500000000611</v>
      </c>
      <c r="F30" s="73">
        <f t="shared" ref="F30:F32" si="10">LN(1+E30/100)</f>
        <v>5.5035774957934037E-3</v>
      </c>
      <c r="G30" s="71"/>
      <c r="H30" s="74">
        <f t="shared" si="0"/>
        <v>573.75369458128091</v>
      </c>
      <c r="I30" s="75">
        <f t="shared" ref="I30:I32" si="11">H30*(1+E30/100)</f>
        <v>576.92009778325132</v>
      </c>
      <c r="J30" s="93"/>
      <c r="K30" s="93"/>
      <c r="L30" s="45"/>
      <c r="AC30" s="45"/>
    </row>
    <row r="31" spans="1:29" s="11" customFormat="1">
      <c r="A31" s="90">
        <v>14597</v>
      </c>
      <c r="B31" s="76">
        <v>0.45819999999999972</v>
      </c>
      <c r="C31" s="70">
        <f t="shared" si="2"/>
        <v>25.374999999999996</v>
      </c>
      <c r="D31" s="71"/>
      <c r="E31" s="72">
        <f t="shared" si="3"/>
        <v>0.57275000000000631</v>
      </c>
      <c r="F31" s="73">
        <f t="shared" si="10"/>
        <v>5.711160232864697E-3</v>
      </c>
      <c r="G31" s="71"/>
      <c r="H31" s="74">
        <f t="shared" si="0"/>
        <v>575.25123152709364</v>
      </c>
      <c r="I31" s="75">
        <f t="shared" si="11"/>
        <v>578.54598295566518</v>
      </c>
      <c r="J31" s="93"/>
      <c r="K31" s="93"/>
      <c r="L31" s="45"/>
      <c r="AC31" s="45"/>
    </row>
    <row r="32" spans="1:29" s="11" customFormat="1">
      <c r="A32" s="90">
        <v>14622</v>
      </c>
      <c r="B32" s="76">
        <v>0.47489999999999988</v>
      </c>
      <c r="C32" s="70">
        <f t="shared" si="2"/>
        <v>25.374999999999996</v>
      </c>
      <c r="D32" s="71"/>
      <c r="E32" s="72">
        <f t="shared" si="3"/>
        <v>0.59362500000000651</v>
      </c>
      <c r="F32" s="73">
        <f t="shared" si="10"/>
        <v>5.9186998882858922E-3</v>
      </c>
      <c r="G32" s="71"/>
      <c r="H32" s="74">
        <f t="shared" si="0"/>
        <v>576.23645320197056</v>
      </c>
      <c r="I32" s="75">
        <f t="shared" si="11"/>
        <v>579.65713684729076</v>
      </c>
      <c r="J32" s="93"/>
      <c r="K32" s="93"/>
      <c r="L32" s="45"/>
      <c r="AC32" s="45"/>
    </row>
    <row r="33" spans="1:29" s="11" customFormat="1">
      <c r="A33" s="90">
        <v>14659</v>
      </c>
      <c r="B33" s="76">
        <v>0.49229999999999974</v>
      </c>
      <c r="C33" s="70">
        <f t="shared" si="2"/>
        <v>25.374999999999996</v>
      </c>
      <c r="D33" s="71"/>
      <c r="E33" s="72">
        <f t="shared" si="3"/>
        <v>0.61537500000000023</v>
      </c>
      <c r="F33" s="73">
        <f t="shared" si="4"/>
        <v>6.1348930017620625E-3</v>
      </c>
      <c r="G33" s="71"/>
      <c r="H33" s="74">
        <f t="shared" si="0"/>
        <v>577.69458128078827</v>
      </c>
      <c r="I33" s="75">
        <f t="shared" si="1"/>
        <v>581.2495693103449</v>
      </c>
      <c r="J33" s="93"/>
      <c r="K33" s="93"/>
      <c r="L33" s="45"/>
      <c r="AC33" s="45"/>
    </row>
    <row r="34" spans="1:29" s="11" customFormat="1">
      <c r="A34" s="90">
        <v>14684</v>
      </c>
      <c r="B34" s="76">
        <v>0.50979999999999981</v>
      </c>
      <c r="C34" s="70">
        <f t="shared" si="2"/>
        <v>25.374999999999996</v>
      </c>
      <c r="D34" s="71"/>
      <c r="E34" s="72">
        <f t="shared" si="3"/>
        <v>0.6372499999999981</v>
      </c>
      <c r="F34" s="73">
        <f t="shared" si="4"/>
        <v>6.3522814714641633E-3</v>
      </c>
      <c r="G34" s="71"/>
      <c r="H34" s="74">
        <f t="shared" si="0"/>
        <v>578.67980295566508</v>
      </c>
      <c r="I34" s="75">
        <f t="shared" si="1"/>
        <v>582.36743999999999</v>
      </c>
      <c r="J34" s="93"/>
      <c r="K34" s="93"/>
      <c r="L34" s="45"/>
      <c r="AC34" s="45"/>
    </row>
    <row r="35" spans="1:29" s="11" customFormat="1">
      <c r="A35" s="90">
        <v>14710</v>
      </c>
      <c r="B35" s="76">
        <v>0.52720000000000011</v>
      </c>
      <c r="C35" s="70">
        <f t="shared" si="2"/>
        <v>25.374999999999996</v>
      </c>
      <c r="D35" s="71"/>
      <c r="E35" s="72">
        <f t="shared" si="3"/>
        <v>0.65899999999999181</v>
      </c>
      <c r="F35" s="73">
        <f t="shared" si="4"/>
        <v>6.5683808780317475E-3</v>
      </c>
      <c r="G35" s="71"/>
      <c r="H35" s="74">
        <f t="shared" si="0"/>
        <v>579.70443349753702</v>
      </c>
      <c r="I35" s="75">
        <f t="shared" si="1"/>
        <v>583.52468571428574</v>
      </c>
      <c r="J35" s="93"/>
      <c r="K35" s="93"/>
      <c r="L35" s="45"/>
      <c r="AC35" s="45"/>
    </row>
    <row r="36" spans="1:29" s="11" customFormat="1">
      <c r="A36" s="90">
        <v>14747</v>
      </c>
      <c r="B36" s="76">
        <v>0.54479999999999995</v>
      </c>
      <c r="C36" s="70">
        <f t="shared" si="2"/>
        <v>25.374999999999996</v>
      </c>
      <c r="D36" s="71"/>
      <c r="E36" s="72">
        <f t="shared" si="3"/>
        <v>0.68099999999999383</v>
      </c>
      <c r="F36" s="73">
        <f t="shared" si="4"/>
        <v>6.7869166889741039E-3</v>
      </c>
      <c r="G36" s="71"/>
      <c r="H36" s="74">
        <f t="shared" si="0"/>
        <v>581.16256157635473</v>
      </c>
      <c r="I36" s="75">
        <f t="shared" si="1"/>
        <v>585.12027862068965</v>
      </c>
      <c r="J36" s="93"/>
      <c r="K36" s="93"/>
      <c r="L36" s="45"/>
      <c r="AC36" s="45"/>
    </row>
    <row r="37" spans="1:29" s="11" customFormat="1">
      <c r="A37" s="90">
        <v>14760</v>
      </c>
      <c r="B37" s="76">
        <v>0.56219999999999981</v>
      </c>
      <c r="C37" s="70">
        <f t="shared" si="2"/>
        <v>25.374999999999996</v>
      </c>
      <c r="D37" s="71"/>
      <c r="E37" s="72">
        <f t="shared" si="3"/>
        <v>0.70275000000000531</v>
      </c>
      <c r="F37" s="73">
        <f t="shared" si="4"/>
        <v>7.002922201678744E-3</v>
      </c>
      <c r="G37" s="71"/>
      <c r="H37" s="74">
        <f t="shared" si="0"/>
        <v>581.67487684729076</v>
      </c>
      <c r="I37" s="75">
        <f t="shared" si="1"/>
        <v>585.76259704433505</v>
      </c>
      <c r="J37" s="93"/>
      <c r="K37" s="93"/>
      <c r="L37" s="45"/>
      <c r="AC37" s="45"/>
    </row>
    <row r="38" spans="1:29" s="11" customFormat="1">
      <c r="A38" s="90">
        <v>14785</v>
      </c>
      <c r="B38" s="76">
        <v>0.57969999999999988</v>
      </c>
      <c r="C38" s="70">
        <f t="shared" si="2"/>
        <v>25.374999999999996</v>
      </c>
      <c r="D38" s="71"/>
      <c r="E38" s="72">
        <f t="shared" si="3"/>
        <v>0.72462500000000318</v>
      </c>
      <c r="F38" s="73">
        <f t="shared" si="4"/>
        <v>7.2201220741986843E-3</v>
      </c>
      <c r="G38" s="71"/>
      <c r="H38" s="74">
        <f t="shared" si="0"/>
        <v>582.66009852216757</v>
      </c>
      <c r="I38" s="75">
        <f t="shared" si="1"/>
        <v>586.88219926108388</v>
      </c>
      <c r="J38" s="93"/>
      <c r="K38" s="93"/>
      <c r="L38" s="45"/>
      <c r="AC38" s="45"/>
    </row>
    <row r="39" spans="1:29" s="11" customFormat="1">
      <c r="A39" s="90">
        <v>14810</v>
      </c>
      <c r="B39" s="76">
        <v>0.59719999999999995</v>
      </c>
      <c r="C39" s="70">
        <f t="shared" si="2"/>
        <v>25.374999999999996</v>
      </c>
      <c r="D39" s="71"/>
      <c r="E39" s="72">
        <f t="shared" si="3"/>
        <v>0.74650000000000105</v>
      </c>
      <c r="F39" s="73">
        <f t="shared" si="4"/>
        <v>7.4372747811779459E-3</v>
      </c>
      <c r="G39" s="71"/>
      <c r="H39" s="74">
        <f t="shared" si="0"/>
        <v>583.64532019704438</v>
      </c>
      <c r="I39" s="75">
        <f t="shared" si="1"/>
        <v>588.00223251231535</v>
      </c>
      <c r="J39" s="93"/>
      <c r="K39" s="93"/>
      <c r="L39" s="45"/>
      <c r="AC39" s="45"/>
    </row>
    <row r="40" spans="1:29" s="11" customFormat="1">
      <c r="A40" s="90">
        <v>14835</v>
      </c>
      <c r="B40" s="76">
        <v>0.6155999999999997</v>
      </c>
      <c r="C40" s="70">
        <f t="shared" si="2"/>
        <v>25.374999999999996</v>
      </c>
      <c r="D40" s="71"/>
      <c r="E40" s="72">
        <f t="shared" si="3"/>
        <v>0.76950000000000074</v>
      </c>
      <c r="F40" s="73">
        <f t="shared" si="4"/>
        <v>7.665544497725189E-3</v>
      </c>
      <c r="G40" s="71"/>
      <c r="H40" s="74">
        <f t="shared" si="0"/>
        <v>584.63054187192131</v>
      </c>
      <c r="I40" s="75">
        <f t="shared" si="1"/>
        <v>589.12927389162576</v>
      </c>
      <c r="J40" s="93"/>
      <c r="K40" s="93"/>
      <c r="L40" s="45"/>
      <c r="AC40" s="45"/>
    </row>
    <row r="41" spans="1:29" s="11" customFormat="1">
      <c r="A41" s="90">
        <v>14860</v>
      </c>
      <c r="B41" s="76">
        <v>0.63389999999999969</v>
      </c>
      <c r="C41" s="70">
        <f t="shared" si="2"/>
        <v>25.374999999999996</v>
      </c>
      <c r="D41" s="71"/>
      <c r="E41" s="72">
        <f t="shared" si="3"/>
        <v>0.79237499999999617</v>
      </c>
      <c r="F41" s="73">
        <f t="shared" si="4"/>
        <v>7.8925219466917419E-3</v>
      </c>
      <c r="G41" s="71"/>
      <c r="H41" s="74">
        <f t="shared" si="0"/>
        <v>585.61576354679812</v>
      </c>
      <c r="I41" s="75">
        <f t="shared" si="1"/>
        <v>590.25603645320211</v>
      </c>
      <c r="J41" s="93"/>
      <c r="K41" s="93"/>
      <c r="L41" s="45"/>
      <c r="AC41" s="45"/>
    </row>
    <row r="42" spans="1:29" s="11" customFormat="1">
      <c r="A42" s="90">
        <v>14885</v>
      </c>
      <c r="B42" s="76">
        <v>0.65220000000000011</v>
      </c>
      <c r="C42" s="70">
        <f t="shared" si="2"/>
        <v>25.374999999999996</v>
      </c>
      <c r="D42" s="71"/>
      <c r="E42" s="72">
        <f t="shared" si="3"/>
        <v>0.81524999999999181</v>
      </c>
      <c r="F42" s="73">
        <f t="shared" si="4"/>
        <v>8.1194478885866783E-3</v>
      </c>
      <c r="G42" s="71"/>
      <c r="H42" s="74">
        <f t="shared" si="0"/>
        <v>586.60098522167493</v>
      </c>
      <c r="I42" s="75">
        <f t="shared" si="1"/>
        <v>591.3832497536946</v>
      </c>
      <c r="J42" s="93"/>
      <c r="K42" s="93"/>
      <c r="L42" s="45"/>
      <c r="AC42" s="45"/>
    </row>
    <row r="43" spans="1:29" s="11" customFormat="1">
      <c r="A43" s="90">
        <v>14910</v>
      </c>
      <c r="B43" s="76">
        <v>0.6705000000000001</v>
      </c>
      <c r="C43" s="70">
        <f t="shared" si="2"/>
        <v>25.374999999999996</v>
      </c>
      <c r="D43" s="71"/>
      <c r="E43" s="72">
        <f t="shared" si="3"/>
        <v>0.83812500000000523</v>
      </c>
      <c r="F43" s="73">
        <f t="shared" si="4"/>
        <v>8.3463223467812771E-3</v>
      </c>
      <c r="G43" s="71"/>
      <c r="H43" s="74">
        <f t="shared" si="0"/>
        <v>587.58620689655186</v>
      </c>
      <c r="I43" s="75">
        <f t="shared" si="1"/>
        <v>592.51091379310355</v>
      </c>
      <c r="J43" s="93"/>
      <c r="K43" s="93"/>
      <c r="L43" s="45"/>
      <c r="AC43" s="45"/>
    </row>
    <row r="44" spans="1:29" s="11" customFormat="1">
      <c r="A44" s="90">
        <v>14935</v>
      </c>
      <c r="B44" s="76">
        <v>0.68880000000000008</v>
      </c>
      <c r="C44" s="70">
        <f t="shared" si="2"/>
        <v>25.374999999999996</v>
      </c>
      <c r="D44" s="71"/>
      <c r="E44" s="72">
        <f t="shared" si="3"/>
        <v>0.86100000000000065</v>
      </c>
      <c r="F44" s="73">
        <f t="shared" si="4"/>
        <v>8.5731453446309096E-3</v>
      </c>
      <c r="G44" s="71"/>
      <c r="H44" s="74">
        <f t="shared" si="0"/>
        <v>588.57142857142867</v>
      </c>
      <c r="I44" s="75">
        <f t="shared" si="1"/>
        <v>593.63902857142864</v>
      </c>
      <c r="J44" s="93"/>
      <c r="K44" s="93"/>
      <c r="L44" s="45"/>
      <c r="AC44" s="45"/>
    </row>
    <row r="45" spans="1:29" s="11" customFormat="1">
      <c r="A45" s="90">
        <v>14960</v>
      </c>
      <c r="B45" s="76">
        <v>0.70710000000000006</v>
      </c>
      <c r="C45" s="70">
        <f t="shared" si="2"/>
        <v>25.374999999999996</v>
      </c>
      <c r="D45" s="71"/>
      <c r="E45" s="72">
        <f t="shared" si="3"/>
        <v>0.88387499999999608</v>
      </c>
      <c r="F45" s="73">
        <f t="shared" si="4"/>
        <v>8.7999169054750661E-3</v>
      </c>
      <c r="G45" s="71"/>
      <c r="H45" s="74">
        <f t="shared" si="0"/>
        <v>589.55665024630548</v>
      </c>
      <c r="I45" s="75">
        <f t="shared" si="1"/>
        <v>594.76759408866997</v>
      </c>
      <c r="J45" s="93"/>
      <c r="K45" s="93"/>
      <c r="L45" s="45"/>
      <c r="AC45" s="45"/>
    </row>
    <row r="46" spans="1:29" s="11" customFormat="1">
      <c r="A46" s="90">
        <v>14973</v>
      </c>
      <c r="B46" s="76">
        <v>0.72639999999999993</v>
      </c>
      <c r="C46" s="70">
        <f t="shared" si="2"/>
        <v>25.374999999999996</v>
      </c>
      <c r="D46" s="71"/>
      <c r="E46" s="72">
        <f t="shared" si="3"/>
        <v>0.9079999999999977</v>
      </c>
      <c r="F46" s="73">
        <f t="shared" si="4"/>
        <v>9.0390246506698371E-3</v>
      </c>
      <c r="G46" s="71"/>
      <c r="H46" s="74">
        <f t="shared" si="0"/>
        <v>590.06896551724151</v>
      </c>
      <c r="I46" s="75">
        <f t="shared" si="1"/>
        <v>595.42679172413807</v>
      </c>
      <c r="J46" s="93"/>
      <c r="K46" s="93"/>
      <c r="L46" s="45"/>
      <c r="AC46" s="45"/>
    </row>
    <row r="47" spans="1:29" s="11" customFormat="1">
      <c r="A47" s="90">
        <v>14998</v>
      </c>
      <c r="B47" s="76">
        <v>0.74549999999999983</v>
      </c>
      <c r="C47" s="70">
        <f t="shared" si="2"/>
        <v>25.374999999999996</v>
      </c>
      <c r="D47" s="71"/>
      <c r="E47" s="72">
        <f t="shared" si="3"/>
        <v>0.93187499999999091</v>
      </c>
      <c r="F47" s="73">
        <f t="shared" si="4"/>
        <v>9.2755983218667255E-3</v>
      </c>
      <c r="G47" s="71"/>
      <c r="H47" s="74">
        <f t="shared" si="0"/>
        <v>591.05418719211832</v>
      </c>
      <c r="I47" s="75">
        <f t="shared" si="1"/>
        <v>596.56207339901482</v>
      </c>
      <c r="J47" s="93"/>
      <c r="K47" s="93"/>
      <c r="L47" s="45"/>
      <c r="AC47" s="45"/>
    </row>
    <row r="48" spans="1:29" s="11" customFormat="1">
      <c r="A48" s="90">
        <v>15023</v>
      </c>
      <c r="B48" s="76">
        <v>0.76469999999999994</v>
      </c>
      <c r="C48" s="70">
        <f t="shared" si="2"/>
        <v>25.374999999999996</v>
      </c>
      <c r="D48" s="71"/>
      <c r="E48" s="72">
        <f t="shared" si="3"/>
        <v>0.95587500000000603</v>
      </c>
      <c r="F48" s="73">
        <f t="shared" si="4"/>
        <v>9.5133542046588193E-3</v>
      </c>
      <c r="G48" s="71"/>
      <c r="H48" s="74">
        <f t="shared" si="0"/>
        <v>592.03940886699513</v>
      </c>
      <c r="I48" s="75">
        <f t="shared" si="1"/>
        <v>597.69856556650257</v>
      </c>
      <c r="J48" s="93"/>
      <c r="K48" s="93"/>
      <c r="L48" s="45"/>
      <c r="AC48" s="45"/>
    </row>
    <row r="49" spans="1:29" s="11" customFormat="1">
      <c r="A49" s="90">
        <v>15048</v>
      </c>
      <c r="B49" s="76">
        <v>0.78379999999999983</v>
      </c>
      <c r="C49" s="70">
        <f t="shared" si="2"/>
        <v>25.374999999999996</v>
      </c>
      <c r="D49" s="71"/>
      <c r="E49" s="72">
        <f t="shared" si="3"/>
        <v>0.97974999999999923</v>
      </c>
      <c r="F49" s="73">
        <f t="shared" si="4"/>
        <v>9.7498157018436771E-3</v>
      </c>
      <c r="G49" s="71"/>
      <c r="H49" s="74">
        <f t="shared" si="0"/>
        <v>593.02463054187206</v>
      </c>
      <c r="I49" s="75">
        <f t="shared" si="1"/>
        <v>598.83478935960602</v>
      </c>
      <c r="J49" s="93"/>
      <c r="K49" s="93"/>
      <c r="L49" s="45"/>
      <c r="AC49" s="45"/>
    </row>
    <row r="50" spans="1:29" s="11" customFormat="1">
      <c r="A50" s="90">
        <v>15073</v>
      </c>
      <c r="B50" s="76">
        <v>0.80299999999999994</v>
      </c>
      <c r="C50" s="70">
        <f t="shared" si="2"/>
        <v>25.374999999999996</v>
      </c>
      <c r="D50" s="71"/>
      <c r="E50" s="72">
        <f t="shared" si="3"/>
        <v>1.0037499999999966</v>
      </c>
      <c r="F50" s="73">
        <f t="shared" si="4"/>
        <v>9.9874588767856938E-3</v>
      </c>
      <c r="G50" s="71"/>
      <c r="H50" s="74">
        <f t="shared" si="0"/>
        <v>594.00985221674887</v>
      </c>
      <c r="I50" s="75">
        <f t="shared" si="1"/>
        <v>599.97222610837446</v>
      </c>
      <c r="J50" s="93"/>
      <c r="K50" s="93"/>
      <c r="L50" s="45"/>
      <c r="AC50" s="45"/>
    </row>
    <row r="51" spans="1:29" s="11" customFormat="1">
      <c r="A51" s="90">
        <v>15098</v>
      </c>
      <c r="B51" s="76">
        <v>0.82289999999999974</v>
      </c>
      <c r="C51" s="70">
        <f t="shared" si="2"/>
        <v>25.374999999999996</v>
      </c>
      <c r="D51" s="71"/>
      <c r="E51" s="72">
        <f t="shared" si="3"/>
        <v>1.0286250000000052</v>
      </c>
      <c r="F51" s="73">
        <f t="shared" si="4"/>
        <v>1.0233706540069465E-2</v>
      </c>
      <c r="G51" s="71"/>
      <c r="H51" s="74">
        <f t="shared" si="0"/>
        <v>594.99507389162568</v>
      </c>
      <c r="I51" s="75">
        <f t="shared" si="1"/>
        <v>601.11534197044341</v>
      </c>
      <c r="J51" s="93"/>
      <c r="K51" s="93"/>
      <c r="L51" s="45"/>
      <c r="AC51" s="45"/>
    </row>
    <row r="52" spans="1:29" s="11" customFormat="1">
      <c r="A52" s="90">
        <v>15111</v>
      </c>
      <c r="B52" s="76">
        <v>0.84299999999999997</v>
      </c>
      <c r="C52" s="70">
        <f t="shared" si="2"/>
        <v>25.374999999999996</v>
      </c>
      <c r="D52" s="71"/>
      <c r="E52" s="72">
        <f t="shared" si="3"/>
        <v>1.0537500000000044</v>
      </c>
      <c r="F52" s="73">
        <f t="shared" si="4"/>
        <v>1.0482367514382192E-2</v>
      </c>
      <c r="G52" s="71"/>
      <c r="H52" s="74">
        <f t="shared" si="0"/>
        <v>595.50738916256171</v>
      </c>
      <c r="I52" s="75">
        <f t="shared" si="1"/>
        <v>601.78254827586227</v>
      </c>
      <c r="J52" s="93"/>
      <c r="K52" s="93"/>
      <c r="L52" s="45"/>
      <c r="AC52" s="45"/>
    </row>
    <row r="53" spans="1:29" s="11" customFormat="1">
      <c r="A53" s="90">
        <v>15136</v>
      </c>
      <c r="B53" s="76">
        <v>0.86289999999999978</v>
      </c>
      <c r="C53" s="70">
        <f t="shared" si="2"/>
        <v>25.374999999999996</v>
      </c>
      <c r="D53" s="71"/>
      <c r="E53" s="72">
        <f t="shared" si="3"/>
        <v>1.0786249999999953</v>
      </c>
      <c r="F53" s="73">
        <f t="shared" si="4"/>
        <v>1.0728493352715255E-2</v>
      </c>
      <c r="G53" s="71"/>
      <c r="H53" s="74">
        <f t="shared" si="0"/>
        <v>596.49261083743852</v>
      </c>
      <c r="I53" s="75">
        <f t="shared" si="1"/>
        <v>602.92652926108383</v>
      </c>
      <c r="J53" s="93"/>
      <c r="K53" s="93"/>
      <c r="L53" s="45"/>
      <c r="AC53" s="45"/>
    </row>
    <row r="54" spans="1:29" s="11" customFormat="1">
      <c r="A54" s="90">
        <v>15161</v>
      </c>
      <c r="B54" s="76">
        <v>0.8828999999999998</v>
      </c>
      <c r="C54" s="70">
        <f t="shared" si="2"/>
        <v>25.374999999999996</v>
      </c>
      <c r="D54" s="71"/>
      <c r="E54" s="72">
        <f t="shared" si="3"/>
        <v>1.1036250000000081</v>
      </c>
      <c r="F54" s="73">
        <f t="shared" si="4"/>
        <v>1.0975794984064407E-2</v>
      </c>
      <c r="G54" s="71"/>
      <c r="H54" s="74">
        <f t="shared" si="0"/>
        <v>597.47783251231533</v>
      </c>
      <c r="I54" s="75">
        <f t="shared" si="1"/>
        <v>604.0717472413794</v>
      </c>
      <c r="J54" s="93"/>
      <c r="K54" s="93"/>
      <c r="L54" s="45"/>
      <c r="AC54" s="45"/>
    </row>
    <row r="55" spans="1:29" s="11" customFormat="1">
      <c r="A55" s="90">
        <v>15186</v>
      </c>
      <c r="B55" s="76">
        <v>0.90289999999999981</v>
      </c>
      <c r="C55" s="70">
        <f t="shared" si="2"/>
        <v>25.374999999999996</v>
      </c>
      <c r="D55" s="71"/>
      <c r="E55" s="72">
        <f t="shared" si="3"/>
        <v>1.1286250000000031</v>
      </c>
      <c r="F55" s="73">
        <f t="shared" si="4"/>
        <v>1.1223035472436917E-2</v>
      </c>
      <c r="G55" s="71"/>
      <c r="H55" s="74">
        <f t="shared" si="0"/>
        <v>598.46305418719226</v>
      </c>
      <c r="I55" s="75">
        <f t="shared" si="1"/>
        <v>605.21745783251242</v>
      </c>
      <c r="J55" s="93"/>
      <c r="K55" s="93"/>
      <c r="L55" s="45"/>
      <c r="AC55" s="45"/>
    </row>
    <row r="56" spans="1:29" s="11" customFormat="1">
      <c r="A56" s="90">
        <v>15211</v>
      </c>
      <c r="B56" s="76">
        <v>0.92289999999999983</v>
      </c>
      <c r="C56" s="70">
        <f t="shared" si="2"/>
        <v>25.374999999999996</v>
      </c>
      <c r="D56" s="71"/>
      <c r="E56" s="72">
        <f t="shared" si="3"/>
        <v>1.1536249999999981</v>
      </c>
      <c r="F56" s="73">
        <f t="shared" si="4"/>
        <v>1.1470214848059792E-2</v>
      </c>
      <c r="G56" s="71"/>
      <c r="H56" s="74">
        <f t="shared" si="0"/>
        <v>599.44827586206907</v>
      </c>
      <c r="I56" s="75">
        <f t="shared" si="1"/>
        <v>606.3636610344829</v>
      </c>
      <c r="J56" s="93"/>
      <c r="K56" s="93"/>
      <c r="L56" s="45"/>
      <c r="AC56" s="45"/>
    </row>
    <row r="57" spans="1:29" s="11" customFormat="1">
      <c r="A57" s="90">
        <v>15236</v>
      </c>
      <c r="B57" s="76">
        <v>0.94379999999999997</v>
      </c>
      <c r="C57" s="70">
        <f t="shared" si="2"/>
        <v>25.374999999999996</v>
      </c>
      <c r="D57" s="71"/>
      <c r="E57" s="72">
        <f t="shared" si="3"/>
        <v>1.179749999999995</v>
      </c>
      <c r="F57" s="73">
        <f t="shared" si="4"/>
        <v>1.1728452028605708E-2</v>
      </c>
      <c r="G57" s="71"/>
      <c r="H57" s="74">
        <f t="shared" si="0"/>
        <v>600.43349753694588</v>
      </c>
      <c r="I57" s="75">
        <f t="shared" si="1"/>
        <v>607.51711172413798</v>
      </c>
      <c r="J57" s="93"/>
      <c r="K57" s="93"/>
      <c r="L57" s="45"/>
      <c r="AC57" s="45"/>
    </row>
    <row r="58" spans="1:29" s="11" customFormat="1">
      <c r="A58" s="90">
        <v>15261</v>
      </c>
      <c r="B58" s="76">
        <v>0.96449999999999969</v>
      </c>
      <c r="C58" s="70">
        <f t="shared" si="2"/>
        <v>25.374999999999996</v>
      </c>
      <c r="D58" s="71"/>
      <c r="E58" s="72">
        <f t="shared" si="3"/>
        <v>1.2056250000000013</v>
      </c>
      <c r="F58" s="73">
        <f t="shared" si="4"/>
        <v>1.1984152324548546E-2</v>
      </c>
      <c r="G58" s="71"/>
      <c r="H58" s="74">
        <f t="shared" si="0"/>
        <v>601.41871921182269</v>
      </c>
      <c r="I58" s="75">
        <f t="shared" si="1"/>
        <v>608.66957364532027</v>
      </c>
      <c r="J58" s="93"/>
      <c r="K58" s="93"/>
      <c r="L58" s="45"/>
      <c r="AC58" s="45"/>
    </row>
    <row r="59" spans="1:29" s="11" customFormat="1">
      <c r="A59" s="90">
        <v>15274</v>
      </c>
      <c r="B59" s="76">
        <v>0.98539999999999983</v>
      </c>
      <c r="C59" s="70">
        <f t="shared" si="2"/>
        <v>25.374999999999996</v>
      </c>
      <c r="D59" s="71"/>
      <c r="E59" s="72">
        <f t="shared" si="3"/>
        <v>1.2317499999999981</v>
      </c>
      <c r="F59" s="73">
        <f t="shared" si="4"/>
        <v>1.2242256838549685E-2</v>
      </c>
      <c r="G59" s="71"/>
      <c r="H59" s="74">
        <f t="shared" si="0"/>
        <v>601.93103448275872</v>
      </c>
      <c r="I59" s="75">
        <f t="shared" si="1"/>
        <v>609.34532000000013</v>
      </c>
      <c r="J59" s="93"/>
      <c r="K59" s="93"/>
      <c r="L59" s="45"/>
      <c r="AC59" s="45"/>
    </row>
    <row r="60" spans="1:29" s="11" customFormat="1">
      <c r="A60" s="90">
        <v>15299</v>
      </c>
      <c r="B60" s="76">
        <v>1.0061999999999998</v>
      </c>
      <c r="C60" s="70">
        <f t="shared" si="2"/>
        <v>25.374999999999996</v>
      </c>
      <c r="D60" s="71"/>
      <c r="E60" s="72">
        <f t="shared" si="3"/>
        <v>1.2577500000000086</v>
      </c>
      <c r="F60" s="73">
        <f t="shared" si="4"/>
        <v>1.2499060279151812E-2</v>
      </c>
      <c r="G60" s="71"/>
      <c r="H60" s="74">
        <f t="shared" si="0"/>
        <v>602.91625615763553</v>
      </c>
      <c r="I60" s="75">
        <f t="shared" si="1"/>
        <v>610.4994353694583</v>
      </c>
      <c r="J60" s="93"/>
      <c r="K60" s="93"/>
      <c r="L60" s="45"/>
      <c r="AC60" s="45"/>
    </row>
    <row r="61" spans="1:29" s="11" customFormat="1">
      <c r="A61" s="90">
        <v>15324</v>
      </c>
      <c r="B61" s="76">
        <v>1.0270999999999999</v>
      </c>
      <c r="C61" s="70">
        <f t="shared" si="2"/>
        <v>25.374999999999996</v>
      </c>
      <c r="D61" s="71"/>
      <c r="E61" s="72">
        <f t="shared" si="3"/>
        <v>1.2838750000000054</v>
      </c>
      <c r="F61" s="73">
        <f t="shared" si="4"/>
        <v>1.2757031944431693E-2</v>
      </c>
      <c r="G61" s="71"/>
      <c r="H61" s="74">
        <f t="shared" si="0"/>
        <v>603.90147783251246</v>
      </c>
      <c r="I61" s="75">
        <f t="shared" si="1"/>
        <v>611.65481793103459</v>
      </c>
      <c r="J61" s="93"/>
      <c r="K61" s="93"/>
      <c r="L61" s="45"/>
      <c r="AC61" s="45"/>
    </row>
    <row r="62" spans="1:29" s="11" customFormat="1">
      <c r="A62" s="90">
        <v>15362</v>
      </c>
      <c r="B62" s="76">
        <v>1.0486999999999997</v>
      </c>
      <c r="C62" s="70">
        <f t="shared" si="2"/>
        <v>25.374999999999996</v>
      </c>
      <c r="D62" s="71"/>
      <c r="E62" s="72">
        <f t="shared" si="3"/>
        <v>1.3108749999999958</v>
      </c>
      <c r="F62" s="73">
        <f t="shared" si="4"/>
        <v>1.3023573897368279E-2</v>
      </c>
      <c r="G62" s="71"/>
      <c r="H62" s="74">
        <f t="shared" si="0"/>
        <v>605.39901477832518</v>
      </c>
      <c r="I62" s="75">
        <f t="shared" si="1"/>
        <v>613.33503911330058</v>
      </c>
      <c r="J62" s="93"/>
      <c r="K62" s="93"/>
      <c r="L62" s="45"/>
      <c r="AC62" s="45"/>
    </row>
    <row r="63" spans="1:29" s="11" customFormat="1">
      <c r="A63" s="90">
        <v>15374</v>
      </c>
      <c r="B63" s="76">
        <v>1.0703</v>
      </c>
      <c r="C63" s="70">
        <f t="shared" si="2"/>
        <v>25.374999999999996</v>
      </c>
      <c r="D63" s="71"/>
      <c r="E63" s="72">
        <f t="shared" si="3"/>
        <v>1.3378750000000039</v>
      </c>
      <c r="F63" s="73">
        <f t="shared" si="4"/>
        <v>1.3290044824623091E-2</v>
      </c>
      <c r="G63" s="71"/>
      <c r="H63" s="74">
        <f t="shared" si="0"/>
        <v>605.87192118226608</v>
      </c>
      <c r="I63" s="75">
        <f t="shared" si="1"/>
        <v>613.97773014778329</v>
      </c>
      <c r="J63" s="93"/>
      <c r="K63" s="93"/>
      <c r="L63" s="45"/>
      <c r="AC63" s="45"/>
    </row>
    <row r="64" spans="1:29" s="11" customFormat="1">
      <c r="A64" s="90">
        <v>15412</v>
      </c>
      <c r="B64" s="76">
        <v>1.0920000000000001</v>
      </c>
      <c r="C64" s="70">
        <f t="shared" si="2"/>
        <v>25.374999999999996</v>
      </c>
      <c r="D64" s="71"/>
      <c r="E64" s="72">
        <f t="shared" si="3"/>
        <v>1.3649999999999984</v>
      </c>
      <c r="F64" s="73">
        <f t="shared" si="4"/>
        <v>1.3557677932065722E-2</v>
      </c>
      <c r="G64" s="71"/>
      <c r="H64" s="74">
        <f t="shared" si="0"/>
        <v>607.36945812807892</v>
      </c>
      <c r="I64" s="75">
        <f t="shared" si="1"/>
        <v>615.66005123152718</v>
      </c>
      <c r="J64" s="93"/>
      <c r="K64" s="93"/>
      <c r="L64" s="45"/>
      <c r="AC64" s="45"/>
    </row>
    <row r="65" spans="1:29" s="11" customFormat="1">
      <c r="A65" s="90">
        <v>15424</v>
      </c>
      <c r="B65" s="76">
        <v>1.1135999999999999</v>
      </c>
      <c r="C65" s="70">
        <f t="shared" si="2"/>
        <v>25.374999999999996</v>
      </c>
      <c r="D65" s="71"/>
      <c r="E65" s="72">
        <f t="shared" si="3"/>
        <v>1.3920000000000066</v>
      </c>
      <c r="F65" s="73">
        <f t="shared" si="4"/>
        <v>1.382400659306994E-2</v>
      </c>
      <c r="G65" s="71"/>
      <c r="H65" s="74">
        <f t="shared" si="0"/>
        <v>607.84236453201981</v>
      </c>
      <c r="I65" s="75">
        <f t="shared" si="1"/>
        <v>616.30353024630563</v>
      </c>
      <c r="J65" s="93"/>
      <c r="K65" s="93"/>
      <c r="L65" s="45"/>
      <c r="AC65" s="45"/>
    </row>
    <row r="66" spans="1:29" s="11" customFormat="1">
      <c r="A66" s="90">
        <v>15449</v>
      </c>
      <c r="B66" s="76">
        <v>1.1353</v>
      </c>
      <c r="C66" s="70">
        <f t="shared" si="2"/>
        <v>25.374999999999996</v>
      </c>
      <c r="D66" s="71"/>
      <c r="E66" s="72">
        <f t="shared" si="3"/>
        <v>1.4191250000000011</v>
      </c>
      <c r="F66" s="73">
        <f t="shared" si="4"/>
        <v>1.4091496851917719E-2</v>
      </c>
      <c r="G66" s="71"/>
      <c r="H66" s="74">
        <f t="shared" si="0"/>
        <v>608.82758620689663</v>
      </c>
      <c r="I66" s="75">
        <f t="shared" si="1"/>
        <v>617.46761068965532</v>
      </c>
      <c r="J66" s="93"/>
      <c r="K66" s="93"/>
      <c r="L66" s="45"/>
      <c r="AC66" s="45"/>
    </row>
    <row r="67" spans="1:29" s="11" customFormat="1">
      <c r="A67" s="90">
        <v>15475</v>
      </c>
      <c r="B67" s="76">
        <v>1.1576999999999997</v>
      </c>
      <c r="C67" s="70">
        <f t="shared" si="2"/>
        <v>25.374999999999996</v>
      </c>
      <c r="D67" s="71"/>
      <c r="E67" s="72">
        <f t="shared" si="3"/>
        <v>1.4471250000000069</v>
      </c>
      <c r="F67" s="73">
        <f t="shared" si="4"/>
        <v>1.4367540798880868E-2</v>
      </c>
      <c r="G67" s="71"/>
      <c r="H67" s="74">
        <f t="shared" si="0"/>
        <v>609.85221674876857</v>
      </c>
      <c r="I67" s="75">
        <f t="shared" si="1"/>
        <v>618.67754064039423</v>
      </c>
      <c r="J67" s="93"/>
      <c r="K67" s="93"/>
      <c r="L67" s="45"/>
      <c r="AC67" s="45"/>
    </row>
    <row r="68" spans="1:29" s="11" customFormat="1">
      <c r="A68" s="90">
        <v>15500</v>
      </c>
      <c r="B68" s="76">
        <v>1.1802999999999999</v>
      </c>
      <c r="C68" s="70">
        <f t="shared" si="2"/>
        <v>25.374999999999996</v>
      </c>
      <c r="D68" s="71"/>
      <c r="E68" s="72">
        <f t="shared" si="3"/>
        <v>1.4753750000000032</v>
      </c>
      <c r="F68" s="73">
        <f t="shared" si="4"/>
        <v>1.4645972221542236E-2</v>
      </c>
      <c r="G68" s="71"/>
      <c r="H68" s="74">
        <f t="shared" ref="H68:H131" si="12">A68/C68</f>
        <v>610.83743842364538</v>
      </c>
      <c r="I68" s="75">
        <f t="shared" ref="I68:I131" si="13">H68*(1+E68/100)</f>
        <v>619.84958128078836</v>
      </c>
      <c r="J68" s="93"/>
      <c r="K68" s="93"/>
      <c r="L68" s="45"/>
      <c r="AC68" s="45"/>
    </row>
    <row r="69" spans="1:29" s="11" customFormat="1">
      <c r="A69" s="90">
        <v>15537</v>
      </c>
      <c r="B69" s="76">
        <v>1.2027999999999999</v>
      </c>
      <c r="C69" s="70">
        <f t="shared" ref="C69:C132" si="14">C$2</f>
        <v>25.374999999999996</v>
      </c>
      <c r="D69" s="71"/>
      <c r="E69" s="72">
        <f t="shared" ref="E69:E132" si="15">(((80+B69)-80)/80)*100</f>
        <v>1.5034999999999954</v>
      </c>
      <c r="F69" s="73">
        <f t="shared" si="4"/>
        <v>1.4923094657854602E-2</v>
      </c>
      <c r="G69" s="71"/>
      <c r="H69" s="74">
        <f t="shared" si="12"/>
        <v>612.29556650246309</v>
      </c>
      <c r="I69" s="75">
        <f t="shared" si="13"/>
        <v>621.50143034482755</v>
      </c>
      <c r="J69" s="93"/>
      <c r="K69" s="93"/>
      <c r="L69" s="45"/>
      <c r="AC69" s="45"/>
    </row>
    <row r="70" spans="1:29" s="11" customFormat="1">
      <c r="A70" s="90">
        <v>15562</v>
      </c>
      <c r="B70" s="76">
        <v>1.2250999999999999</v>
      </c>
      <c r="C70" s="70">
        <f t="shared" si="14"/>
        <v>25.374999999999996</v>
      </c>
      <c r="D70" s="71"/>
      <c r="E70" s="72">
        <f t="shared" si="15"/>
        <v>1.531374999999997</v>
      </c>
      <c r="F70" s="73">
        <f t="shared" si="4"/>
        <v>1.5197678028570093E-2</v>
      </c>
      <c r="G70" s="71"/>
      <c r="H70" s="74">
        <f t="shared" si="12"/>
        <v>613.28078817734001</v>
      </c>
      <c r="I70" s="75">
        <f t="shared" si="13"/>
        <v>622.67241684729072</v>
      </c>
      <c r="J70" s="93"/>
      <c r="K70" s="93"/>
      <c r="L70" s="45"/>
      <c r="AC70" s="45"/>
    </row>
    <row r="71" spans="1:29" s="11" customFormat="1">
      <c r="A71" s="90">
        <v>15587</v>
      </c>
      <c r="B71" s="76">
        <v>1.2477999999999998</v>
      </c>
      <c r="C71" s="70">
        <f t="shared" si="14"/>
        <v>25.374999999999996</v>
      </c>
      <c r="D71" s="71"/>
      <c r="E71" s="72">
        <f t="shared" si="15"/>
        <v>1.5597499999999975</v>
      </c>
      <c r="F71" s="73">
        <f t="shared" si="4"/>
        <v>1.5477109246301765E-2</v>
      </c>
      <c r="G71" s="71"/>
      <c r="H71" s="74">
        <f t="shared" si="12"/>
        <v>614.26600985221683</v>
      </c>
      <c r="I71" s="75">
        <f t="shared" si="13"/>
        <v>623.84702394088674</v>
      </c>
      <c r="J71" s="93"/>
      <c r="K71" s="93"/>
      <c r="L71" s="45"/>
      <c r="AC71" s="45"/>
    </row>
    <row r="72" spans="1:29" s="11" customFormat="1">
      <c r="A72" s="90">
        <v>15612</v>
      </c>
      <c r="B72" s="76">
        <v>1.2709999999999999</v>
      </c>
      <c r="C72" s="70">
        <f t="shared" si="14"/>
        <v>25.374999999999996</v>
      </c>
      <c r="D72" s="71"/>
      <c r="E72" s="72">
        <f t="shared" si="15"/>
        <v>1.588750000000001</v>
      </c>
      <c r="F72" s="73">
        <f t="shared" ref="F72:F135" si="16">LN(1+E72/100)</f>
        <v>1.5762614678997578E-2</v>
      </c>
      <c r="G72" s="71"/>
      <c r="H72" s="74">
        <f t="shared" si="12"/>
        <v>615.25123152709364</v>
      </c>
      <c r="I72" s="75">
        <f t="shared" si="13"/>
        <v>625.02603546798036</v>
      </c>
      <c r="J72" s="93"/>
      <c r="K72" s="93"/>
      <c r="L72" s="45"/>
      <c r="AC72" s="45"/>
    </row>
    <row r="73" spans="1:29" s="11" customFormat="1">
      <c r="A73" s="90">
        <v>15638</v>
      </c>
      <c r="B73" s="76">
        <v>1.2944</v>
      </c>
      <c r="C73" s="70">
        <f t="shared" si="14"/>
        <v>25.374999999999996</v>
      </c>
      <c r="D73" s="71"/>
      <c r="E73" s="72">
        <f t="shared" si="15"/>
        <v>1.6179999999999952</v>
      </c>
      <c r="F73" s="73">
        <f t="shared" si="16"/>
        <v>1.6050498818692683E-2</v>
      </c>
      <c r="G73" s="71"/>
      <c r="H73" s="74">
        <f t="shared" si="12"/>
        <v>616.27586206896558</v>
      </c>
      <c r="I73" s="75">
        <f t="shared" si="13"/>
        <v>626.24720551724135</v>
      </c>
      <c r="J73" s="93"/>
      <c r="K73" s="93"/>
      <c r="L73" s="45"/>
      <c r="AC73" s="45"/>
    </row>
    <row r="74" spans="1:29" s="11" customFormat="1">
      <c r="A74" s="90">
        <v>15663</v>
      </c>
      <c r="B74" s="76">
        <v>1.3176999999999999</v>
      </c>
      <c r="C74" s="70">
        <f t="shared" si="14"/>
        <v>25.374999999999996</v>
      </c>
      <c r="D74" s="71"/>
      <c r="E74" s="72">
        <f t="shared" si="15"/>
        <v>1.6471250000000028</v>
      </c>
      <c r="F74" s="73">
        <f t="shared" si="16"/>
        <v>1.6337070361148159E-2</v>
      </c>
      <c r="G74" s="71"/>
      <c r="H74" s="74">
        <f t="shared" si="12"/>
        <v>617.26108374384251</v>
      </c>
      <c r="I74" s="75">
        <f t="shared" si="13"/>
        <v>627.42814536945821</v>
      </c>
      <c r="J74" s="93"/>
      <c r="K74" s="93"/>
      <c r="L74" s="45"/>
      <c r="AC74" s="45"/>
    </row>
    <row r="75" spans="1:29" s="11" customFormat="1">
      <c r="A75" s="90">
        <v>15688</v>
      </c>
      <c r="B75" s="76">
        <v>1.3409999999999997</v>
      </c>
      <c r="C75" s="70">
        <f t="shared" si="14"/>
        <v>25.374999999999996</v>
      </c>
      <c r="D75" s="71"/>
      <c r="E75" s="72">
        <f t="shared" si="15"/>
        <v>1.6762499999999922</v>
      </c>
      <c r="F75" s="73">
        <f t="shared" si="16"/>
        <v>1.6623559803881572E-2</v>
      </c>
      <c r="G75" s="71"/>
      <c r="H75" s="74">
        <f t="shared" si="12"/>
        <v>618.24630541871932</v>
      </c>
      <c r="I75" s="75">
        <f t="shared" si="13"/>
        <v>628.60965911330061</v>
      </c>
      <c r="J75" s="93"/>
      <c r="K75" s="93"/>
      <c r="L75" s="45"/>
      <c r="AC75" s="45"/>
    </row>
    <row r="76" spans="1:29" s="11" customFormat="1">
      <c r="A76" s="90">
        <v>15713</v>
      </c>
      <c r="B76" s="76">
        <v>1.3643999999999998</v>
      </c>
      <c r="C76" s="70">
        <f t="shared" si="14"/>
        <v>25.374999999999996</v>
      </c>
      <c r="D76" s="71"/>
      <c r="E76" s="72">
        <f t="shared" si="15"/>
        <v>1.7055000000000042</v>
      </c>
      <c r="F76" s="73">
        <f t="shared" si="16"/>
        <v>1.6911196233420297E-2</v>
      </c>
      <c r="G76" s="71"/>
      <c r="H76" s="74">
        <f t="shared" si="12"/>
        <v>619.23152709359613</v>
      </c>
      <c r="I76" s="75">
        <f t="shared" si="13"/>
        <v>629.7925207881774</v>
      </c>
      <c r="J76" s="93"/>
      <c r="K76" s="93"/>
      <c r="L76" s="45"/>
      <c r="AC76" s="45"/>
    </row>
    <row r="77" spans="1:29" s="11" customFormat="1">
      <c r="A77" s="90">
        <v>15738</v>
      </c>
      <c r="B77" s="76">
        <v>1.3883999999999999</v>
      </c>
      <c r="C77" s="70">
        <f t="shared" si="14"/>
        <v>25.374999999999996</v>
      </c>
      <c r="D77" s="71"/>
      <c r="E77" s="72">
        <f t="shared" si="15"/>
        <v>1.7355000000000054</v>
      </c>
      <c r="F77" s="73">
        <f t="shared" si="16"/>
        <v>1.7206122037141766E-2</v>
      </c>
      <c r="G77" s="71"/>
      <c r="H77" s="74">
        <f t="shared" si="12"/>
        <v>620.21674876847294</v>
      </c>
      <c r="I77" s="75">
        <f t="shared" si="13"/>
        <v>630.98061044334975</v>
      </c>
      <c r="J77" s="93"/>
      <c r="K77" s="93"/>
      <c r="L77" s="45"/>
      <c r="AC77" s="45"/>
    </row>
    <row r="78" spans="1:29" s="11" customFormat="1">
      <c r="A78" s="90">
        <v>15775</v>
      </c>
      <c r="B78" s="76">
        <v>1.4125999999999999</v>
      </c>
      <c r="C78" s="70">
        <f t="shared" si="14"/>
        <v>25.374999999999996</v>
      </c>
      <c r="D78" s="71"/>
      <c r="E78" s="72">
        <f t="shared" si="15"/>
        <v>1.7657499999999973</v>
      </c>
      <c r="F78" s="73">
        <f t="shared" si="16"/>
        <v>1.7503417510489377E-2</v>
      </c>
      <c r="G78" s="71"/>
      <c r="H78" s="74">
        <f t="shared" si="12"/>
        <v>621.67487684729076</v>
      </c>
      <c r="I78" s="75">
        <f t="shared" si="13"/>
        <v>632.65210098522175</v>
      </c>
      <c r="J78" s="93"/>
      <c r="K78" s="93"/>
      <c r="L78" s="45"/>
      <c r="AC78" s="45"/>
    </row>
    <row r="79" spans="1:29" s="11" customFormat="1">
      <c r="A79" s="90">
        <v>15801</v>
      </c>
      <c r="B79" s="76">
        <v>1.4367999999999999</v>
      </c>
      <c r="C79" s="70">
        <f t="shared" si="14"/>
        <v>25.374999999999996</v>
      </c>
      <c r="D79" s="71"/>
      <c r="E79" s="72">
        <f t="shared" si="15"/>
        <v>1.7960000000000067</v>
      </c>
      <c r="F79" s="73">
        <f t="shared" si="16"/>
        <v>1.7800624625506613E-2</v>
      </c>
      <c r="G79" s="71"/>
      <c r="H79" s="74">
        <f t="shared" si="12"/>
        <v>622.6995073891627</v>
      </c>
      <c r="I79" s="75">
        <f t="shared" si="13"/>
        <v>633.88319054187207</v>
      </c>
      <c r="J79" s="93"/>
      <c r="K79" s="93"/>
      <c r="L79" s="45"/>
      <c r="AC79" s="45"/>
    </row>
    <row r="80" spans="1:29" s="11" customFormat="1">
      <c r="A80" s="90">
        <v>15826</v>
      </c>
      <c r="B80" s="76">
        <v>1.4609000000000001</v>
      </c>
      <c r="C80" s="70">
        <f t="shared" si="14"/>
        <v>25.374999999999996</v>
      </c>
      <c r="D80" s="71"/>
      <c r="E80" s="72">
        <f t="shared" si="15"/>
        <v>1.826124999999994</v>
      </c>
      <c r="F80" s="73">
        <f t="shared" si="16"/>
        <v>1.8096515852648879E-2</v>
      </c>
      <c r="G80" s="71"/>
      <c r="H80" s="74">
        <f t="shared" si="12"/>
        <v>623.68472906403952</v>
      </c>
      <c r="I80" s="75">
        <f t="shared" si="13"/>
        <v>635.0739918226601</v>
      </c>
      <c r="J80" s="93"/>
      <c r="K80" s="93"/>
      <c r="L80" s="45"/>
      <c r="AC80" s="45"/>
    </row>
    <row r="81" spans="1:29" s="11" customFormat="1">
      <c r="A81" s="90">
        <v>15851</v>
      </c>
      <c r="B81" s="76">
        <v>1.4859</v>
      </c>
      <c r="C81" s="70">
        <f t="shared" si="14"/>
        <v>25.374999999999996</v>
      </c>
      <c r="D81" s="71"/>
      <c r="E81" s="72">
        <f t="shared" si="15"/>
        <v>1.8573750000000011</v>
      </c>
      <c r="F81" s="73">
        <f t="shared" si="16"/>
        <v>1.840336447067846E-2</v>
      </c>
      <c r="G81" s="71"/>
      <c r="H81" s="74">
        <f t="shared" si="12"/>
        <v>624.66995073891633</v>
      </c>
      <c r="I81" s="75">
        <f t="shared" si="13"/>
        <v>636.2724142364533</v>
      </c>
      <c r="J81" s="93"/>
      <c r="K81" s="93"/>
      <c r="L81" s="45"/>
      <c r="AC81" s="45"/>
    </row>
    <row r="82" spans="1:29" s="11" customFormat="1">
      <c r="A82" s="90">
        <v>15876</v>
      </c>
      <c r="B82" s="76">
        <v>1.5108999999999999</v>
      </c>
      <c r="C82" s="70">
        <f t="shared" si="14"/>
        <v>25.374999999999996</v>
      </c>
      <c r="D82" s="71"/>
      <c r="E82" s="72">
        <f t="shared" si="15"/>
        <v>1.8886250000000084</v>
      </c>
      <c r="F82" s="73">
        <f t="shared" si="16"/>
        <v>1.8710118961515497E-2</v>
      </c>
      <c r="G82" s="71"/>
      <c r="H82" s="74">
        <f t="shared" si="12"/>
        <v>625.65517241379314</v>
      </c>
      <c r="I82" s="75">
        <f t="shared" si="13"/>
        <v>637.47145241379314</v>
      </c>
      <c r="J82" s="93"/>
      <c r="K82" s="93"/>
      <c r="L82" s="45"/>
      <c r="AC82" s="45"/>
    </row>
    <row r="83" spans="1:29" s="11" customFormat="1">
      <c r="A83" s="90">
        <v>15913</v>
      </c>
      <c r="B83" s="76">
        <v>1.5358999999999998</v>
      </c>
      <c r="C83" s="70">
        <f t="shared" si="14"/>
        <v>25.374999999999996</v>
      </c>
      <c r="D83" s="71"/>
      <c r="E83" s="72">
        <f t="shared" si="15"/>
        <v>1.9198749999999976</v>
      </c>
      <c r="F83" s="73">
        <f t="shared" si="16"/>
        <v>1.9016779382890377E-2</v>
      </c>
      <c r="G83" s="71"/>
      <c r="H83" s="74">
        <f t="shared" si="12"/>
        <v>627.11330049261096</v>
      </c>
      <c r="I83" s="75">
        <f t="shared" si="13"/>
        <v>639.15309197044348</v>
      </c>
      <c r="J83" s="93"/>
      <c r="K83" s="93"/>
      <c r="L83" s="45"/>
      <c r="AC83" s="45"/>
    </row>
    <row r="84" spans="1:29" s="11" customFormat="1">
      <c r="A84" s="90">
        <v>15938</v>
      </c>
      <c r="B84" s="76">
        <v>1.5608999999999997</v>
      </c>
      <c r="C84" s="70">
        <f t="shared" si="14"/>
        <v>25.374999999999996</v>
      </c>
      <c r="D84" s="71"/>
      <c r="E84" s="72">
        <f t="shared" si="15"/>
        <v>1.9511250000000047</v>
      </c>
      <c r="F84" s="73">
        <f t="shared" si="16"/>
        <v>1.9323345792480396E-2</v>
      </c>
      <c r="G84" s="71"/>
      <c r="H84" s="74">
        <f t="shared" si="12"/>
        <v>628.09852216748777</v>
      </c>
      <c r="I84" s="75">
        <f t="shared" si="13"/>
        <v>640.3535094581282</v>
      </c>
      <c r="J84" s="93"/>
      <c r="K84" s="93"/>
      <c r="L84" s="45"/>
      <c r="AC84" s="45"/>
    </row>
    <row r="85" spans="1:29" s="11" customFormat="1">
      <c r="A85" s="90">
        <v>15964</v>
      </c>
      <c r="B85" s="76">
        <v>1.5867</v>
      </c>
      <c r="C85" s="70">
        <f t="shared" si="14"/>
        <v>25.374999999999996</v>
      </c>
      <c r="D85" s="71"/>
      <c r="E85" s="72">
        <f t="shared" si="15"/>
        <v>1.9833749999999917</v>
      </c>
      <c r="F85" s="73">
        <f t="shared" si="16"/>
        <v>1.9639623815755649E-2</v>
      </c>
      <c r="G85" s="71"/>
      <c r="H85" s="74">
        <f t="shared" si="12"/>
        <v>629.12315270935972</v>
      </c>
      <c r="I85" s="75">
        <f t="shared" si="13"/>
        <v>641.60102403940891</v>
      </c>
      <c r="J85" s="93"/>
      <c r="K85" s="93"/>
      <c r="L85" s="45"/>
      <c r="AC85" s="45"/>
    </row>
    <row r="86" spans="1:29" s="11" customFormat="1">
      <c r="A86" s="90">
        <v>15989</v>
      </c>
      <c r="B86" s="76">
        <v>1.6124999999999998</v>
      </c>
      <c r="C86" s="70">
        <f t="shared" si="14"/>
        <v>25.374999999999996</v>
      </c>
      <c r="D86" s="71"/>
      <c r="E86" s="72">
        <f t="shared" si="15"/>
        <v>2.0156249999999964</v>
      </c>
      <c r="F86" s="73">
        <f t="shared" si="16"/>
        <v>1.9955801838870132E-2</v>
      </c>
      <c r="G86" s="71"/>
      <c r="H86" s="74">
        <f t="shared" si="12"/>
        <v>630.10837438423653</v>
      </c>
      <c r="I86" s="75">
        <f t="shared" si="13"/>
        <v>642.80899630541876</v>
      </c>
      <c r="J86" s="93"/>
      <c r="K86" s="93"/>
      <c r="L86" s="45"/>
      <c r="AC86" s="45"/>
    </row>
    <row r="87" spans="1:29" s="11" customFormat="1">
      <c r="A87" s="90">
        <v>16014</v>
      </c>
      <c r="B87" s="76">
        <v>1.6383000000000001</v>
      </c>
      <c r="C87" s="70">
        <f t="shared" si="14"/>
        <v>25.374999999999996</v>
      </c>
      <c r="D87" s="71"/>
      <c r="E87" s="72">
        <f t="shared" si="15"/>
        <v>2.0478750000000012</v>
      </c>
      <c r="F87" s="73">
        <f t="shared" si="16"/>
        <v>2.0271879925039569E-2</v>
      </c>
      <c r="G87" s="71"/>
      <c r="H87" s="74">
        <f t="shared" si="12"/>
        <v>631.09359605911334</v>
      </c>
      <c r="I87" s="75">
        <f t="shared" si="13"/>
        <v>644.01760403940898</v>
      </c>
      <c r="J87" s="93"/>
      <c r="K87" s="93"/>
      <c r="L87" s="45"/>
      <c r="AC87" s="45"/>
    </row>
    <row r="88" spans="1:29" s="11" customFormat="1">
      <c r="A88" s="90">
        <v>16051</v>
      </c>
      <c r="B88" s="76">
        <v>1.6640999999999999</v>
      </c>
      <c r="C88" s="70">
        <f t="shared" si="14"/>
        <v>25.374999999999996</v>
      </c>
      <c r="D88" s="71"/>
      <c r="E88" s="72">
        <f t="shared" si="15"/>
        <v>2.080125000000006</v>
      </c>
      <c r="F88" s="73">
        <f t="shared" si="16"/>
        <v>2.0587858137419313E-2</v>
      </c>
      <c r="G88" s="71"/>
      <c r="H88" s="74">
        <f t="shared" si="12"/>
        <v>632.55172413793116</v>
      </c>
      <c r="I88" s="75">
        <f t="shared" si="13"/>
        <v>645.70959068965533</v>
      </c>
      <c r="J88" s="93"/>
      <c r="K88" s="93"/>
      <c r="L88" s="45"/>
      <c r="AC88" s="45"/>
    </row>
    <row r="89" spans="1:29" s="11" customFormat="1">
      <c r="A89" s="90">
        <v>16076</v>
      </c>
      <c r="B89" s="76">
        <v>1.69</v>
      </c>
      <c r="C89" s="70">
        <f t="shared" si="14"/>
        <v>25.374999999999996</v>
      </c>
      <c r="D89" s="71"/>
      <c r="E89" s="72">
        <f t="shared" si="15"/>
        <v>2.1124999999999972</v>
      </c>
      <c r="F89" s="73">
        <f t="shared" si="16"/>
        <v>2.0904960679896369E-2</v>
      </c>
      <c r="G89" s="71"/>
      <c r="H89" s="74">
        <f t="shared" si="12"/>
        <v>633.53694581280797</v>
      </c>
      <c r="I89" s="75">
        <f t="shared" si="13"/>
        <v>646.92041379310353</v>
      </c>
      <c r="J89" s="93"/>
      <c r="K89" s="93"/>
      <c r="L89" s="45"/>
      <c r="AC89" s="45"/>
    </row>
    <row r="90" spans="1:29" s="11" customFormat="1">
      <c r="A90" s="90">
        <v>16102</v>
      </c>
      <c r="B90" s="76">
        <v>1.7165999999999997</v>
      </c>
      <c r="C90" s="70">
        <f t="shared" si="14"/>
        <v>25.374999999999996</v>
      </c>
      <c r="D90" s="71"/>
      <c r="E90" s="72">
        <f t="shared" si="15"/>
        <v>2.1457499999999996</v>
      </c>
      <c r="F90" s="73">
        <f t="shared" si="16"/>
        <v>2.1230528927873409E-2</v>
      </c>
      <c r="G90" s="71"/>
      <c r="H90" s="74">
        <f t="shared" si="12"/>
        <v>634.56157635467991</v>
      </c>
      <c r="I90" s="75">
        <f t="shared" si="13"/>
        <v>648.17768137931046</v>
      </c>
      <c r="J90" s="93"/>
      <c r="K90" s="93"/>
      <c r="L90" s="45"/>
      <c r="AC90" s="45"/>
    </row>
    <row r="91" spans="1:29" s="11" customFormat="1">
      <c r="A91" s="90">
        <v>16127</v>
      </c>
      <c r="B91" s="76">
        <v>1.7433000000000001</v>
      </c>
      <c r="C91" s="70">
        <f t="shared" si="14"/>
        <v>25.374999999999996</v>
      </c>
      <c r="D91" s="71"/>
      <c r="E91" s="72">
        <f t="shared" si="15"/>
        <v>2.1791250000000062</v>
      </c>
      <c r="F91" s="73">
        <f t="shared" si="16"/>
        <v>2.1557214558263239E-2</v>
      </c>
      <c r="G91" s="71"/>
      <c r="H91" s="74">
        <f t="shared" si="12"/>
        <v>635.54679802955673</v>
      </c>
      <c r="I91" s="75">
        <f t="shared" si="13"/>
        <v>649.39615719211838</v>
      </c>
      <c r="J91" s="93"/>
      <c r="K91" s="93"/>
      <c r="L91" s="45"/>
      <c r="AC91" s="45"/>
    </row>
    <row r="92" spans="1:29" s="11" customFormat="1">
      <c r="A92" s="90">
        <v>16164</v>
      </c>
      <c r="B92" s="76">
        <v>1.7698</v>
      </c>
      <c r="C92" s="70">
        <f t="shared" si="14"/>
        <v>25.374999999999996</v>
      </c>
      <c r="D92" s="71"/>
      <c r="E92" s="72">
        <f t="shared" si="15"/>
        <v>2.2122500000000045</v>
      </c>
      <c r="F92" s="73">
        <f t="shared" si="16"/>
        <v>2.1881347612214316E-2</v>
      </c>
      <c r="G92" s="71"/>
      <c r="H92" s="74">
        <f t="shared" si="12"/>
        <v>637.00492610837443</v>
      </c>
      <c r="I92" s="75">
        <f t="shared" si="13"/>
        <v>651.097067586207</v>
      </c>
      <c r="J92" s="93"/>
      <c r="K92" s="93"/>
      <c r="L92" s="45"/>
      <c r="AC92" s="45"/>
    </row>
    <row r="93" spans="1:29" s="11" customFormat="1">
      <c r="A93" s="90">
        <v>16189</v>
      </c>
      <c r="B93" s="76">
        <v>1.7965999999999998</v>
      </c>
      <c r="C93" s="70">
        <f t="shared" si="14"/>
        <v>25.374999999999996</v>
      </c>
      <c r="D93" s="71"/>
      <c r="E93" s="72">
        <f t="shared" si="15"/>
        <v>2.2457499999999975</v>
      </c>
      <c r="F93" s="73">
        <f t="shared" si="16"/>
        <v>2.2209043278803828E-2</v>
      </c>
      <c r="G93" s="71"/>
      <c r="H93" s="74">
        <f t="shared" si="12"/>
        <v>637.99014778325136</v>
      </c>
      <c r="I93" s="75">
        <f t="shared" si="13"/>
        <v>652.3178115270938</v>
      </c>
      <c r="J93" s="93"/>
      <c r="K93" s="93"/>
      <c r="L93" s="45"/>
      <c r="AC93" s="45"/>
    </row>
    <row r="94" spans="1:29" s="11" customFormat="1">
      <c r="A94" s="90">
        <v>16227</v>
      </c>
      <c r="B94" s="76">
        <v>1.8239999999999998</v>
      </c>
      <c r="C94" s="70">
        <f t="shared" si="14"/>
        <v>25.374999999999996</v>
      </c>
      <c r="D94" s="71"/>
      <c r="E94" s="72">
        <f t="shared" si="15"/>
        <v>2.2799999999999976</v>
      </c>
      <c r="F94" s="73">
        <f t="shared" si="16"/>
        <v>2.2543964434894436E-2</v>
      </c>
      <c r="G94" s="71"/>
      <c r="H94" s="74">
        <f t="shared" si="12"/>
        <v>639.48768472906409</v>
      </c>
      <c r="I94" s="75">
        <f t="shared" si="13"/>
        <v>654.06800394088668</v>
      </c>
      <c r="J94" s="93"/>
      <c r="K94" s="93"/>
      <c r="L94" s="45"/>
      <c r="AC94" s="45"/>
    </row>
    <row r="95" spans="1:29" s="11" customFormat="1">
      <c r="A95" s="90">
        <v>16252</v>
      </c>
      <c r="B95" s="76">
        <v>1.8515999999999999</v>
      </c>
      <c r="C95" s="70">
        <f t="shared" si="14"/>
        <v>25.374999999999996</v>
      </c>
      <c r="D95" s="71"/>
      <c r="E95" s="72">
        <f t="shared" si="15"/>
        <v>2.314500000000006</v>
      </c>
      <c r="F95" s="73">
        <f t="shared" si="16"/>
        <v>2.2881216905777126E-2</v>
      </c>
      <c r="G95" s="71"/>
      <c r="H95" s="74">
        <f t="shared" si="12"/>
        <v>640.47290640394101</v>
      </c>
      <c r="I95" s="75">
        <f t="shared" si="13"/>
        <v>655.29665182266024</v>
      </c>
      <c r="J95" s="93"/>
      <c r="K95" s="93"/>
      <c r="L95" s="45"/>
      <c r="AC95" s="45"/>
    </row>
    <row r="96" spans="1:29" s="11" customFormat="1">
      <c r="A96" s="90">
        <v>16277</v>
      </c>
      <c r="B96" s="76">
        <v>1.879</v>
      </c>
      <c r="C96" s="70">
        <f t="shared" si="14"/>
        <v>25.374999999999996</v>
      </c>
      <c r="D96" s="71"/>
      <c r="E96" s="72">
        <f t="shared" si="15"/>
        <v>2.3487500000000061</v>
      </c>
      <c r="F96" s="73">
        <f t="shared" si="16"/>
        <v>2.3215913050001761E-2</v>
      </c>
      <c r="G96" s="71"/>
      <c r="H96" s="74">
        <f t="shared" si="12"/>
        <v>641.45812807881782</v>
      </c>
      <c r="I96" s="75">
        <f t="shared" si="13"/>
        <v>656.52437586206918</v>
      </c>
      <c r="J96" s="93"/>
      <c r="K96" s="93"/>
      <c r="L96" s="45"/>
      <c r="AC96" s="45"/>
    </row>
    <row r="97" spans="1:29" s="11" customFormat="1">
      <c r="A97" s="90">
        <v>16315</v>
      </c>
      <c r="B97" s="76">
        <v>1.9072999999999998</v>
      </c>
      <c r="C97" s="70">
        <f t="shared" si="14"/>
        <v>25.374999999999996</v>
      </c>
      <c r="D97" s="71"/>
      <c r="E97" s="72">
        <f t="shared" si="15"/>
        <v>2.384125000000008</v>
      </c>
      <c r="F97" s="73">
        <f t="shared" si="16"/>
        <v>2.3561485302157494E-2</v>
      </c>
      <c r="G97" s="71"/>
      <c r="H97" s="74">
        <f t="shared" si="12"/>
        <v>642.95566502463066</v>
      </c>
      <c r="I97" s="75">
        <f t="shared" si="13"/>
        <v>658.28453177339918</v>
      </c>
      <c r="J97" s="93"/>
      <c r="K97" s="93"/>
      <c r="L97" s="45"/>
      <c r="AC97" s="45"/>
    </row>
    <row r="98" spans="1:29" s="11" customFormat="1">
      <c r="A98" s="90">
        <v>16340</v>
      </c>
      <c r="B98" s="76">
        <v>1.9356</v>
      </c>
      <c r="C98" s="70">
        <f t="shared" si="14"/>
        <v>25.374999999999996</v>
      </c>
      <c r="D98" s="71"/>
      <c r="E98" s="72">
        <f t="shared" si="15"/>
        <v>2.4194999999999922</v>
      </c>
      <c r="F98" s="73">
        <f t="shared" si="16"/>
        <v>2.3906938175384619E-2</v>
      </c>
      <c r="G98" s="71"/>
      <c r="H98" s="74">
        <f t="shared" si="12"/>
        <v>643.94088669950747</v>
      </c>
      <c r="I98" s="75">
        <f t="shared" si="13"/>
        <v>659.52103645320199</v>
      </c>
      <c r="J98" s="93"/>
      <c r="K98" s="93"/>
      <c r="L98" s="45"/>
      <c r="AC98" s="45"/>
    </row>
    <row r="99" spans="1:29" s="11" customFormat="1">
      <c r="A99" s="90">
        <v>16365</v>
      </c>
      <c r="B99" s="76">
        <v>1.964</v>
      </c>
      <c r="C99" s="70">
        <f t="shared" si="14"/>
        <v>25.374999999999996</v>
      </c>
      <c r="D99" s="71"/>
      <c r="E99" s="72">
        <f t="shared" si="15"/>
        <v>2.4549999999999983</v>
      </c>
      <c r="F99" s="73">
        <f t="shared" si="16"/>
        <v>2.4253491800704557E-2</v>
      </c>
      <c r="G99" s="71"/>
      <c r="H99" s="74">
        <f t="shared" si="12"/>
        <v>644.92610837438428</v>
      </c>
      <c r="I99" s="75">
        <f t="shared" si="13"/>
        <v>660.75904433497544</v>
      </c>
      <c r="J99" s="93"/>
      <c r="K99" s="93"/>
      <c r="L99" s="45"/>
      <c r="AC99" s="45"/>
    </row>
    <row r="100" spans="1:29" s="11" customFormat="1">
      <c r="A100" s="90">
        <v>16402</v>
      </c>
      <c r="B100" s="76">
        <v>1.9923999999999999</v>
      </c>
      <c r="C100" s="70">
        <f t="shared" si="14"/>
        <v>25.374999999999996</v>
      </c>
      <c r="D100" s="71"/>
      <c r="E100" s="72">
        <f t="shared" si="15"/>
        <v>2.4905000000000044</v>
      </c>
      <c r="F100" s="73">
        <f t="shared" si="16"/>
        <v>2.4599925368214322E-2</v>
      </c>
      <c r="G100" s="71"/>
      <c r="H100" s="74">
        <f t="shared" si="12"/>
        <v>646.38423645320211</v>
      </c>
      <c r="I100" s="75">
        <f t="shared" si="13"/>
        <v>662.48243586206911</v>
      </c>
      <c r="J100" s="93"/>
      <c r="K100" s="93"/>
      <c r="L100" s="45"/>
      <c r="AC100" s="45"/>
    </row>
    <row r="101" spans="1:29" s="11" customFormat="1">
      <c r="A101" s="90">
        <v>16428</v>
      </c>
      <c r="B101" s="76">
        <v>2.0213999999999999</v>
      </c>
      <c r="C101" s="70">
        <f t="shared" si="14"/>
        <v>25.374999999999996</v>
      </c>
      <c r="D101" s="71"/>
      <c r="E101" s="72">
        <f t="shared" si="15"/>
        <v>2.5267499999999998</v>
      </c>
      <c r="F101" s="73">
        <f t="shared" si="16"/>
        <v>2.495355415191686E-2</v>
      </c>
      <c r="G101" s="71"/>
      <c r="H101" s="74">
        <f t="shared" si="12"/>
        <v>647.40886699507394</v>
      </c>
      <c r="I101" s="75">
        <f t="shared" si="13"/>
        <v>663.76727054187199</v>
      </c>
      <c r="J101" s="93"/>
      <c r="K101" s="93"/>
      <c r="L101" s="45"/>
      <c r="AC101" s="45"/>
    </row>
    <row r="102" spans="1:29" s="11" customFormat="1">
      <c r="A102" s="90">
        <v>16453</v>
      </c>
      <c r="B102" s="76">
        <v>2.0505999999999998</v>
      </c>
      <c r="C102" s="70">
        <f t="shared" si="14"/>
        <v>25.374999999999996</v>
      </c>
      <c r="D102" s="71"/>
      <c r="E102" s="72">
        <f t="shared" si="15"/>
        <v>2.5632500000000036</v>
      </c>
      <c r="F102" s="73">
        <f t="shared" si="16"/>
        <v>2.5309495449740805E-2</v>
      </c>
      <c r="G102" s="71"/>
      <c r="H102" s="74">
        <f t="shared" si="12"/>
        <v>648.39408866995086</v>
      </c>
      <c r="I102" s="75">
        <f t="shared" si="13"/>
        <v>665.01405014778334</v>
      </c>
      <c r="J102" s="93"/>
      <c r="K102" s="93"/>
      <c r="L102" s="45"/>
      <c r="AC102" s="45"/>
    </row>
    <row r="103" spans="1:29" s="11" customFormat="1">
      <c r="A103" s="90">
        <v>16490</v>
      </c>
      <c r="B103" s="76">
        <v>2.0796999999999999</v>
      </c>
      <c r="C103" s="70">
        <f t="shared" si="14"/>
        <v>25.374999999999996</v>
      </c>
      <c r="D103" s="71"/>
      <c r="E103" s="72">
        <f t="shared" si="15"/>
        <v>2.5996250000000032</v>
      </c>
      <c r="F103" s="73">
        <f t="shared" si="16"/>
        <v>2.566409177113808E-2</v>
      </c>
      <c r="G103" s="71"/>
      <c r="H103" s="74">
        <f t="shared" si="12"/>
        <v>649.85221674876857</v>
      </c>
      <c r="I103" s="75">
        <f t="shared" si="13"/>
        <v>666.74593743842365</v>
      </c>
      <c r="J103" s="93"/>
      <c r="K103" s="93"/>
      <c r="L103" s="45"/>
      <c r="AC103" s="45"/>
    </row>
    <row r="104" spans="1:29" s="11" customFormat="1">
      <c r="A104" s="90">
        <v>16515</v>
      </c>
      <c r="B104" s="76">
        <v>2.1090000000000004</v>
      </c>
      <c r="C104" s="70">
        <f t="shared" si="14"/>
        <v>25.374999999999996</v>
      </c>
      <c r="D104" s="71"/>
      <c r="E104" s="72">
        <f t="shared" si="15"/>
        <v>2.6362499999999933</v>
      </c>
      <c r="F104" s="73">
        <f t="shared" si="16"/>
        <v>2.6020998188096337E-2</v>
      </c>
      <c r="G104" s="71"/>
      <c r="H104" s="74">
        <f t="shared" si="12"/>
        <v>650.83743842364538</v>
      </c>
      <c r="I104" s="75">
        <f t="shared" si="13"/>
        <v>667.99514039408859</v>
      </c>
      <c r="J104" s="93"/>
      <c r="K104" s="93"/>
      <c r="L104" s="45"/>
      <c r="AC104" s="45"/>
    </row>
    <row r="105" spans="1:29" s="11" customFormat="1">
      <c r="A105" s="90">
        <v>16540</v>
      </c>
      <c r="B105" s="76">
        <v>2.1389</v>
      </c>
      <c r="C105" s="70">
        <f t="shared" si="14"/>
        <v>25.374999999999996</v>
      </c>
      <c r="D105" s="71"/>
      <c r="E105" s="72">
        <f t="shared" si="15"/>
        <v>2.6736250000000084</v>
      </c>
      <c r="F105" s="73">
        <f t="shared" si="16"/>
        <v>2.6385081994711953E-2</v>
      </c>
      <c r="G105" s="71"/>
      <c r="H105" s="74">
        <f t="shared" si="12"/>
        <v>651.82266009852231</v>
      </c>
      <c r="I105" s="75">
        <f t="shared" si="13"/>
        <v>669.24995369458145</v>
      </c>
      <c r="J105" s="93"/>
      <c r="K105" s="93"/>
      <c r="L105" s="45"/>
      <c r="AC105" s="45"/>
    </row>
    <row r="106" spans="1:29" s="11" customFormat="1">
      <c r="A106" s="90">
        <v>16578</v>
      </c>
      <c r="B106" s="76">
        <v>2.1688999999999994</v>
      </c>
      <c r="C106" s="70">
        <f t="shared" si="14"/>
        <v>25.374999999999996</v>
      </c>
      <c r="D106" s="71"/>
      <c r="E106" s="72">
        <f t="shared" si="15"/>
        <v>2.711124999999992</v>
      </c>
      <c r="F106" s="73">
        <f t="shared" si="16"/>
        <v>2.6750250298752942E-2</v>
      </c>
      <c r="G106" s="71"/>
      <c r="H106" s="74">
        <f t="shared" si="12"/>
        <v>653.32019704433503</v>
      </c>
      <c r="I106" s="75">
        <f t="shared" si="13"/>
        <v>671.03252423645324</v>
      </c>
      <c r="J106" s="93"/>
      <c r="K106" s="93"/>
      <c r="L106" s="45"/>
      <c r="AC106" s="45"/>
    </row>
    <row r="107" spans="1:29" s="11" customFormat="1">
      <c r="A107" s="90">
        <v>16603</v>
      </c>
      <c r="B107" s="76">
        <v>2.1987999999999999</v>
      </c>
      <c r="C107" s="70">
        <f t="shared" si="14"/>
        <v>25.374999999999996</v>
      </c>
      <c r="D107" s="71"/>
      <c r="E107" s="72">
        <f t="shared" si="15"/>
        <v>2.748500000000007</v>
      </c>
      <c r="F107" s="73">
        <f t="shared" si="16"/>
        <v>2.7114068741546891E-2</v>
      </c>
      <c r="G107" s="71"/>
      <c r="H107" s="74">
        <f t="shared" si="12"/>
        <v>654.30541871921196</v>
      </c>
      <c r="I107" s="75">
        <f t="shared" si="13"/>
        <v>672.28900315270948</v>
      </c>
      <c r="J107" s="93"/>
      <c r="K107" s="93"/>
      <c r="L107" s="45"/>
      <c r="AC107" s="45"/>
    </row>
    <row r="108" spans="1:29" s="11" customFormat="1">
      <c r="A108" s="90">
        <v>16641</v>
      </c>
      <c r="B108" s="76">
        <v>2.2296999999999998</v>
      </c>
      <c r="C108" s="70">
        <f t="shared" si="14"/>
        <v>25.374999999999996</v>
      </c>
      <c r="D108" s="71"/>
      <c r="E108" s="72">
        <f t="shared" si="15"/>
        <v>2.7871249999999925</v>
      </c>
      <c r="F108" s="73">
        <f t="shared" si="16"/>
        <v>2.7489915998728586E-2</v>
      </c>
      <c r="G108" s="71"/>
      <c r="H108" s="74">
        <f t="shared" si="12"/>
        <v>655.80295566502468</v>
      </c>
      <c r="I108" s="75">
        <f t="shared" si="13"/>
        <v>674.08100379310349</v>
      </c>
      <c r="J108" s="93"/>
      <c r="K108" s="93"/>
      <c r="L108" s="45"/>
      <c r="AC108" s="45"/>
    </row>
    <row r="109" spans="1:29" s="11" customFormat="1">
      <c r="A109" s="90">
        <v>16666</v>
      </c>
      <c r="B109" s="76">
        <v>2.2603999999999993</v>
      </c>
      <c r="C109" s="70">
        <f t="shared" si="14"/>
        <v>25.374999999999996</v>
      </c>
      <c r="D109" s="71"/>
      <c r="E109" s="72">
        <f t="shared" si="15"/>
        <v>2.8255000000000052</v>
      </c>
      <c r="F109" s="73">
        <f t="shared" si="16"/>
        <v>2.7863190747257197E-2</v>
      </c>
      <c r="G109" s="71"/>
      <c r="H109" s="74">
        <f t="shared" si="12"/>
        <v>656.78817733990161</v>
      </c>
      <c r="I109" s="75">
        <f t="shared" si="13"/>
        <v>675.34572729064064</v>
      </c>
      <c r="J109" s="93"/>
      <c r="K109" s="93"/>
      <c r="L109" s="45"/>
      <c r="AC109" s="45"/>
    </row>
    <row r="110" spans="1:29" s="11" customFormat="1">
      <c r="A110" s="90">
        <v>16703</v>
      </c>
      <c r="B110" s="76">
        <v>2.2913000000000001</v>
      </c>
      <c r="C110" s="70">
        <f t="shared" si="14"/>
        <v>25.374999999999996</v>
      </c>
      <c r="D110" s="71"/>
      <c r="E110" s="72">
        <f t="shared" si="15"/>
        <v>2.8641250000000085</v>
      </c>
      <c r="F110" s="73">
        <f t="shared" si="16"/>
        <v>2.8238756607266005E-2</v>
      </c>
      <c r="G110" s="71"/>
      <c r="H110" s="74">
        <f t="shared" si="12"/>
        <v>658.24630541871932</v>
      </c>
      <c r="I110" s="75">
        <f t="shared" si="13"/>
        <v>677.09930241379334</v>
      </c>
      <c r="J110" s="93"/>
      <c r="K110" s="93"/>
      <c r="L110" s="45"/>
      <c r="AC110" s="45"/>
    </row>
    <row r="111" spans="1:29" s="11" customFormat="1">
      <c r="A111" s="90">
        <v>16729</v>
      </c>
      <c r="B111" s="76">
        <v>2.3220999999999994</v>
      </c>
      <c r="C111" s="70">
        <f t="shared" si="14"/>
        <v>25.374999999999996</v>
      </c>
      <c r="D111" s="71"/>
      <c r="E111" s="72">
        <f t="shared" si="15"/>
        <v>2.9026250000000076</v>
      </c>
      <c r="F111" s="73">
        <f t="shared" si="16"/>
        <v>2.8612966730614496E-2</v>
      </c>
      <c r="G111" s="71"/>
      <c r="H111" s="74">
        <f t="shared" si="12"/>
        <v>659.27093596059126</v>
      </c>
      <c r="I111" s="75">
        <f t="shared" si="13"/>
        <v>678.40709896551743</v>
      </c>
      <c r="J111" s="93"/>
      <c r="K111" s="93"/>
      <c r="L111" s="45"/>
      <c r="AC111" s="45"/>
    </row>
    <row r="112" spans="1:29" s="11" customFormat="1">
      <c r="A112" s="90">
        <v>16766</v>
      </c>
      <c r="B112" s="76">
        <v>2.3536999999999995</v>
      </c>
      <c r="C112" s="70">
        <f t="shared" si="14"/>
        <v>25.374999999999996</v>
      </c>
      <c r="D112" s="71"/>
      <c r="E112" s="72">
        <f t="shared" si="15"/>
        <v>2.9421250000000043</v>
      </c>
      <c r="F112" s="73">
        <f t="shared" si="16"/>
        <v>2.899675111651526E-2</v>
      </c>
      <c r="G112" s="71"/>
      <c r="H112" s="74">
        <f t="shared" si="12"/>
        <v>660.72906403940897</v>
      </c>
      <c r="I112" s="75">
        <f t="shared" si="13"/>
        <v>680.16853901477839</v>
      </c>
      <c r="J112" s="93"/>
      <c r="K112" s="93"/>
      <c r="L112" s="45"/>
      <c r="AC112" s="45"/>
    </row>
    <row r="113" spans="1:29" s="11" customFormat="1">
      <c r="A113" s="90">
        <v>16791</v>
      </c>
      <c r="B113" s="76">
        <v>2.3854000000000002</v>
      </c>
      <c r="C113" s="70">
        <f t="shared" si="14"/>
        <v>25.374999999999996</v>
      </c>
      <c r="D113" s="71"/>
      <c r="E113" s="72">
        <f t="shared" si="15"/>
        <v>2.9817500000000052</v>
      </c>
      <c r="F113" s="73">
        <f t="shared" si="16"/>
        <v>2.9381602076503095E-2</v>
      </c>
      <c r="G113" s="71"/>
      <c r="H113" s="74">
        <f t="shared" si="12"/>
        <v>661.71428571428578</v>
      </c>
      <c r="I113" s="75">
        <f t="shared" si="13"/>
        <v>681.44495142857158</v>
      </c>
      <c r="J113" s="93"/>
      <c r="K113" s="93"/>
      <c r="L113" s="45"/>
      <c r="AC113" s="45"/>
    </row>
    <row r="114" spans="1:29" s="11" customFormat="1">
      <c r="A114" s="90">
        <v>16816</v>
      </c>
      <c r="B114" s="76">
        <v>2.4170000000000003</v>
      </c>
      <c r="C114" s="70">
        <f t="shared" si="14"/>
        <v>25.374999999999996</v>
      </c>
      <c r="D114" s="71"/>
      <c r="E114" s="72">
        <f t="shared" si="15"/>
        <v>3.021250000000002</v>
      </c>
      <c r="F114" s="73">
        <f t="shared" si="16"/>
        <v>2.9765091642034457E-2</v>
      </c>
      <c r="G114" s="71"/>
      <c r="H114" s="74">
        <f t="shared" si="12"/>
        <v>662.6995073891627</v>
      </c>
      <c r="I114" s="75">
        <f t="shared" si="13"/>
        <v>682.72131625615782</v>
      </c>
      <c r="J114" s="93"/>
      <c r="K114" s="93"/>
      <c r="L114" s="45"/>
      <c r="AC114" s="45"/>
    </row>
    <row r="115" spans="1:29" s="11" customFormat="1">
      <c r="A115" s="90">
        <v>16854</v>
      </c>
      <c r="B115" s="76">
        <v>2.4495</v>
      </c>
      <c r="C115" s="70">
        <f t="shared" si="14"/>
        <v>25.374999999999996</v>
      </c>
      <c r="D115" s="71"/>
      <c r="E115" s="72">
        <f t="shared" si="15"/>
        <v>3.0618750000000006</v>
      </c>
      <c r="F115" s="73">
        <f t="shared" si="16"/>
        <v>3.0159350031955731E-2</v>
      </c>
      <c r="G115" s="71"/>
      <c r="H115" s="74">
        <f t="shared" si="12"/>
        <v>664.19704433497543</v>
      </c>
      <c r="I115" s="75">
        <f t="shared" si="13"/>
        <v>684.53392758620691</v>
      </c>
      <c r="J115" s="93"/>
      <c r="K115" s="93"/>
      <c r="L115" s="45"/>
      <c r="AC115" s="45"/>
    </row>
    <row r="116" spans="1:29" s="11" customFormat="1">
      <c r="A116" s="90">
        <v>16879</v>
      </c>
      <c r="B116" s="76">
        <v>2.4819999999999998</v>
      </c>
      <c r="C116" s="70">
        <f t="shared" si="14"/>
        <v>25.374999999999996</v>
      </c>
      <c r="D116" s="71"/>
      <c r="E116" s="72">
        <f t="shared" si="15"/>
        <v>3.1024999999999991</v>
      </c>
      <c r="F116" s="73">
        <f t="shared" si="16"/>
        <v>3.0553453043456431E-2</v>
      </c>
      <c r="G116" s="71"/>
      <c r="H116" s="74">
        <f t="shared" si="12"/>
        <v>665.18226600985236</v>
      </c>
      <c r="I116" s="75">
        <f t="shared" si="13"/>
        <v>685.81954581280809</v>
      </c>
      <c r="J116" s="93"/>
      <c r="K116" s="93"/>
      <c r="L116" s="45"/>
      <c r="AC116" s="45"/>
    </row>
    <row r="117" spans="1:29" s="11" customFormat="1">
      <c r="A117" s="90">
        <v>16917</v>
      </c>
      <c r="B117" s="76">
        <v>2.5143999999999997</v>
      </c>
      <c r="C117" s="70">
        <f t="shared" si="14"/>
        <v>25.374999999999996</v>
      </c>
      <c r="D117" s="71"/>
      <c r="E117" s="72">
        <f t="shared" si="15"/>
        <v>3.1429999999999936</v>
      </c>
      <c r="F117" s="73">
        <f t="shared" si="16"/>
        <v>3.0946188890013486E-2</v>
      </c>
      <c r="G117" s="71"/>
      <c r="H117" s="74">
        <f t="shared" si="12"/>
        <v>666.67980295566508</v>
      </c>
      <c r="I117" s="75">
        <f t="shared" si="13"/>
        <v>687.63354916256151</v>
      </c>
      <c r="J117" s="93"/>
      <c r="K117" s="93"/>
      <c r="L117" s="45"/>
      <c r="AC117" s="45"/>
    </row>
    <row r="118" spans="1:29" s="11" customFormat="1">
      <c r="A118" s="90">
        <v>16954</v>
      </c>
      <c r="B118" s="76">
        <v>2.5470000000000002</v>
      </c>
      <c r="C118" s="70">
        <f t="shared" si="14"/>
        <v>25.374999999999996</v>
      </c>
      <c r="D118" s="71"/>
      <c r="E118" s="72">
        <f t="shared" si="15"/>
        <v>3.1837499999999963</v>
      </c>
      <c r="F118" s="73">
        <f t="shared" si="16"/>
        <v>3.134119342073826E-2</v>
      </c>
      <c r="G118" s="71"/>
      <c r="H118" s="74">
        <f t="shared" si="12"/>
        <v>668.1379310344829</v>
      </c>
      <c r="I118" s="75">
        <f t="shared" si="13"/>
        <v>689.40977241379323</v>
      </c>
      <c r="J118" s="93"/>
      <c r="K118" s="93"/>
      <c r="L118" s="45"/>
      <c r="AC118" s="45"/>
    </row>
    <row r="119" spans="1:29" s="11" customFormat="1">
      <c r="A119" s="90">
        <v>16979</v>
      </c>
      <c r="B119" s="76">
        <v>2.5802999999999998</v>
      </c>
      <c r="C119" s="70">
        <f t="shared" si="14"/>
        <v>25.374999999999996</v>
      </c>
      <c r="D119" s="71"/>
      <c r="E119" s="72">
        <f t="shared" si="15"/>
        <v>3.225374999999993</v>
      </c>
      <c r="F119" s="73">
        <f t="shared" si="16"/>
        <v>3.1744518618345353E-2</v>
      </c>
      <c r="G119" s="71"/>
      <c r="H119" s="74">
        <f t="shared" si="12"/>
        <v>669.12315270935972</v>
      </c>
      <c r="I119" s="75">
        <f t="shared" si="13"/>
        <v>690.70488359605918</v>
      </c>
      <c r="J119" s="93"/>
      <c r="K119" s="93"/>
      <c r="L119" s="45"/>
      <c r="AC119" s="45"/>
    </row>
    <row r="120" spans="1:29" s="11" customFormat="1">
      <c r="A120" s="90">
        <v>17017</v>
      </c>
      <c r="B120" s="76">
        <v>2.6134999999999997</v>
      </c>
      <c r="C120" s="70">
        <f t="shared" si="14"/>
        <v>25.374999999999996</v>
      </c>
      <c r="D120" s="71"/>
      <c r="E120" s="72">
        <f t="shared" si="15"/>
        <v>3.2668750000000024</v>
      </c>
      <c r="F120" s="73">
        <f t="shared" si="16"/>
        <v>3.2146470755132599E-2</v>
      </c>
      <c r="G120" s="71"/>
      <c r="H120" s="74">
        <f t="shared" si="12"/>
        <v>670.62068965517255</v>
      </c>
      <c r="I120" s="75">
        <f t="shared" si="13"/>
        <v>692.52902931034498</v>
      </c>
      <c r="J120" s="93"/>
      <c r="K120" s="93"/>
      <c r="L120" s="45"/>
      <c r="AC120" s="45"/>
    </row>
    <row r="121" spans="1:29" s="11" customFormat="1">
      <c r="A121" s="90">
        <v>17042</v>
      </c>
      <c r="B121" s="76">
        <v>2.6469</v>
      </c>
      <c r="C121" s="70">
        <f t="shared" si="14"/>
        <v>25.374999999999996</v>
      </c>
      <c r="D121" s="71"/>
      <c r="E121" s="72">
        <f t="shared" si="15"/>
        <v>3.3086250000000024</v>
      </c>
      <c r="F121" s="73">
        <f t="shared" si="16"/>
        <v>3.2550681327716893E-2</v>
      </c>
      <c r="G121" s="71"/>
      <c r="H121" s="74">
        <f t="shared" si="12"/>
        <v>671.60591133004937</v>
      </c>
      <c r="I121" s="75">
        <f t="shared" si="13"/>
        <v>693.82683241379323</v>
      </c>
      <c r="J121" s="93"/>
      <c r="K121" s="93"/>
      <c r="L121" s="45"/>
      <c r="AC121" s="45"/>
    </row>
    <row r="122" spans="1:29" s="11" customFormat="1">
      <c r="A122" s="90">
        <v>17067</v>
      </c>
      <c r="B122" s="76">
        <v>2.6809999999999996</v>
      </c>
      <c r="C122" s="70">
        <f t="shared" si="14"/>
        <v>25.374999999999996</v>
      </c>
      <c r="D122" s="71"/>
      <c r="E122" s="72">
        <f t="shared" si="15"/>
        <v>3.3512499999999967</v>
      </c>
      <c r="F122" s="73">
        <f t="shared" si="16"/>
        <v>3.2963194889959746E-2</v>
      </c>
      <c r="G122" s="71"/>
      <c r="H122" s="74">
        <f t="shared" si="12"/>
        <v>672.59113300492618</v>
      </c>
      <c r="I122" s="75">
        <f t="shared" si="13"/>
        <v>695.13134334975382</v>
      </c>
      <c r="J122" s="93"/>
      <c r="K122" s="93"/>
      <c r="L122" s="45"/>
      <c r="AC122" s="45"/>
    </row>
    <row r="123" spans="1:29" s="11" customFormat="1">
      <c r="A123" s="90">
        <v>17105</v>
      </c>
      <c r="B123" s="76">
        <v>2.7151999999999998</v>
      </c>
      <c r="C123" s="70">
        <f t="shared" si="14"/>
        <v>25.374999999999996</v>
      </c>
      <c r="D123" s="71"/>
      <c r="E123" s="72">
        <f t="shared" si="15"/>
        <v>3.3939999999999948</v>
      </c>
      <c r="F123" s="73">
        <f t="shared" si="16"/>
        <v>3.3376747323297477E-2</v>
      </c>
      <c r="G123" s="71"/>
      <c r="H123" s="74">
        <f t="shared" si="12"/>
        <v>674.08866995073902</v>
      </c>
      <c r="I123" s="75">
        <f t="shared" si="13"/>
        <v>696.96723940886704</v>
      </c>
      <c r="J123" s="93"/>
      <c r="K123" s="93"/>
      <c r="L123" s="45"/>
      <c r="AC123" s="45"/>
    </row>
    <row r="124" spans="1:29" s="11" customFormat="1">
      <c r="A124" s="90">
        <v>17142</v>
      </c>
      <c r="B124" s="76">
        <v>2.7494000000000001</v>
      </c>
      <c r="C124" s="70">
        <f t="shared" si="14"/>
        <v>25.374999999999996</v>
      </c>
      <c r="D124" s="71"/>
      <c r="E124" s="72">
        <f t="shared" si="15"/>
        <v>3.4367499999999924</v>
      </c>
      <c r="F124" s="73">
        <f t="shared" si="16"/>
        <v>3.3790128801716696E-2</v>
      </c>
      <c r="G124" s="71"/>
      <c r="H124" s="74">
        <f t="shared" si="12"/>
        <v>675.54679802955673</v>
      </c>
      <c r="I124" s="75">
        <f t="shared" si="13"/>
        <v>698.76365261083743</v>
      </c>
      <c r="J124" s="93"/>
      <c r="K124" s="93"/>
      <c r="L124" s="45"/>
      <c r="AC124" s="45"/>
    </row>
    <row r="125" spans="1:29" s="11" customFormat="1">
      <c r="A125" s="90">
        <v>17167</v>
      </c>
      <c r="B125" s="76">
        <v>2.7842999999999996</v>
      </c>
      <c r="C125" s="70">
        <f t="shared" si="14"/>
        <v>25.374999999999996</v>
      </c>
      <c r="D125" s="71"/>
      <c r="E125" s="72">
        <f t="shared" si="15"/>
        <v>3.4803750000000022</v>
      </c>
      <c r="F125" s="73">
        <f t="shared" si="16"/>
        <v>3.4211795211844906E-2</v>
      </c>
      <c r="G125" s="71"/>
      <c r="H125" s="74">
        <f t="shared" si="12"/>
        <v>676.53201970443354</v>
      </c>
      <c r="I125" s="75">
        <f t="shared" si="13"/>
        <v>700.07787098522169</v>
      </c>
      <c r="J125" s="93"/>
      <c r="K125" s="93"/>
      <c r="L125" s="45"/>
      <c r="AC125" s="45"/>
    </row>
    <row r="126" spans="1:29" s="11" customFormat="1">
      <c r="A126" s="90">
        <v>17205</v>
      </c>
      <c r="B126" s="76">
        <v>2.8192999999999997</v>
      </c>
      <c r="C126" s="70">
        <f t="shared" si="14"/>
        <v>25.374999999999996</v>
      </c>
      <c r="D126" s="71"/>
      <c r="E126" s="72">
        <f t="shared" si="15"/>
        <v>3.524124999999998</v>
      </c>
      <c r="F126" s="73">
        <f t="shared" si="16"/>
        <v>3.4634491343101911E-2</v>
      </c>
      <c r="G126" s="71"/>
      <c r="H126" s="74">
        <f t="shared" si="12"/>
        <v>678.02955665024638</v>
      </c>
      <c r="I126" s="75">
        <f t="shared" si="13"/>
        <v>701.92416576354685</v>
      </c>
      <c r="J126" s="93"/>
      <c r="K126" s="93"/>
      <c r="L126" s="45"/>
      <c r="AC126" s="45"/>
    </row>
    <row r="127" spans="1:29" s="11" customFormat="1">
      <c r="A127" s="90">
        <v>17230</v>
      </c>
      <c r="B127" s="76">
        <v>2.8542999999999998</v>
      </c>
      <c r="C127" s="70">
        <f t="shared" si="14"/>
        <v>25.374999999999996</v>
      </c>
      <c r="D127" s="71"/>
      <c r="E127" s="72">
        <f t="shared" si="15"/>
        <v>3.5678749999999941</v>
      </c>
      <c r="F127" s="73">
        <f t="shared" si="16"/>
        <v>3.5057008877829157E-2</v>
      </c>
      <c r="G127" s="71"/>
      <c r="H127" s="74">
        <f t="shared" si="12"/>
        <v>679.0147783251233</v>
      </c>
      <c r="I127" s="75">
        <f t="shared" si="13"/>
        <v>703.24117684729083</v>
      </c>
      <c r="J127" s="93"/>
      <c r="K127" s="93"/>
      <c r="L127" s="45"/>
      <c r="AC127" s="45"/>
    </row>
    <row r="128" spans="1:29" s="11" customFormat="1">
      <c r="A128" s="90">
        <v>17268</v>
      </c>
      <c r="B128" s="76">
        <v>2.8900999999999999</v>
      </c>
      <c r="C128" s="70">
        <f t="shared" si="14"/>
        <v>25.374999999999996</v>
      </c>
      <c r="D128" s="71"/>
      <c r="E128" s="72">
        <f t="shared" si="15"/>
        <v>3.6126250000000049</v>
      </c>
      <c r="F128" s="73">
        <f t="shared" si="16"/>
        <v>3.5488999346970189E-2</v>
      </c>
      <c r="G128" s="71"/>
      <c r="H128" s="74">
        <f t="shared" si="12"/>
        <v>680.51231527093603</v>
      </c>
      <c r="I128" s="75">
        <f t="shared" si="13"/>
        <v>705.09667330049274</v>
      </c>
      <c r="J128" s="93"/>
      <c r="K128" s="93"/>
      <c r="L128" s="45"/>
      <c r="AC128" s="45"/>
    </row>
    <row r="129" spans="1:29" s="11" customFormat="1">
      <c r="A129" s="90">
        <v>17293</v>
      </c>
      <c r="B129" s="76">
        <v>2.9259999999999997</v>
      </c>
      <c r="C129" s="70">
        <f t="shared" si="14"/>
        <v>25.374999999999996</v>
      </c>
      <c r="D129" s="71"/>
      <c r="E129" s="72">
        <f t="shared" si="15"/>
        <v>3.6575000000000024</v>
      </c>
      <c r="F129" s="73">
        <f t="shared" si="16"/>
        <v>3.592200917606303E-2</v>
      </c>
      <c r="G129" s="71"/>
      <c r="H129" s="74">
        <f t="shared" si="12"/>
        <v>681.49753694581295</v>
      </c>
      <c r="I129" s="75">
        <f t="shared" si="13"/>
        <v>706.42330935960604</v>
      </c>
      <c r="J129" s="93"/>
      <c r="K129" s="93"/>
      <c r="L129" s="45"/>
      <c r="AC129" s="45"/>
    </row>
    <row r="130" spans="1:29" s="11" customFormat="1">
      <c r="A130" s="90">
        <v>17330</v>
      </c>
      <c r="B130" s="76">
        <v>2.9617999999999998</v>
      </c>
      <c r="C130" s="70">
        <f t="shared" si="14"/>
        <v>25.374999999999996</v>
      </c>
      <c r="D130" s="71"/>
      <c r="E130" s="72">
        <f t="shared" si="15"/>
        <v>3.7022499999999958</v>
      </c>
      <c r="F130" s="73">
        <f t="shared" si="16"/>
        <v>3.6353626215480876E-2</v>
      </c>
      <c r="G130" s="71"/>
      <c r="H130" s="74">
        <f t="shared" si="12"/>
        <v>682.95566502463066</v>
      </c>
      <c r="I130" s="75">
        <f t="shared" si="13"/>
        <v>708.24039113300501</v>
      </c>
      <c r="J130" s="93"/>
      <c r="K130" s="93"/>
      <c r="L130" s="45"/>
      <c r="AC130" s="45"/>
    </row>
    <row r="131" spans="1:29" s="11" customFormat="1">
      <c r="A131" s="90">
        <v>17356</v>
      </c>
      <c r="B131" s="76">
        <v>2.9983999999999997</v>
      </c>
      <c r="C131" s="70">
        <f t="shared" si="14"/>
        <v>25.374999999999996</v>
      </c>
      <c r="D131" s="71"/>
      <c r="E131" s="72">
        <f t="shared" si="15"/>
        <v>3.7480000000000047</v>
      </c>
      <c r="F131" s="73">
        <f t="shared" si="16"/>
        <v>3.6794695828476692E-2</v>
      </c>
      <c r="G131" s="71"/>
      <c r="H131" s="74">
        <f t="shared" si="12"/>
        <v>683.9802955665026</v>
      </c>
      <c r="I131" s="75">
        <f t="shared" si="13"/>
        <v>709.61587704433509</v>
      </c>
      <c r="J131" s="93"/>
      <c r="K131" s="93"/>
      <c r="L131" s="45"/>
      <c r="AC131" s="45"/>
    </row>
    <row r="132" spans="1:29" s="11" customFormat="1">
      <c r="A132" s="90">
        <v>17393</v>
      </c>
      <c r="B132" s="76">
        <v>3.0350999999999995</v>
      </c>
      <c r="C132" s="70">
        <f t="shared" si="14"/>
        <v>25.374999999999996</v>
      </c>
      <c r="D132" s="71"/>
      <c r="E132" s="72">
        <f t="shared" si="15"/>
        <v>3.7938749999999999</v>
      </c>
      <c r="F132" s="73">
        <f t="shared" si="16"/>
        <v>3.7236775295544478E-2</v>
      </c>
      <c r="G132" s="71"/>
      <c r="H132" s="74">
        <f t="shared" ref="H132:H195" si="17">A132/C132</f>
        <v>685.43842364532031</v>
      </c>
      <c r="I132" s="75">
        <f t="shared" ref="I132:I195" si="18">H132*(1+E132/100)</f>
        <v>711.44310064039416</v>
      </c>
      <c r="J132" s="93"/>
      <c r="K132" s="93"/>
      <c r="L132" s="45"/>
      <c r="AC132" s="45"/>
    </row>
    <row r="133" spans="1:29" s="11" customFormat="1">
      <c r="A133" s="90">
        <v>17418</v>
      </c>
      <c r="B133" s="76">
        <v>3.0717000000000003</v>
      </c>
      <c r="C133" s="70">
        <f t="shared" ref="C133:C196" si="19">C$2</f>
        <v>25.374999999999996</v>
      </c>
      <c r="D133" s="71"/>
      <c r="E133" s="72">
        <f t="shared" ref="E133:E196" si="20">(((80+B133)-80)/80)*100</f>
        <v>3.8396250000000092</v>
      </c>
      <c r="F133" s="73">
        <f t="shared" si="16"/>
        <v>3.7677455636052209E-2</v>
      </c>
      <c r="G133" s="71"/>
      <c r="H133" s="74">
        <f t="shared" si="17"/>
        <v>686.42364532019712</v>
      </c>
      <c r="I133" s="75">
        <f t="shared" si="18"/>
        <v>712.77973921182286</v>
      </c>
      <c r="J133" s="93"/>
      <c r="K133" s="93"/>
      <c r="L133" s="45"/>
      <c r="AC133" s="45"/>
    </row>
    <row r="134" spans="1:29" s="11" customFormat="1">
      <c r="A134" s="90">
        <v>17456</v>
      </c>
      <c r="B134" s="76">
        <v>3.1091000000000002</v>
      </c>
      <c r="C134" s="70">
        <f t="shared" si="19"/>
        <v>25.374999999999996</v>
      </c>
      <c r="D134" s="71"/>
      <c r="E134" s="72">
        <f t="shared" si="20"/>
        <v>3.8863749999999975</v>
      </c>
      <c r="F134" s="73">
        <f t="shared" si="16"/>
        <v>3.8127567810640695E-2</v>
      </c>
      <c r="G134" s="71"/>
      <c r="H134" s="74">
        <f t="shared" si="17"/>
        <v>687.92118226600996</v>
      </c>
      <c r="I134" s="75">
        <f t="shared" si="18"/>
        <v>714.65637911330055</v>
      </c>
      <c r="J134" s="93"/>
      <c r="K134" s="93"/>
      <c r="L134" s="45"/>
      <c r="AC134" s="45"/>
    </row>
    <row r="135" spans="1:29" s="11" customFormat="1">
      <c r="A135" s="90">
        <v>17493</v>
      </c>
      <c r="B135" s="76">
        <v>3.1466999999999996</v>
      </c>
      <c r="C135" s="70">
        <f t="shared" si="19"/>
        <v>25.374999999999996</v>
      </c>
      <c r="D135" s="71"/>
      <c r="E135" s="72">
        <f t="shared" si="20"/>
        <v>3.9333749999999945</v>
      </c>
      <c r="F135" s="73">
        <f t="shared" si="16"/>
        <v>3.8579882865406222E-2</v>
      </c>
      <c r="G135" s="71"/>
      <c r="H135" s="74">
        <f t="shared" si="17"/>
        <v>689.37931034482767</v>
      </c>
      <c r="I135" s="75">
        <f t="shared" si="18"/>
        <v>716.49518379310348</v>
      </c>
      <c r="J135" s="93"/>
      <c r="K135" s="93"/>
      <c r="L135" s="45"/>
      <c r="AC135" s="45"/>
    </row>
    <row r="136" spans="1:29" s="11" customFormat="1">
      <c r="A136" s="90">
        <v>17519</v>
      </c>
      <c r="B136" s="76">
        <v>3.1840999999999995</v>
      </c>
      <c r="C136" s="70">
        <f t="shared" si="19"/>
        <v>25.374999999999996</v>
      </c>
      <c r="D136" s="71"/>
      <c r="E136" s="72">
        <f t="shared" si="20"/>
        <v>3.980125000000001</v>
      </c>
      <c r="F136" s="73">
        <f t="shared" ref="F136:F199" si="21">LN(1+E136/100)</f>
        <v>3.90295891210162E-2</v>
      </c>
      <c r="G136" s="71"/>
      <c r="H136" s="74">
        <f t="shared" si="17"/>
        <v>690.40394088669962</v>
      </c>
      <c r="I136" s="75">
        <f t="shared" si="18"/>
        <v>717.88288073891636</v>
      </c>
      <c r="J136" s="93"/>
      <c r="K136" s="93"/>
      <c r="L136" s="45"/>
      <c r="AC136" s="45"/>
    </row>
    <row r="137" spans="1:29" s="11" customFormat="1">
      <c r="A137" s="90">
        <v>17556</v>
      </c>
      <c r="B137" s="76">
        <v>3.2223999999999999</v>
      </c>
      <c r="C137" s="70">
        <f t="shared" si="19"/>
        <v>25.374999999999996</v>
      </c>
      <c r="D137" s="71"/>
      <c r="E137" s="72">
        <f t="shared" si="20"/>
        <v>4.0279999999999916</v>
      </c>
      <c r="F137" s="73">
        <f t="shared" si="21"/>
        <v>3.9489907686412161E-2</v>
      </c>
      <c r="G137" s="71"/>
      <c r="H137" s="74">
        <f t="shared" si="17"/>
        <v>691.86206896551732</v>
      </c>
      <c r="I137" s="75">
        <f t="shared" si="18"/>
        <v>719.73027310344833</v>
      </c>
      <c r="J137" s="93"/>
      <c r="K137" s="93"/>
      <c r="L137" s="45"/>
      <c r="AC137" s="45"/>
    </row>
    <row r="138" spans="1:29" s="11" customFormat="1">
      <c r="A138" s="90">
        <v>17581</v>
      </c>
      <c r="B138" s="76">
        <v>3.2608000000000001</v>
      </c>
      <c r="C138" s="70">
        <f t="shared" si="19"/>
        <v>25.374999999999996</v>
      </c>
      <c r="D138" s="71"/>
      <c r="E138" s="72">
        <f t="shared" si="20"/>
        <v>4.0760000000000041</v>
      </c>
      <c r="F138" s="73">
        <f t="shared" si="21"/>
        <v>3.9951215502227765E-2</v>
      </c>
      <c r="G138" s="71"/>
      <c r="H138" s="74">
        <f t="shared" si="17"/>
        <v>692.84729064039414</v>
      </c>
      <c r="I138" s="75">
        <f t="shared" si="18"/>
        <v>721.08774620689667</v>
      </c>
      <c r="J138" s="93"/>
      <c r="K138" s="93"/>
      <c r="L138" s="45"/>
      <c r="AC138" s="45"/>
    </row>
    <row r="139" spans="1:29" s="11" customFormat="1">
      <c r="A139" s="90">
        <v>17619</v>
      </c>
      <c r="B139" s="76">
        <v>3.2998999999999996</v>
      </c>
      <c r="C139" s="70">
        <f t="shared" si="19"/>
        <v>25.374999999999996</v>
      </c>
      <c r="D139" s="71"/>
      <c r="E139" s="72">
        <f t="shared" si="20"/>
        <v>4.1248749999999923</v>
      </c>
      <c r="F139" s="73">
        <f t="shared" si="21"/>
        <v>4.0420714018002582E-2</v>
      </c>
      <c r="G139" s="71"/>
      <c r="H139" s="74">
        <f t="shared" si="17"/>
        <v>694.34482758620697</v>
      </c>
      <c r="I139" s="75">
        <f t="shared" si="18"/>
        <v>722.98568379310336</v>
      </c>
      <c r="J139" s="93"/>
      <c r="K139" s="93"/>
      <c r="L139" s="45"/>
      <c r="AC139" s="45"/>
    </row>
    <row r="140" spans="1:29" s="11" customFormat="1">
      <c r="A140" s="90">
        <v>17644</v>
      </c>
      <c r="B140" s="76">
        <v>3.339</v>
      </c>
      <c r="C140" s="70">
        <f t="shared" si="19"/>
        <v>25.374999999999996</v>
      </c>
      <c r="D140" s="71"/>
      <c r="E140" s="72">
        <f t="shared" si="20"/>
        <v>4.1737499999999983</v>
      </c>
      <c r="F140" s="73">
        <f t="shared" si="21"/>
        <v>4.088999220835992E-2</v>
      </c>
      <c r="G140" s="71"/>
      <c r="H140" s="74">
        <f t="shared" si="17"/>
        <v>695.33004926108379</v>
      </c>
      <c r="I140" s="75">
        <f t="shared" si="18"/>
        <v>724.3513871921183</v>
      </c>
      <c r="J140" s="93"/>
      <c r="K140" s="93"/>
      <c r="L140" s="45"/>
      <c r="AC140" s="45"/>
    </row>
    <row r="141" spans="1:29" s="11" customFormat="1">
      <c r="A141" s="90">
        <v>17682</v>
      </c>
      <c r="B141" s="76">
        <v>3.3781000000000003</v>
      </c>
      <c r="C141" s="70">
        <f t="shared" si="19"/>
        <v>25.374999999999996</v>
      </c>
      <c r="D141" s="71"/>
      <c r="E141" s="72">
        <f t="shared" si="20"/>
        <v>4.2226250000000043</v>
      </c>
      <c r="F141" s="73">
        <f t="shared" si="21"/>
        <v>4.1359050279990192E-2</v>
      </c>
      <c r="G141" s="71"/>
      <c r="H141" s="74">
        <f t="shared" si="17"/>
        <v>696.82758620689663</v>
      </c>
      <c r="I141" s="75">
        <f t="shared" si="18"/>
        <v>726.25200206896568</v>
      </c>
      <c r="J141" s="93"/>
      <c r="K141" s="93"/>
      <c r="L141" s="45"/>
      <c r="AC141" s="45"/>
    </row>
    <row r="142" spans="1:29" s="11" customFormat="1">
      <c r="A142" s="90">
        <v>17707</v>
      </c>
      <c r="B142" s="76">
        <v>3.4182000000000001</v>
      </c>
      <c r="C142" s="70">
        <f t="shared" si="19"/>
        <v>25.374999999999996</v>
      </c>
      <c r="D142" s="71"/>
      <c r="E142" s="72">
        <f t="shared" si="20"/>
        <v>4.2727499999999985</v>
      </c>
      <c r="F142" s="73">
        <f t="shared" si="21"/>
        <v>4.1839876302780431E-2</v>
      </c>
      <c r="G142" s="71"/>
      <c r="H142" s="74">
        <f t="shared" si="17"/>
        <v>697.81280788177355</v>
      </c>
      <c r="I142" s="75">
        <f t="shared" si="18"/>
        <v>727.6286046305421</v>
      </c>
      <c r="J142" s="93"/>
      <c r="K142" s="93"/>
      <c r="L142" s="45"/>
      <c r="AC142" s="45"/>
    </row>
    <row r="143" spans="1:29" s="11" customFormat="1">
      <c r="A143" s="90">
        <v>17744</v>
      </c>
      <c r="B143" s="76">
        <v>3.4580999999999995</v>
      </c>
      <c r="C143" s="70">
        <f t="shared" si="19"/>
        <v>25.374999999999996</v>
      </c>
      <c r="D143" s="71"/>
      <c r="E143" s="72">
        <f t="shared" si="20"/>
        <v>4.3226250000000022</v>
      </c>
      <c r="F143" s="73">
        <f t="shared" si="21"/>
        <v>4.2318074833792206E-2</v>
      </c>
      <c r="G143" s="71"/>
      <c r="H143" s="74">
        <f t="shared" si="17"/>
        <v>699.27093596059126</v>
      </c>
      <c r="I143" s="75">
        <f t="shared" si="18"/>
        <v>729.49779625615781</v>
      </c>
      <c r="J143" s="93"/>
      <c r="K143" s="93"/>
      <c r="L143" s="45"/>
      <c r="AC143" s="45"/>
    </row>
    <row r="144" spans="1:29" s="11" customFormat="1">
      <c r="A144" s="90">
        <v>17769</v>
      </c>
      <c r="B144" s="76">
        <v>3.4979999999999998</v>
      </c>
      <c r="C144" s="70">
        <f t="shared" si="19"/>
        <v>25.374999999999996</v>
      </c>
      <c r="D144" s="71"/>
      <c r="E144" s="72">
        <f t="shared" si="20"/>
        <v>4.3725000000000058</v>
      </c>
      <c r="F144" s="73">
        <f t="shared" si="21"/>
        <v>4.2796044800263791E-2</v>
      </c>
      <c r="G144" s="71"/>
      <c r="H144" s="74">
        <f t="shared" si="17"/>
        <v>700.25615763546807</v>
      </c>
      <c r="I144" s="75">
        <f t="shared" si="18"/>
        <v>730.87485812807893</v>
      </c>
      <c r="J144" s="93"/>
      <c r="K144" s="93"/>
      <c r="L144" s="45"/>
      <c r="AC144" s="45"/>
    </row>
    <row r="145" spans="1:29" s="11" customFormat="1">
      <c r="A145" s="90">
        <v>17807</v>
      </c>
      <c r="B145" s="76">
        <v>3.5388999999999995</v>
      </c>
      <c r="C145" s="70">
        <f t="shared" si="19"/>
        <v>25.374999999999996</v>
      </c>
      <c r="D145" s="71"/>
      <c r="E145" s="72">
        <f t="shared" si="20"/>
        <v>4.4236249999999977</v>
      </c>
      <c r="F145" s="73">
        <f t="shared" si="21"/>
        <v>4.3285756963472956E-2</v>
      </c>
      <c r="G145" s="71"/>
      <c r="H145" s="74">
        <f t="shared" si="17"/>
        <v>701.75369458128091</v>
      </c>
      <c r="I145" s="75">
        <f t="shared" si="18"/>
        <v>732.79664645320213</v>
      </c>
      <c r="J145" s="93"/>
      <c r="K145" s="93"/>
      <c r="L145" s="45"/>
      <c r="AC145" s="45"/>
    </row>
    <row r="146" spans="1:29" s="11" customFormat="1">
      <c r="A146" s="90">
        <v>17845</v>
      </c>
      <c r="B146" s="76">
        <v>3.5797000000000003</v>
      </c>
      <c r="C146" s="70">
        <f t="shared" si="19"/>
        <v>25.374999999999996</v>
      </c>
      <c r="D146" s="71"/>
      <c r="E146" s="72">
        <f t="shared" si="20"/>
        <v>4.4746250000000032</v>
      </c>
      <c r="F146" s="73">
        <f t="shared" si="21"/>
        <v>4.3774032963997213E-2</v>
      </c>
      <c r="G146" s="71"/>
      <c r="H146" s="74">
        <f t="shared" si="17"/>
        <v>703.25123152709375</v>
      </c>
      <c r="I146" s="75">
        <f t="shared" si="18"/>
        <v>734.71908694581293</v>
      </c>
      <c r="J146" s="93"/>
      <c r="K146" s="93"/>
      <c r="L146" s="45"/>
      <c r="AC146" s="45"/>
    </row>
    <row r="147" spans="1:29" s="11" customFormat="1">
      <c r="A147" s="90">
        <v>17870</v>
      </c>
      <c r="B147" s="76">
        <v>3.6214</v>
      </c>
      <c r="C147" s="70">
        <f t="shared" si="19"/>
        <v>25.374999999999996</v>
      </c>
      <c r="D147" s="71"/>
      <c r="E147" s="72">
        <f t="shared" si="20"/>
        <v>4.5267499999999927</v>
      </c>
      <c r="F147" s="73">
        <f t="shared" si="21"/>
        <v>4.427283352050778E-2</v>
      </c>
      <c r="G147" s="71"/>
      <c r="H147" s="74">
        <f t="shared" si="17"/>
        <v>704.23645320197056</v>
      </c>
      <c r="I147" s="75">
        <f t="shared" si="18"/>
        <v>736.11547684729078</v>
      </c>
      <c r="J147" s="93"/>
      <c r="K147" s="93"/>
      <c r="L147" s="45"/>
      <c r="AC147" s="45"/>
    </row>
    <row r="148" spans="1:29" s="11" customFormat="1">
      <c r="A148" s="90">
        <v>17907</v>
      </c>
      <c r="B148" s="76">
        <v>3.6629999999999998</v>
      </c>
      <c r="C148" s="70">
        <f t="shared" si="19"/>
        <v>25.374999999999996</v>
      </c>
      <c r="D148" s="71"/>
      <c r="E148" s="72">
        <f t="shared" si="20"/>
        <v>4.5787499999999959</v>
      </c>
      <c r="F148" s="73">
        <f t="shared" si="21"/>
        <v>4.4770190128266961E-2</v>
      </c>
      <c r="G148" s="71"/>
      <c r="H148" s="74">
        <f t="shared" si="17"/>
        <v>705.69458128078827</v>
      </c>
      <c r="I148" s="75">
        <f t="shared" si="18"/>
        <v>738.00657192118229</v>
      </c>
      <c r="J148" s="93"/>
      <c r="K148" s="93"/>
      <c r="L148" s="45"/>
      <c r="AC148" s="45"/>
    </row>
    <row r="149" spans="1:29" s="11" customFormat="1">
      <c r="A149" s="90">
        <v>17945</v>
      </c>
      <c r="B149" s="76">
        <v>3.7047000000000003</v>
      </c>
      <c r="C149" s="70">
        <f t="shared" si="19"/>
        <v>25.374999999999996</v>
      </c>
      <c r="D149" s="71"/>
      <c r="E149" s="72">
        <f t="shared" si="20"/>
        <v>4.6308750000000032</v>
      </c>
      <c r="F149" s="73">
        <f t="shared" si="21"/>
        <v>4.5268494172152215E-2</v>
      </c>
      <c r="G149" s="71"/>
      <c r="H149" s="74">
        <f t="shared" si="17"/>
        <v>707.19211822660111</v>
      </c>
      <c r="I149" s="75">
        <f t="shared" si="18"/>
        <v>739.94130123152729</v>
      </c>
      <c r="J149" s="93"/>
      <c r="K149" s="93"/>
      <c r="L149" s="45"/>
      <c r="AC149" s="45"/>
    </row>
    <row r="150" spans="1:29" s="11" customFormat="1">
      <c r="A150" s="90">
        <v>17970</v>
      </c>
      <c r="B150" s="76">
        <v>3.7463000000000002</v>
      </c>
      <c r="C150" s="70">
        <f t="shared" si="19"/>
        <v>25.374999999999996</v>
      </c>
      <c r="D150" s="71"/>
      <c r="E150" s="72">
        <f t="shared" si="20"/>
        <v>4.6828750000000063</v>
      </c>
      <c r="F150" s="73">
        <f t="shared" si="21"/>
        <v>4.5765355950891186E-2</v>
      </c>
      <c r="G150" s="71"/>
      <c r="H150" s="74">
        <f t="shared" si="17"/>
        <v>708.17733990147792</v>
      </c>
      <c r="I150" s="75">
        <f t="shared" si="18"/>
        <v>741.34039950738929</v>
      </c>
      <c r="J150" s="93"/>
      <c r="K150" s="93"/>
      <c r="L150" s="45"/>
      <c r="AC150" s="45"/>
    </row>
    <row r="151" spans="1:29" s="11" customFormat="1">
      <c r="A151" s="90">
        <v>18008</v>
      </c>
      <c r="B151" s="76">
        <v>3.7879</v>
      </c>
      <c r="C151" s="70">
        <f t="shared" si="19"/>
        <v>25.374999999999996</v>
      </c>
      <c r="D151" s="71"/>
      <c r="E151" s="72">
        <f t="shared" si="20"/>
        <v>4.7348749999999917</v>
      </c>
      <c r="F151" s="73">
        <f t="shared" si="21"/>
        <v>4.6261970980598081E-2</v>
      </c>
      <c r="G151" s="71"/>
      <c r="H151" s="74">
        <f t="shared" si="17"/>
        <v>709.67487684729076</v>
      </c>
      <c r="I151" s="75">
        <f t="shared" si="18"/>
        <v>743.27709517241385</v>
      </c>
      <c r="J151" s="93"/>
      <c r="K151" s="93"/>
      <c r="L151" s="45"/>
      <c r="AC151" s="45"/>
    </row>
    <row r="152" spans="1:29" s="11" customFormat="1">
      <c r="A152" s="90">
        <v>18033</v>
      </c>
      <c r="B152" s="76">
        <v>3.8294999999999999</v>
      </c>
      <c r="C152" s="70">
        <f t="shared" si="19"/>
        <v>25.374999999999996</v>
      </c>
      <c r="D152" s="71"/>
      <c r="E152" s="72">
        <f t="shared" si="20"/>
        <v>4.7868749999999949</v>
      </c>
      <c r="F152" s="73">
        <f t="shared" si="21"/>
        <v>4.6758339506230012E-2</v>
      </c>
      <c r="G152" s="71"/>
      <c r="H152" s="74">
        <f t="shared" si="17"/>
        <v>710.66009852216757</v>
      </c>
      <c r="I152" s="75">
        <f t="shared" si="18"/>
        <v>744.67850911330049</v>
      </c>
      <c r="J152" s="93"/>
      <c r="K152" s="93"/>
      <c r="L152" s="45"/>
      <c r="AC152" s="45"/>
    </row>
    <row r="153" spans="1:29" s="11" customFormat="1">
      <c r="A153" s="90">
        <v>18070</v>
      </c>
      <c r="B153" s="76">
        <v>3.8711999999999995</v>
      </c>
      <c r="C153" s="70">
        <f t="shared" si="19"/>
        <v>25.374999999999996</v>
      </c>
      <c r="D153" s="71"/>
      <c r="E153" s="72">
        <f t="shared" si="20"/>
        <v>4.8390000000000022</v>
      </c>
      <c r="F153" s="73">
        <f t="shared" si="21"/>
        <v>4.7255654077480412E-2</v>
      </c>
      <c r="G153" s="71"/>
      <c r="H153" s="74">
        <f t="shared" si="17"/>
        <v>712.11822660098528</v>
      </c>
      <c r="I153" s="75">
        <f t="shared" si="18"/>
        <v>746.57762758620686</v>
      </c>
      <c r="J153" s="93"/>
      <c r="K153" s="93"/>
      <c r="L153" s="45"/>
      <c r="AC153" s="45"/>
    </row>
    <row r="154" spans="1:29" s="11" customFormat="1">
      <c r="A154" s="90">
        <v>18095</v>
      </c>
      <c r="B154" s="76">
        <v>3.9129</v>
      </c>
      <c r="C154" s="70">
        <f t="shared" si="19"/>
        <v>25.374999999999996</v>
      </c>
      <c r="D154" s="71"/>
      <c r="E154" s="72">
        <f t="shared" si="20"/>
        <v>4.8911249999999917</v>
      </c>
      <c r="F154" s="73">
        <f t="shared" si="21"/>
        <v>4.7752721449878528E-2</v>
      </c>
      <c r="G154" s="71"/>
      <c r="H154" s="74">
        <f t="shared" si="17"/>
        <v>713.10344827586221</v>
      </c>
      <c r="I154" s="75">
        <f t="shared" si="18"/>
        <v>747.98222931034491</v>
      </c>
      <c r="J154" s="93"/>
      <c r="K154" s="93"/>
      <c r="L154" s="45"/>
      <c r="AC154" s="45"/>
    </row>
    <row r="155" spans="1:29" s="11" customFormat="1">
      <c r="A155" s="90">
        <v>18133</v>
      </c>
      <c r="B155" s="76">
        <v>3.9544999999999999</v>
      </c>
      <c r="C155" s="70">
        <f t="shared" si="19"/>
        <v>25.374999999999996</v>
      </c>
      <c r="D155" s="71"/>
      <c r="E155" s="72">
        <f t="shared" si="20"/>
        <v>4.9431249999999949</v>
      </c>
      <c r="F155" s="73">
        <f t="shared" si="21"/>
        <v>4.8248350748379451E-2</v>
      </c>
      <c r="G155" s="71"/>
      <c r="H155" s="74">
        <f t="shared" si="17"/>
        <v>714.60098522167493</v>
      </c>
      <c r="I155" s="75">
        <f t="shared" si="18"/>
        <v>749.92460517241386</v>
      </c>
      <c r="J155" s="93"/>
      <c r="K155" s="93"/>
      <c r="L155" s="45"/>
      <c r="AC155" s="45"/>
    </row>
    <row r="156" spans="1:29" s="11" customFormat="1">
      <c r="A156" s="90">
        <v>18158</v>
      </c>
      <c r="B156" s="76">
        <v>3.9960999999999998</v>
      </c>
      <c r="C156" s="70">
        <f t="shared" si="19"/>
        <v>25.374999999999996</v>
      </c>
      <c r="D156" s="71"/>
      <c r="E156" s="72">
        <f t="shared" si="20"/>
        <v>4.995124999999998</v>
      </c>
      <c r="F156" s="73">
        <f t="shared" si="21"/>
        <v>4.8743734520163846E-2</v>
      </c>
      <c r="G156" s="71"/>
      <c r="H156" s="74">
        <f t="shared" si="17"/>
        <v>715.58620689655186</v>
      </c>
      <c r="I156" s="75">
        <f t="shared" si="18"/>
        <v>751.33063241379318</v>
      </c>
      <c r="J156" s="93"/>
      <c r="K156" s="93"/>
      <c r="L156" s="45"/>
      <c r="AC156" s="45"/>
    </row>
    <row r="157" spans="1:29" s="11" customFormat="1">
      <c r="A157" s="90">
        <v>18183</v>
      </c>
      <c r="B157" s="76">
        <v>4.0376999999999992</v>
      </c>
      <c r="C157" s="70">
        <f t="shared" si="19"/>
        <v>25.374999999999996</v>
      </c>
      <c r="D157" s="71"/>
      <c r="E157" s="72">
        <f t="shared" si="20"/>
        <v>5.0471250000000012</v>
      </c>
      <c r="F157" s="73">
        <f t="shared" si="21"/>
        <v>4.9238873008371591E-2</v>
      </c>
      <c r="G157" s="71"/>
      <c r="H157" s="74">
        <f t="shared" si="17"/>
        <v>716.57142857142867</v>
      </c>
      <c r="I157" s="75">
        <f t="shared" si="18"/>
        <v>752.73768428571441</v>
      </c>
      <c r="J157" s="93"/>
      <c r="K157" s="93"/>
      <c r="L157" s="45"/>
      <c r="AC157" s="45"/>
    </row>
    <row r="158" spans="1:29" s="11" customFormat="1">
      <c r="A158" s="90">
        <v>18221</v>
      </c>
      <c r="B158" s="76">
        <v>4.0793999999999997</v>
      </c>
      <c r="C158" s="70">
        <f t="shared" si="19"/>
        <v>25.374999999999996</v>
      </c>
      <c r="D158" s="71"/>
      <c r="E158" s="72">
        <f t="shared" si="20"/>
        <v>5.0992499999999907</v>
      </c>
      <c r="F158" s="73">
        <f t="shared" si="21"/>
        <v>4.9734955808457881E-2</v>
      </c>
      <c r="G158" s="71"/>
      <c r="H158" s="74">
        <f t="shared" si="17"/>
        <v>718.06896551724151</v>
      </c>
      <c r="I158" s="75">
        <f t="shared" si="18"/>
        <v>754.68509724137948</v>
      </c>
      <c r="J158" s="93"/>
      <c r="K158" s="93"/>
      <c r="L158" s="45"/>
      <c r="AC158" s="45"/>
    </row>
    <row r="159" spans="1:29" s="11" customFormat="1">
      <c r="A159" s="90">
        <v>18246</v>
      </c>
      <c r="B159" s="76">
        <v>4.1211000000000002</v>
      </c>
      <c r="C159" s="70">
        <f t="shared" si="19"/>
        <v>25.374999999999996</v>
      </c>
      <c r="D159" s="71"/>
      <c r="E159" s="72">
        <f t="shared" si="20"/>
        <v>5.151374999999998</v>
      </c>
      <c r="F159" s="73">
        <f t="shared" si="21"/>
        <v>5.0230792632419113E-2</v>
      </c>
      <c r="G159" s="71"/>
      <c r="H159" s="74">
        <f t="shared" si="17"/>
        <v>719.05418719211832</v>
      </c>
      <c r="I159" s="75">
        <f t="shared" si="18"/>
        <v>756.09536482758631</v>
      </c>
      <c r="J159" s="93"/>
      <c r="K159" s="93"/>
      <c r="L159" s="45"/>
      <c r="AC159" s="45"/>
    </row>
    <row r="160" spans="1:29" s="11" customFormat="1">
      <c r="A160" s="90">
        <v>18284</v>
      </c>
      <c r="B160" s="76">
        <v>4.1626999999999992</v>
      </c>
      <c r="C160" s="70">
        <f t="shared" si="19"/>
        <v>25.374999999999996</v>
      </c>
      <c r="D160" s="71"/>
      <c r="E160" s="72">
        <f t="shared" si="20"/>
        <v>5.2033750000000012</v>
      </c>
      <c r="F160" s="73">
        <f t="shared" si="21"/>
        <v>5.0725195549959336E-2</v>
      </c>
      <c r="G160" s="71"/>
      <c r="H160" s="74">
        <f t="shared" si="17"/>
        <v>720.55172413793116</v>
      </c>
      <c r="I160" s="75">
        <f t="shared" si="18"/>
        <v>758.04473241379333</v>
      </c>
      <c r="J160" s="93"/>
      <c r="K160" s="93"/>
      <c r="L160" s="45"/>
      <c r="AC160" s="45"/>
    </row>
    <row r="161" spans="1:29" s="11" customFormat="1">
      <c r="A161" s="90">
        <v>18309</v>
      </c>
      <c r="B161" s="76">
        <v>4.2042999999999999</v>
      </c>
      <c r="C161" s="70">
        <f t="shared" si="19"/>
        <v>25.374999999999996</v>
      </c>
      <c r="D161" s="71"/>
      <c r="E161" s="72">
        <f t="shared" si="20"/>
        <v>5.2553750000000043</v>
      </c>
      <c r="F161" s="73">
        <f t="shared" si="21"/>
        <v>5.1219354154038797E-2</v>
      </c>
      <c r="G161" s="71"/>
      <c r="H161" s="74">
        <f t="shared" si="17"/>
        <v>721.53694581280797</v>
      </c>
      <c r="I161" s="75">
        <f t="shared" si="18"/>
        <v>759.45641807881782</v>
      </c>
      <c r="J161" s="93"/>
      <c r="K161" s="93"/>
      <c r="L161" s="45"/>
      <c r="AC161" s="45"/>
    </row>
    <row r="162" spans="1:29" s="11" customFormat="1">
      <c r="A162" s="90">
        <v>18334</v>
      </c>
      <c r="B162" s="76">
        <v>4.2460000000000004</v>
      </c>
      <c r="C162" s="70">
        <f t="shared" si="19"/>
        <v>25.374999999999996</v>
      </c>
      <c r="D162" s="71"/>
      <c r="E162" s="72">
        <f t="shared" si="20"/>
        <v>5.3074999999999939</v>
      </c>
      <c r="F162" s="73">
        <f t="shared" si="21"/>
        <v>5.1714455686678554E-2</v>
      </c>
      <c r="G162" s="71"/>
      <c r="H162" s="74">
        <f t="shared" si="17"/>
        <v>722.52216748768478</v>
      </c>
      <c r="I162" s="75">
        <f t="shared" si="18"/>
        <v>760.8700315270936</v>
      </c>
      <c r="J162" s="93"/>
      <c r="K162" s="93"/>
      <c r="L162" s="45"/>
      <c r="AC162" s="45"/>
    </row>
    <row r="163" spans="1:29" s="11" customFormat="1">
      <c r="A163" s="90">
        <v>18371</v>
      </c>
      <c r="B163" s="76">
        <v>4.2875999999999994</v>
      </c>
      <c r="C163" s="70">
        <f t="shared" si="19"/>
        <v>25.374999999999996</v>
      </c>
      <c r="D163" s="71"/>
      <c r="E163" s="72">
        <f t="shared" si="20"/>
        <v>5.359499999999997</v>
      </c>
      <c r="F163" s="73">
        <f t="shared" si="21"/>
        <v>5.2208125801657027E-2</v>
      </c>
      <c r="G163" s="71"/>
      <c r="H163" s="74">
        <f t="shared" si="17"/>
        <v>723.9802955665026</v>
      </c>
      <c r="I163" s="75">
        <f t="shared" si="18"/>
        <v>762.78201950738935</v>
      </c>
      <c r="J163" s="93"/>
      <c r="K163" s="93"/>
      <c r="L163" s="45"/>
      <c r="AC163" s="45"/>
    </row>
    <row r="164" spans="1:29" s="11" customFormat="1">
      <c r="A164" s="90">
        <v>18396</v>
      </c>
      <c r="B164" s="76">
        <v>4.3292999999999999</v>
      </c>
      <c r="C164" s="70">
        <f t="shared" si="19"/>
        <v>25.374999999999996</v>
      </c>
      <c r="D164" s="71"/>
      <c r="E164" s="72">
        <f t="shared" si="20"/>
        <v>5.4116250000000043</v>
      </c>
      <c r="F164" s="73">
        <f t="shared" si="21"/>
        <v>5.2702738154868728E-2</v>
      </c>
      <c r="G164" s="71"/>
      <c r="H164" s="74">
        <f t="shared" si="17"/>
        <v>724.96551724137942</v>
      </c>
      <c r="I164" s="75">
        <f t="shared" si="18"/>
        <v>764.1979324137933</v>
      </c>
      <c r="J164" s="93"/>
      <c r="K164" s="93"/>
      <c r="L164" s="45"/>
      <c r="AC164" s="45"/>
    </row>
    <row r="165" spans="1:29" s="11" customFormat="1">
      <c r="A165" s="90">
        <v>18421</v>
      </c>
      <c r="B165" s="76">
        <v>4.3710000000000004</v>
      </c>
      <c r="C165" s="70">
        <f t="shared" si="19"/>
        <v>25.374999999999996</v>
      </c>
      <c r="D165" s="71"/>
      <c r="E165" s="72">
        <f t="shared" si="20"/>
        <v>5.4637499999999939</v>
      </c>
      <c r="F165" s="73">
        <f t="shared" si="21"/>
        <v>5.3197105987638119E-2</v>
      </c>
      <c r="G165" s="71"/>
      <c r="H165" s="74">
        <f t="shared" si="17"/>
        <v>725.95073891625623</v>
      </c>
      <c r="I165" s="75">
        <f t="shared" si="18"/>
        <v>765.61487241379314</v>
      </c>
      <c r="J165" s="93"/>
      <c r="K165" s="93"/>
      <c r="L165" s="45"/>
      <c r="AC165" s="45"/>
    </row>
    <row r="166" spans="1:29" s="11" customFormat="1">
      <c r="A166" s="90">
        <v>18459</v>
      </c>
      <c r="B166" s="76">
        <v>4.4125999999999994</v>
      </c>
      <c r="C166" s="70">
        <f t="shared" si="19"/>
        <v>25.374999999999996</v>
      </c>
      <c r="D166" s="71"/>
      <c r="E166" s="72">
        <f t="shared" si="20"/>
        <v>5.515749999999997</v>
      </c>
      <c r="F166" s="73">
        <f t="shared" si="21"/>
        <v>5.3690044885047195E-2</v>
      </c>
      <c r="G166" s="71"/>
      <c r="H166" s="74">
        <f t="shared" si="17"/>
        <v>727.44827586206907</v>
      </c>
      <c r="I166" s="75">
        <f t="shared" si="18"/>
        <v>767.57250413793111</v>
      </c>
      <c r="J166" s="93"/>
      <c r="K166" s="93"/>
      <c r="L166" s="45"/>
      <c r="AC166" s="45"/>
    </row>
    <row r="167" spans="1:29" s="11" customFormat="1">
      <c r="A167" s="90">
        <v>18484</v>
      </c>
      <c r="B167" s="76">
        <v>4.4542999999999999</v>
      </c>
      <c r="C167" s="70">
        <f t="shared" si="19"/>
        <v>25.374999999999996</v>
      </c>
      <c r="D167" s="71"/>
      <c r="E167" s="72">
        <f t="shared" si="20"/>
        <v>5.5678750000000043</v>
      </c>
      <c r="F167" s="73">
        <f t="shared" si="21"/>
        <v>5.4183924986447952E-2</v>
      </c>
      <c r="G167" s="71"/>
      <c r="H167" s="74">
        <f t="shared" si="17"/>
        <v>728.43349753694588</v>
      </c>
      <c r="I167" s="75">
        <f t="shared" si="18"/>
        <v>768.99176413793111</v>
      </c>
      <c r="J167" s="93"/>
      <c r="K167" s="93"/>
      <c r="L167" s="45"/>
      <c r="AC167" s="45"/>
    </row>
    <row r="168" spans="1:29" s="11" customFormat="1">
      <c r="A168" s="90">
        <v>18509</v>
      </c>
      <c r="B168" s="76">
        <v>4.4959000000000007</v>
      </c>
      <c r="C168" s="70">
        <f t="shared" si="19"/>
        <v>25.374999999999996</v>
      </c>
      <c r="D168" s="71"/>
      <c r="E168" s="72">
        <f t="shared" si="20"/>
        <v>5.6198750000000075</v>
      </c>
      <c r="F168" s="73">
        <f t="shared" si="21"/>
        <v>5.467637780201972E-2</v>
      </c>
      <c r="G168" s="71"/>
      <c r="H168" s="74">
        <f t="shared" si="17"/>
        <v>729.4187192118228</v>
      </c>
      <c r="I168" s="75">
        <f t="shared" si="18"/>
        <v>770.41113945812833</v>
      </c>
      <c r="J168" s="93"/>
      <c r="K168" s="93"/>
      <c r="L168" s="45"/>
      <c r="AC168" s="45"/>
    </row>
    <row r="169" spans="1:29" s="11" customFormat="1">
      <c r="A169" s="90">
        <v>18534</v>
      </c>
      <c r="B169" s="76">
        <v>4.5374999999999996</v>
      </c>
      <c r="C169" s="70">
        <f t="shared" si="19"/>
        <v>25.374999999999996</v>
      </c>
      <c r="D169" s="71"/>
      <c r="E169" s="72">
        <f t="shared" si="20"/>
        <v>5.6718749999999929</v>
      </c>
      <c r="F169" s="73">
        <f t="shared" si="21"/>
        <v>5.5168588227176657E-2</v>
      </c>
      <c r="G169" s="71"/>
      <c r="H169" s="74">
        <f t="shared" si="17"/>
        <v>730.40394088669962</v>
      </c>
      <c r="I169" s="75">
        <f t="shared" si="18"/>
        <v>771.831539408867</v>
      </c>
      <c r="J169" s="93"/>
      <c r="K169" s="93"/>
      <c r="L169" s="45"/>
      <c r="AC169" s="45"/>
    </row>
    <row r="170" spans="1:29" s="11" customFormat="1">
      <c r="A170" s="90">
        <v>18559</v>
      </c>
      <c r="B170" s="76">
        <v>4.5792000000000002</v>
      </c>
      <c r="C170" s="70">
        <f t="shared" si="19"/>
        <v>25.374999999999996</v>
      </c>
      <c r="D170" s="71"/>
      <c r="E170" s="72">
        <f t="shared" si="20"/>
        <v>5.7240000000000002</v>
      </c>
      <c r="F170" s="73">
        <f t="shared" si="21"/>
        <v>5.5661738824901351E-2</v>
      </c>
      <c r="G170" s="71"/>
      <c r="H170" s="74">
        <f t="shared" si="17"/>
        <v>731.38916256157643</v>
      </c>
      <c r="I170" s="75">
        <f t="shared" si="18"/>
        <v>773.25387822660105</v>
      </c>
      <c r="J170" s="93"/>
      <c r="K170" s="93"/>
      <c r="L170" s="45"/>
      <c r="AC170" s="45"/>
    </row>
    <row r="171" spans="1:29" s="11" customFormat="1">
      <c r="A171" s="90">
        <v>18584</v>
      </c>
      <c r="B171" s="76">
        <v>4.6207999999999991</v>
      </c>
      <c r="C171" s="70">
        <f t="shared" si="19"/>
        <v>25.374999999999996</v>
      </c>
      <c r="D171" s="71"/>
      <c r="E171" s="72">
        <f t="shared" si="20"/>
        <v>5.7760000000000034</v>
      </c>
      <c r="F171" s="73">
        <f t="shared" si="21"/>
        <v>5.6153464603130976E-2</v>
      </c>
      <c r="G171" s="71"/>
      <c r="H171" s="74">
        <f t="shared" si="17"/>
        <v>732.37438423645335</v>
      </c>
      <c r="I171" s="75">
        <f t="shared" si="18"/>
        <v>774.67632866995098</v>
      </c>
      <c r="J171" s="93"/>
      <c r="K171" s="93"/>
      <c r="L171" s="45"/>
      <c r="AC171" s="45"/>
    </row>
    <row r="172" spans="1:29" s="11" customFormat="1">
      <c r="A172" s="90">
        <v>18622</v>
      </c>
      <c r="B172" s="76">
        <v>4.6623999999999999</v>
      </c>
      <c r="C172" s="70">
        <f t="shared" si="19"/>
        <v>25.374999999999996</v>
      </c>
      <c r="D172" s="71"/>
      <c r="E172" s="72">
        <f t="shared" si="20"/>
        <v>5.8280000000000065</v>
      </c>
      <c r="F172" s="73">
        <f t="shared" si="21"/>
        <v>5.6644948705952783E-2</v>
      </c>
      <c r="G172" s="71"/>
      <c r="H172" s="74">
        <f t="shared" si="17"/>
        <v>733.87192118226608</v>
      </c>
      <c r="I172" s="75">
        <f t="shared" si="18"/>
        <v>776.64197674876857</v>
      </c>
      <c r="J172" s="93"/>
      <c r="K172" s="93"/>
      <c r="L172" s="45"/>
      <c r="AC172" s="45"/>
    </row>
    <row r="173" spans="1:29" s="11" customFormat="1">
      <c r="A173" s="90">
        <v>18647</v>
      </c>
      <c r="B173" s="76">
        <v>4.7040000000000006</v>
      </c>
      <c r="C173" s="70">
        <f t="shared" si="19"/>
        <v>25.374999999999996</v>
      </c>
      <c r="D173" s="71"/>
      <c r="E173" s="72">
        <f t="shared" si="20"/>
        <v>5.8800000000000097</v>
      </c>
      <c r="F173" s="73">
        <f t="shared" si="21"/>
        <v>5.7136191370809324E-2</v>
      </c>
      <c r="G173" s="71"/>
      <c r="H173" s="74">
        <f t="shared" si="17"/>
        <v>734.857142857143</v>
      </c>
      <c r="I173" s="75">
        <f t="shared" si="18"/>
        <v>778.06674285714314</v>
      </c>
      <c r="J173" s="93"/>
      <c r="K173" s="93"/>
      <c r="L173" s="45"/>
      <c r="AC173" s="45"/>
    </row>
    <row r="174" spans="1:29" s="11" customFormat="1">
      <c r="A174" s="90">
        <v>18672</v>
      </c>
      <c r="B174" s="76">
        <v>4.7456999999999994</v>
      </c>
      <c r="C174" s="70">
        <f t="shared" si="19"/>
        <v>25.374999999999996</v>
      </c>
      <c r="D174" s="71"/>
      <c r="E174" s="72">
        <f t="shared" si="20"/>
        <v>5.9321249999999992</v>
      </c>
      <c r="F174" s="73">
        <f t="shared" si="21"/>
        <v>5.7628372836362553E-2</v>
      </c>
      <c r="G174" s="71"/>
      <c r="H174" s="74">
        <f t="shared" si="17"/>
        <v>735.84236453201981</v>
      </c>
      <c r="I174" s="75">
        <f t="shared" si="18"/>
        <v>779.49345339901492</v>
      </c>
      <c r="J174" s="93"/>
      <c r="K174" s="93"/>
      <c r="L174" s="45"/>
      <c r="AC174" s="45"/>
    </row>
    <row r="175" spans="1:29" s="11" customFormat="1">
      <c r="A175" s="90">
        <v>18697</v>
      </c>
      <c r="B175" s="76">
        <v>4.7873000000000001</v>
      </c>
      <c r="C175" s="70">
        <f t="shared" si="19"/>
        <v>25.374999999999996</v>
      </c>
      <c r="D175" s="71"/>
      <c r="E175" s="72">
        <f t="shared" si="20"/>
        <v>5.9841250000000024</v>
      </c>
      <c r="F175" s="73">
        <f t="shared" si="21"/>
        <v>5.811913275726216E-2</v>
      </c>
      <c r="G175" s="71"/>
      <c r="H175" s="74">
        <f t="shared" si="17"/>
        <v>736.82758620689663</v>
      </c>
      <c r="I175" s="75">
        <f t="shared" si="18"/>
        <v>780.92027000000007</v>
      </c>
      <c r="J175" s="93"/>
      <c r="K175" s="93"/>
      <c r="L175" s="45"/>
      <c r="AC175" s="45"/>
    </row>
    <row r="176" spans="1:29" s="11" customFormat="1">
      <c r="A176" s="90">
        <v>18722</v>
      </c>
      <c r="B176" s="76">
        <v>4.8290000000000006</v>
      </c>
      <c r="C176" s="70">
        <f t="shared" si="19"/>
        <v>25.374999999999996</v>
      </c>
      <c r="D176" s="71"/>
      <c r="E176" s="72">
        <f t="shared" si="20"/>
        <v>6.0362500000000097</v>
      </c>
      <c r="F176" s="73">
        <f t="shared" si="21"/>
        <v>5.861083079383226E-2</v>
      </c>
      <c r="G176" s="71"/>
      <c r="H176" s="74">
        <f t="shared" si="17"/>
        <v>737.81280788177355</v>
      </c>
      <c r="I176" s="75">
        <f t="shared" si="18"/>
        <v>782.34903349753722</v>
      </c>
      <c r="J176" s="93"/>
      <c r="K176" s="93"/>
      <c r="L176" s="45"/>
      <c r="AC176" s="45"/>
    </row>
    <row r="177" spans="1:29" s="11" customFormat="1">
      <c r="A177" s="90">
        <v>18747</v>
      </c>
      <c r="B177" s="76">
        <v>4.8705999999999996</v>
      </c>
      <c r="C177" s="70">
        <f t="shared" si="19"/>
        <v>25.374999999999996</v>
      </c>
      <c r="D177" s="71"/>
      <c r="E177" s="72">
        <f t="shared" si="20"/>
        <v>6.0882499999999951</v>
      </c>
      <c r="F177" s="73">
        <f t="shared" si="21"/>
        <v>5.910110891862784E-2</v>
      </c>
      <c r="G177" s="71"/>
      <c r="H177" s="74">
        <f t="shared" si="17"/>
        <v>738.79802955665036</v>
      </c>
      <c r="I177" s="75">
        <f t="shared" si="18"/>
        <v>783.77790059113306</v>
      </c>
      <c r="J177" s="93"/>
      <c r="K177" s="93"/>
      <c r="L177" s="45"/>
      <c r="AC177" s="45"/>
    </row>
    <row r="178" spans="1:29" s="11" customFormat="1">
      <c r="A178" s="90">
        <v>18773</v>
      </c>
      <c r="B178" s="76">
        <v>4.9123000000000001</v>
      </c>
      <c r="C178" s="70">
        <f t="shared" si="19"/>
        <v>25.374999999999996</v>
      </c>
      <c r="D178" s="71"/>
      <c r="E178" s="72">
        <f t="shared" si="20"/>
        <v>6.1403750000000024</v>
      </c>
      <c r="F178" s="73">
        <f t="shared" si="21"/>
        <v>5.9592324474947056E-2</v>
      </c>
      <c r="G178" s="71"/>
      <c r="H178" s="74">
        <f t="shared" si="17"/>
        <v>739.82266009852231</v>
      </c>
      <c r="I178" s="75">
        <f t="shared" si="18"/>
        <v>785.25054576354694</v>
      </c>
      <c r="J178" s="93"/>
      <c r="K178" s="93"/>
      <c r="L178" s="45"/>
      <c r="AC178" s="45"/>
    </row>
    <row r="179" spans="1:29" s="11" customFormat="1">
      <c r="A179" s="90">
        <v>18798</v>
      </c>
      <c r="B179" s="76">
        <v>4.9540000000000006</v>
      </c>
      <c r="C179" s="70">
        <f t="shared" si="19"/>
        <v>25.374999999999996</v>
      </c>
      <c r="D179" s="71"/>
      <c r="E179" s="72">
        <f t="shared" si="20"/>
        <v>6.1925000000000097</v>
      </c>
      <c r="F179" s="73">
        <f t="shared" si="21"/>
        <v>6.0083298857007195E-2</v>
      </c>
      <c r="G179" s="71"/>
      <c r="H179" s="74">
        <f t="shared" si="17"/>
        <v>740.80788177339912</v>
      </c>
      <c r="I179" s="75">
        <f t="shared" si="18"/>
        <v>786.68240985221689</v>
      </c>
      <c r="J179" s="93"/>
      <c r="K179" s="93"/>
      <c r="L179" s="45"/>
      <c r="AC179" s="45"/>
    </row>
    <row r="180" spans="1:29" s="11" customFormat="1">
      <c r="A180" s="90">
        <v>18823</v>
      </c>
      <c r="B180" s="76">
        <v>4.9955999999999996</v>
      </c>
      <c r="C180" s="70">
        <f t="shared" si="19"/>
        <v>25.374999999999996</v>
      </c>
      <c r="D180" s="71"/>
      <c r="E180" s="72">
        <f t="shared" si="20"/>
        <v>6.2444999999999951</v>
      </c>
      <c r="F180" s="73">
        <f t="shared" si="21"/>
        <v>6.0572855770713731E-2</v>
      </c>
      <c r="G180" s="71"/>
      <c r="H180" s="74">
        <f t="shared" si="17"/>
        <v>741.79310344827593</v>
      </c>
      <c r="I180" s="75">
        <f t="shared" si="18"/>
        <v>788.11437379310337</v>
      </c>
      <c r="J180" s="93"/>
      <c r="K180" s="93"/>
      <c r="L180" s="45"/>
      <c r="AC180" s="45"/>
    </row>
    <row r="181" spans="1:29" s="11" customFormat="1">
      <c r="A181" s="90">
        <v>18848</v>
      </c>
      <c r="B181" s="76">
        <v>5.0372000000000003</v>
      </c>
      <c r="C181" s="70">
        <f t="shared" si="19"/>
        <v>25.374999999999996</v>
      </c>
      <c r="D181" s="71"/>
      <c r="E181" s="72">
        <f t="shared" si="20"/>
        <v>6.2964999999999982</v>
      </c>
      <c r="F181" s="73">
        <f t="shared" si="21"/>
        <v>6.1062173135716664E-2</v>
      </c>
      <c r="G181" s="71"/>
      <c r="H181" s="74">
        <f t="shared" si="17"/>
        <v>742.77832512315285</v>
      </c>
      <c r="I181" s="75">
        <f t="shared" si="18"/>
        <v>789.54736236453209</v>
      </c>
      <c r="J181" s="93"/>
      <c r="K181" s="93"/>
      <c r="L181" s="45"/>
      <c r="AC181" s="45"/>
    </row>
    <row r="182" spans="1:29" s="11" customFormat="1">
      <c r="A182" s="90">
        <v>18873</v>
      </c>
      <c r="B182" s="76">
        <v>5.0788999999999991</v>
      </c>
      <c r="C182" s="70">
        <f t="shared" si="19"/>
        <v>25.374999999999996</v>
      </c>
      <c r="D182" s="71"/>
      <c r="E182" s="72">
        <f t="shared" si="20"/>
        <v>6.3486250000000046</v>
      </c>
      <c r="F182" s="73">
        <f t="shared" si="21"/>
        <v>6.1552426566581976E-2</v>
      </c>
      <c r="G182" s="71"/>
      <c r="H182" s="74">
        <f t="shared" si="17"/>
        <v>743.76354679802967</v>
      </c>
      <c r="I182" s="75">
        <f t="shared" si="18"/>
        <v>790.98230527093608</v>
      </c>
      <c r="J182" s="93"/>
      <c r="K182" s="93"/>
      <c r="L182" s="45"/>
      <c r="AC182" s="45"/>
    </row>
    <row r="183" spans="1:29" s="11" customFormat="1">
      <c r="A183" s="90">
        <v>18898</v>
      </c>
      <c r="B183" s="76">
        <v>5.1204999999999998</v>
      </c>
      <c r="C183" s="70">
        <f t="shared" si="19"/>
        <v>25.374999999999996</v>
      </c>
      <c r="D183" s="71"/>
      <c r="E183" s="72">
        <f t="shared" si="20"/>
        <v>6.40062499999999</v>
      </c>
      <c r="F183" s="73">
        <f t="shared" si="21"/>
        <v>6.2041264962350622E-2</v>
      </c>
      <c r="G183" s="71"/>
      <c r="H183" s="74">
        <f t="shared" si="17"/>
        <v>744.74876847290648</v>
      </c>
      <c r="I183" s="75">
        <f t="shared" si="18"/>
        <v>792.41734433497527</v>
      </c>
      <c r="J183" s="93"/>
      <c r="K183" s="93"/>
      <c r="L183" s="45"/>
      <c r="AC183" s="45"/>
    </row>
    <row r="184" spans="1:29" s="11" customFormat="1">
      <c r="A184" s="90">
        <v>18923</v>
      </c>
      <c r="B184" s="76">
        <v>5.1622000000000003</v>
      </c>
      <c r="C184" s="70">
        <f t="shared" si="19"/>
        <v>25.374999999999996</v>
      </c>
      <c r="D184" s="71"/>
      <c r="E184" s="72">
        <f t="shared" si="20"/>
        <v>6.4527499999999991</v>
      </c>
      <c r="F184" s="73">
        <f t="shared" si="21"/>
        <v>6.2531038742465656E-2</v>
      </c>
      <c r="G184" s="71"/>
      <c r="H184" s="74">
        <f t="shared" si="17"/>
        <v>745.7339901477834</v>
      </c>
      <c r="I184" s="75">
        <f t="shared" si="18"/>
        <v>793.85434019704451</v>
      </c>
      <c r="J184" s="93"/>
      <c r="K184" s="93"/>
      <c r="L184" s="45"/>
      <c r="AC184" s="45"/>
    </row>
    <row r="185" spans="1:29" s="11" customFormat="1">
      <c r="A185" s="90">
        <v>18948</v>
      </c>
      <c r="B185" s="76">
        <v>5.2037999999999993</v>
      </c>
      <c r="C185" s="70">
        <f t="shared" si="19"/>
        <v>25.374999999999996</v>
      </c>
      <c r="D185" s="71"/>
      <c r="E185" s="72">
        <f t="shared" si="20"/>
        <v>6.5047500000000005</v>
      </c>
      <c r="F185" s="73">
        <f t="shared" si="21"/>
        <v>6.3019399105763194E-2</v>
      </c>
      <c r="G185" s="71"/>
      <c r="H185" s="74">
        <f t="shared" si="17"/>
        <v>746.71921182266021</v>
      </c>
      <c r="I185" s="75">
        <f t="shared" si="18"/>
        <v>795.29142975369462</v>
      </c>
      <c r="J185" s="93"/>
      <c r="K185" s="93"/>
      <c r="L185" s="45"/>
      <c r="AC185" s="45"/>
    </row>
    <row r="186" spans="1:29" s="11" customFormat="1">
      <c r="A186" s="90">
        <v>18973</v>
      </c>
      <c r="B186" s="76">
        <v>5.2454000000000001</v>
      </c>
      <c r="C186" s="70">
        <f t="shared" si="19"/>
        <v>25.374999999999996</v>
      </c>
      <c r="D186" s="71"/>
      <c r="E186" s="72">
        <f t="shared" si="20"/>
        <v>6.5567500000000045</v>
      </c>
      <c r="F186" s="73">
        <f t="shared" si="21"/>
        <v>6.3507521089626831E-2</v>
      </c>
      <c r="G186" s="71"/>
      <c r="H186" s="74">
        <f t="shared" si="17"/>
        <v>747.70443349753702</v>
      </c>
      <c r="I186" s="75">
        <f t="shared" si="18"/>
        <v>796.72954394088674</v>
      </c>
      <c r="J186" s="93"/>
      <c r="K186" s="93"/>
      <c r="L186" s="45"/>
      <c r="AC186" s="45"/>
    </row>
    <row r="187" spans="1:29" s="11" customFormat="1">
      <c r="A187" s="90">
        <v>18998</v>
      </c>
      <c r="B187" s="76">
        <v>5.2871000000000006</v>
      </c>
      <c r="C187" s="70">
        <f t="shared" si="19"/>
        <v>25.374999999999996</v>
      </c>
      <c r="D187" s="71"/>
      <c r="E187" s="72">
        <f t="shared" si="20"/>
        <v>6.6088749999999949</v>
      </c>
      <c r="F187" s="73">
        <f t="shared" si="21"/>
        <v>6.3996577437609059E-2</v>
      </c>
      <c r="G187" s="71"/>
      <c r="H187" s="74">
        <f t="shared" si="17"/>
        <v>748.68965517241395</v>
      </c>
      <c r="I187" s="75">
        <f t="shared" si="18"/>
        <v>798.16961862068979</v>
      </c>
      <c r="J187" s="93"/>
      <c r="K187" s="93"/>
      <c r="L187" s="45"/>
      <c r="AC187" s="45"/>
    </row>
    <row r="188" spans="1:29" s="11" customFormat="1">
      <c r="A188" s="90">
        <v>19023</v>
      </c>
      <c r="B188" s="76">
        <v>5.3287999999999993</v>
      </c>
      <c r="C188" s="70">
        <f t="shared" si="19"/>
        <v>25.374999999999996</v>
      </c>
      <c r="D188" s="71"/>
      <c r="E188" s="72">
        <f t="shared" si="20"/>
        <v>6.6610000000000014</v>
      </c>
      <c r="F188" s="73">
        <f t="shared" si="21"/>
        <v>6.4485394726388437E-2</v>
      </c>
      <c r="G188" s="71"/>
      <c r="H188" s="74">
        <f t="shared" si="17"/>
        <v>749.67487684729076</v>
      </c>
      <c r="I188" s="75">
        <f t="shared" si="18"/>
        <v>799.61072039408884</v>
      </c>
      <c r="J188" s="93"/>
      <c r="K188" s="93"/>
      <c r="L188" s="45"/>
      <c r="AC188" s="45"/>
    </row>
    <row r="189" spans="1:29" s="11" customFormat="1">
      <c r="A189" s="90">
        <v>19048</v>
      </c>
      <c r="B189" s="76">
        <v>5.3703000000000003</v>
      </c>
      <c r="C189" s="70">
        <f t="shared" si="19"/>
        <v>25.374999999999996</v>
      </c>
      <c r="D189" s="71"/>
      <c r="E189" s="72">
        <f t="shared" si="20"/>
        <v>6.7128750000000004</v>
      </c>
      <c r="F189" s="73">
        <f t="shared" si="21"/>
        <v>6.4971630457187596E-2</v>
      </c>
      <c r="G189" s="71"/>
      <c r="H189" s="74">
        <f t="shared" si="17"/>
        <v>750.66009852216757</v>
      </c>
      <c r="I189" s="75">
        <f t="shared" si="18"/>
        <v>801.05097261083745</v>
      </c>
      <c r="J189" s="93"/>
      <c r="K189" s="93"/>
      <c r="L189" s="45"/>
      <c r="AC189" s="45"/>
    </row>
    <row r="190" spans="1:29" s="11" customFormat="1">
      <c r="A190" s="90">
        <v>19061</v>
      </c>
      <c r="B190" s="76">
        <v>5.411999999999999</v>
      </c>
      <c r="C190" s="70">
        <f t="shared" si="19"/>
        <v>25.374999999999996</v>
      </c>
      <c r="D190" s="71"/>
      <c r="E190" s="72">
        <f t="shared" si="20"/>
        <v>6.7650000000000068</v>
      </c>
      <c r="F190" s="73">
        <f t="shared" si="21"/>
        <v>6.5459971471785824E-2</v>
      </c>
      <c r="G190" s="71"/>
      <c r="H190" s="74">
        <f t="shared" si="17"/>
        <v>751.1724137931036</v>
      </c>
      <c r="I190" s="75">
        <f t="shared" si="18"/>
        <v>801.98922758620711</v>
      </c>
      <c r="J190" s="93"/>
      <c r="K190" s="93"/>
      <c r="L190" s="45"/>
      <c r="AC190" s="45"/>
    </row>
    <row r="191" spans="1:29" s="11" customFormat="1">
      <c r="A191" s="90">
        <v>19086</v>
      </c>
      <c r="B191" s="76">
        <v>5.4535999999999998</v>
      </c>
      <c r="C191" s="70">
        <f t="shared" si="19"/>
        <v>25.374999999999996</v>
      </c>
      <c r="D191" s="71"/>
      <c r="E191" s="72">
        <f t="shared" si="20"/>
        <v>6.8169999999999922</v>
      </c>
      <c r="F191" s="73">
        <f t="shared" si="21"/>
        <v>6.5946903900805431E-2</v>
      </c>
      <c r="G191" s="71"/>
      <c r="H191" s="74">
        <f t="shared" si="17"/>
        <v>752.15763546798041</v>
      </c>
      <c r="I191" s="75">
        <f t="shared" si="18"/>
        <v>803.43222147783251</v>
      </c>
      <c r="J191" s="93"/>
      <c r="K191" s="93"/>
      <c r="L191" s="45"/>
      <c r="AC191" s="45"/>
    </row>
    <row r="192" spans="1:29" s="11" customFormat="1">
      <c r="A192" s="90">
        <v>19111</v>
      </c>
      <c r="B192" s="76">
        <v>5.4953000000000003</v>
      </c>
      <c r="C192" s="70">
        <f t="shared" si="19"/>
        <v>25.374999999999996</v>
      </c>
      <c r="D192" s="71"/>
      <c r="E192" s="72">
        <f t="shared" si="20"/>
        <v>6.8691250000000013</v>
      </c>
      <c r="F192" s="73">
        <f t="shared" si="21"/>
        <v>6.643476899765148E-2</v>
      </c>
      <c r="G192" s="71"/>
      <c r="H192" s="74">
        <f t="shared" si="17"/>
        <v>753.14285714285722</v>
      </c>
      <c r="I192" s="75">
        <f t="shared" si="18"/>
        <v>804.87718142857159</v>
      </c>
      <c r="J192" s="93"/>
      <c r="K192" s="93"/>
      <c r="L192" s="45"/>
      <c r="AC192" s="45"/>
    </row>
    <row r="193" spans="1:29" s="11" customFormat="1">
      <c r="A193" s="90">
        <v>19136</v>
      </c>
      <c r="B193" s="76">
        <v>5.5368999999999993</v>
      </c>
      <c r="C193" s="70">
        <f t="shared" si="19"/>
        <v>25.374999999999996</v>
      </c>
      <c r="D193" s="71"/>
      <c r="E193" s="72">
        <f t="shared" si="20"/>
        <v>6.9211250000000026</v>
      </c>
      <c r="F193" s="73">
        <f t="shared" si="21"/>
        <v>6.6921227112794066E-2</v>
      </c>
      <c r="G193" s="71"/>
      <c r="H193" s="74">
        <f t="shared" si="17"/>
        <v>754.12807881773415</v>
      </c>
      <c r="I193" s="75">
        <f t="shared" si="18"/>
        <v>806.32222581280803</v>
      </c>
      <c r="J193" s="93"/>
      <c r="K193" s="93"/>
      <c r="L193" s="45"/>
      <c r="AC193" s="45"/>
    </row>
    <row r="194" spans="1:29" s="11" customFormat="1">
      <c r="A194" s="90">
        <v>19161</v>
      </c>
      <c r="B194" s="76">
        <v>5.5785999999999998</v>
      </c>
      <c r="C194" s="70">
        <f t="shared" si="19"/>
        <v>25.374999999999996</v>
      </c>
      <c r="D194" s="71"/>
      <c r="E194" s="72">
        <f t="shared" si="20"/>
        <v>6.9732499999999931</v>
      </c>
      <c r="F194" s="73">
        <f t="shared" si="21"/>
        <v>6.7408617218605471E-2</v>
      </c>
      <c r="G194" s="71"/>
      <c r="H194" s="74">
        <f t="shared" si="17"/>
        <v>755.11330049261096</v>
      </c>
      <c r="I194" s="75">
        <f t="shared" si="18"/>
        <v>807.7692387192119</v>
      </c>
      <c r="J194" s="93"/>
      <c r="K194" s="93"/>
      <c r="L194" s="45"/>
      <c r="AC194" s="45"/>
    </row>
    <row r="195" spans="1:29" s="11" customFormat="1">
      <c r="A195" s="90">
        <v>19186</v>
      </c>
      <c r="B195" s="76">
        <v>5.6202000000000005</v>
      </c>
      <c r="C195" s="70">
        <f t="shared" si="19"/>
        <v>25.374999999999996</v>
      </c>
      <c r="D195" s="71"/>
      <c r="E195" s="72">
        <f t="shared" si="20"/>
        <v>7.0252499999999971</v>
      </c>
      <c r="F195" s="73">
        <f t="shared" si="21"/>
        <v>6.7894601943016705E-2</v>
      </c>
      <c r="G195" s="71"/>
      <c r="H195" s="74">
        <f t="shared" si="17"/>
        <v>756.09852216748777</v>
      </c>
      <c r="I195" s="75">
        <f t="shared" si="18"/>
        <v>809.21633359605926</v>
      </c>
      <c r="J195" s="93"/>
      <c r="K195" s="93"/>
      <c r="L195" s="45"/>
      <c r="AC195" s="45"/>
    </row>
    <row r="196" spans="1:29" s="11" customFormat="1">
      <c r="A196" s="90">
        <v>19199</v>
      </c>
      <c r="B196" s="76">
        <v>5.6618999999999993</v>
      </c>
      <c r="C196" s="70">
        <f t="shared" si="19"/>
        <v>25.374999999999996</v>
      </c>
      <c r="D196" s="71"/>
      <c r="E196" s="72">
        <f t="shared" si="20"/>
        <v>7.0773750000000035</v>
      </c>
      <c r="F196" s="73">
        <f t="shared" si="21"/>
        <v>6.8381517981807458E-2</v>
      </c>
      <c r="G196" s="71"/>
      <c r="H196" s="74">
        <f t="shared" ref="H196:H259" si="22">A196/C196</f>
        <v>756.6108374384238</v>
      </c>
      <c r="I196" s="75">
        <f t="shared" ref="I196:I259" si="23">H196*(1+E196/100)</f>
        <v>810.15902369458149</v>
      </c>
      <c r="J196" s="93"/>
      <c r="K196" s="93"/>
      <c r="L196" s="45"/>
      <c r="AC196" s="45"/>
    </row>
    <row r="197" spans="1:29" s="11" customFormat="1">
      <c r="A197" s="90">
        <v>19237</v>
      </c>
      <c r="B197" s="76">
        <v>5.7035</v>
      </c>
      <c r="C197" s="70">
        <f t="shared" ref="C197:C260" si="24">C$2</f>
        <v>25.374999999999996</v>
      </c>
      <c r="D197" s="71"/>
      <c r="E197" s="72">
        <f t="shared" ref="E197:E260" si="25">(((80+B197)-80)/80)*100</f>
        <v>7.1293750000000076</v>
      </c>
      <c r="F197" s="73">
        <f t="shared" si="21"/>
        <v>6.8867030235940166E-2</v>
      </c>
      <c r="G197" s="71"/>
      <c r="H197" s="74">
        <f t="shared" si="22"/>
        <v>758.10837438423653</v>
      </c>
      <c r="I197" s="75">
        <f t="shared" si="23"/>
        <v>812.1567633004928</v>
      </c>
      <c r="J197" s="93"/>
      <c r="K197" s="93"/>
      <c r="L197" s="45"/>
      <c r="AC197" s="45"/>
    </row>
    <row r="198" spans="1:29" s="11" customFormat="1">
      <c r="A198" s="90">
        <v>19249</v>
      </c>
      <c r="B198" s="76">
        <v>5.7452000000000005</v>
      </c>
      <c r="C198" s="70">
        <f t="shared" si="24"/>
        <v>25.374999999999996</v>
      </c>
      <c r="D198" s="71"/>
      <c r="E198" s="72">
        <f t="shared" si="25"/>
        <v>7.1814999999999962</v>
      </c>
      <c r="F198" s="73">
        <f t="shared" si="21"/>
        <v>6.9353473129030188E-2</v>
      </c>
      <c r="G198" s="71"/>
      <c r="H198" s="74">
        <f t="shared" si="22"/>
        <v>758.58128078817742</v>
      </c>
      <c r="I198" s="75">
        <f t="shared" si="23"/>
        <v>813.0587954679803</v>
      </c>
      <c r="J198" s="93"/>
      <c r="K198" s="93"/>
      <c r="L198" s="45"/>
      <c r="AC198" s="45"/>
    </row>
    <row r="199" spans="1:29" s="11" customFormat="1">
      <c r="A199" s="90">
        <v>19274</v>
      </c>
      <c r="B199" s="76">
        <v>5.7867999999999995</v>
      </c>
      <c r="C199" s="70">
        <f t="shared" si="24"/>
        <v>25.374999999999996</v>
      </c>
      <c r="D199" s="71"/>
      <c r="E199" s="72">
        <f t="shared" si="25"/>
        <v>7.2334999999999994</v>
      </c>
      <c r="F199" s="73">
        <f t="shared" si="21"/>
        <v>6.9838513830655424E-2</v>
      </c>
      <c r="G199" s="71"/>
      <c r="H199" s="74">
        <f t="shared" si="22"/>
        <v>759.56650246305435</v>
      </c>
      <c r="I199" s="75">
        <f t="shared" si="23"/>
        <v>814.50974541871938</v>
      </c>
      <c r="J199" s="93"/>
      <c r="K199" s="93"/>
      <c r="L199" s="45"/>
      <c r="AC199" s="45"/>
    </row>
    <row r="200" spans="1:29" s="11" customFormat="1">
      <c r="A200" s="90">
        <v>19299</v>
      </c>
      <c r="B200" s="76">
        <v>5.8284000000000002</v>
      </c>
      <c r="C200" s="70">
        <f t="shared" si="24"/>
        <v>25.374999999999996</v>
      </c>
      <c r="D200" s="71"/>
      <c r="E200" s="72">
        <f t="shared" si="25"/>
        <v>7.2855000000000034</v>
      </c>
      <c r="F200" s="73">
        <f t="shared" ref="F200:F263" si="26">LN(1+E200/100)</f>
        <v>7.0323319381851337E-2</v>
      </c>
      <c r="G200" s="71"/>
      <c r="H200" s="74">
        <f t="shared" si="22"/>
        <v>760.55172413793116</v>
      </c>
      <c r="I200" s="75">
        <f t="shared" si="23"/>
        <v>815.96172000000024</v>
      </c>
      <c r="J200" s="93"/>
      <c r="K200" s="93"/>
      <c r="L200" s="45"/>
      <c r="AC200" s="45"/>
    </row>
    <row r="201" spans="1:29" s="11" customFormat="1">
      <c r="A201" s="90">
        <v>19324</v>
      </c>
      <c r="B201" s="76">
        <v>5.8699999999999992</v>
      </c>
      <c r="C201" s="70">
        <f t="shared" si="24"/>
        <v>25.374999999999996</v>
      </c>
      <c r="D201" s="71"/>
      <c r="E201" s="72">
        <f t="shared" si="25"/>
        <v>7.3375000000000048</v>
      </c>
      <c r="F201" s="73">
        <f t="shared" si="26"/>
        <v>7.0807890010511743E-2</v>
      </c>
      <c r="G201" s="71"/>
      <c r="H201" s="74">
        <f t="shared" si="22"/>
        <v>761.53694581280797</v>
      </c>
      <c r="I201" s="75">
        <f t="shared" si="23"/>
        <v>817.41471921182278</v>
      </c>
      <c r="J201" s="93"/>
      <c r="K201" s="93"/>
      <c r="L201" s="45"/>
      <c r="AC201" s="45"/>
    </row>
    <row r="202" spans="1:29" s="11" customFormat="1">
      <c r="A202" s="90">
        <v>19337</v>
      </c>
      <c r="B202" s="76">
        <v>5.9116999999999997</v>
      </c>
      <c r="C202" s="70">
        <f t="shared" si="24"/>
        <v>25.374999999999996</v>
      </c>
      <c r="D202" s="71"/>
      <c r="E202" s="72">
        <f t="shared" si="25"/>
        <v>7.3896249999999952</v>
      </c>
      <c r="F202" s="73">
        <f t="shared" si="26"/>
        <v>7.1293389930690607E-2</v>
      </c>
      <c r="G202" s="71"/>
      <c r="H202" s="74">
        <f t="shared" si="22"/>
        <v>762.049261083744</v>
      </c>
      <c r="I202" s="75">
        <f t="shared" si="23"/>
        <v>818.36184379310362</v>
      </c>
      <c r="J202" s="93"/>
      <c r="K202" s="93"/>
      <c r="L202" s="45"/>
      <c r="AC202" s="45"/>
    </row>
    <row r="203" spans="1:29" s="11" customFormat="1">
      <c r="A203" s="90">
        <v>19362</v>
      </c>
      <c r="B203" s="76">
        <v>5.9534000000000002</v>
      </c>
      <c r="C203" s="70">
        <f t="shared" si="24"/>
        <v>25.374999999999996</v>
      </c>
      <c r="D203" s="71"/>
      <c r="E203" s="72">
        <f t="shared" si="25"/>
        <v>7.4417500000000025</v>
      </c>
      <c r="F203" s="73">
        <f t="shared" si="26"/>
        <v>7.1778654255074098E-2</v>
      </c>
      <c r="G203" s="71"/>
      <c r="H203" s="74">
        <f t="shared" si="22"/>
        <v>763.03448275862081</v>
      </c>
      <c r="I203" s="75">
        <f t="shared" si="23"/>
        <v>819.81760137931053</v>
      </c>
      <c r="J203" s="93"/>
      <c r="K203" s="93"/>
      <c r="L203" s="45"/>
      <c r="AC203" s="45"/>
    </row>
    <row r="204" spans="1:29" s="11" customFormat="1">
      <c r="A204" s="90">
        <v>19387</v>
      </c>
      <c r="B204" s="76">
        <v>5.9949999999999992</v>
      </c>
      <c r="C204" s="70">
        <f t="shared" si="24"/>
        <v>25.374999999999996</v>
      </c>
      <c r="D204" s="71"/>
      <c r="E204" s="72">
        <f t="shared" si="25"/>
        <v>7.4937500000000057</v>
      </c>
      <c r="F204" s="73">
        <f t="shared" si="26"/>
        <v>7.2262520354574228E-2</v>
      </c>
      <c r="G204" s="71"/>
      <c r="H204" s="74">
        <f t="shared" si="22"/>
        <v>764.01970443349762</v>
      </c>
      <c r="I204" s="75">
        <f t="shared" si="23"/>
        <v>821.27343103448288</v>
      </c>
      <c r="J204" s="93"/>
      <c r="K204" s="93"/>
      <c r="L204" s="45"/>
      <c r="AC204" s="45"/>
    </row>
    <row r="205" spans="1:29" s="11" customFormat="1">
      <c r="A205" s="90">
        <v>19400</v>
      </c>
      <c r="B205" s="76">
        <v>6.0366999999999997</v>
      </c>
      <c r="C205" s="70">
        <f t="shared" si="24"/>
        <v>25.374999999999996</v>
      </c>
      <c r="D205" s="71"/>
      <c r="E205" s="72">
        <f t="shared" si="25"/>
        <v>7.5458749999999952</v>
      </c>
      <c r="F205" s="73">
        <f t="shared" si="26"/>
        <v>7.274731473626897E-2</v>
      </c>
      <c r="G205" s="71"/>
      <c r="H205" s="74">
        <f t="shared" si="22"/>
        <v>764.53201970443365</v>
      </c>
      <c r="I205" s="75">
        <f t="shared" si="23"/>
        <v>822.22265024630553</v>
      </c>
      <c r="J205" s="93"/>
      <c r="K205" s="93"/>
      <c r="L205" s="45"/>
      <c r="AC205" s="45"/>
    </row>
    <row r="206" spans="1:29" s="11" customFormat="1">
      <c r="A206" s="90">
        <v>19425</v>
      </c>
      <c r="B206" s="76">
        <v>6.0783000000000005</v>
      </c>
      <c r="C206" s="70">
        <f t="shared" si="24"/>
        <v>25.374999999999996</v>
      </c>
      <c r="D206" s="71"/>
      <c r="E206" s="72">
        <f t="shared" si="25"/>
        <v>7.5978749999999984</v>
      </c>
      <c r="F206" s="73">
        <f t="shared" si="26"/>
        <v>7.323071247394522E-2</v>
      </c>
      <c r="G206" s="71"/>
      <c r="H206" s="74">
        <f t="shared" si="22"/>
        <v>765.51724137931046</v>
      </c>
      <c r="I206" s="75">
        <f t="shared" si="23"/>
        <v>823.68028448275868</v>
      </c>
      <c r="J206" s="93"/>
      <c r="K206" s="93"/>
      <c r="L206" s="45"/>
      <c r="AC206" s="45"/>
    </row>
    <row r="207" spans="1:29" s="11" customFormat="1">
      <c r="A207" s="90">
        <v>19450</v>
      </c>
      <c r="B207" s="76">
        <v>6.1199999999999992</v>
      </c>
      <c r="C207" s="70">
        <f t="shared" si="24"/>
        <v>25.374999999999996</v>
      </c>
      <c r="D207" s="71"/>
      <c r="E207" s="72">
        <f t="shared" si="25"/>
        <v>7.6500000000000057</v>
      </c>
      <c r="F207" s="73">
        <f t="shared" si="26"/>
        <v>7.3715037822280685E-2</v>
      </c>
      <c r="G207" s="71"/>
      <c r="H207" s="74">
        <f t="shared" si="22"/>
        <v>766.50246305418727</v>
      </c>
      <c r="I207" s="75">
        <f t="shared" si="23"/>
        <v>825.13990147783261</v>
      </c>
      <c r="J207" s="93"/>
      <c r="K207" s="93"/>
      <c r="L207" s="45"/>
      <c r="AC207" s="45"/>
    </row>
    <row r="208" spans="1:29" s="11" customFormat="1">
      <c r="A208" s="90">
        <v>19462</v>
      </c>
      <c r="B208" s="76">
        <v>6.1616</v>
      </c>
      <c r="C208" s="70">
        <f t="shared" si="24"/>
        <v>25.374999999999996</v>
      </c>
      <c r="D208" s="71"/>
      <c r="E208" s="72">
        <f t="shared" si="25"/>
        <v>7.7019999999999911</v>
      </c>
      <c r="F208" s="73">
        <f t="shared" si="26"/>
        <v>7.4197968103964743E-2</v>
      </c>
      <c r="G208" s="71"/>
      <c r="H208" s="74">
        <f t="shared" si="22"/>
        <v>766.97536945812817</v>
      </c>
      <c r="I208" s="75">
        <f t="shared" si="23"/>
        <v>826.04781241379305</v>
      </c>
      <c r="J208" s="93"/>
      <c r="K208" s="93"/>
      <c r="L208" s="45"/>
      <c r="AC208" s="45"/>
    </row>
    <row r="209" spans="1:29" s="11" customFormat="1">
      <c r="A209" s="90">
        <v>19487</v>
      </c>
      <c r="B209" s="76">
        <v>6.2031999999999989</v>
      </c>
      <c r="C209" s="70">
        <f t="shared" si="24"/>
        <v>25.374999999999996</v>
      </c>
      <c r="D209" s="71"/>
      <c r="E209" s="72">
        <f t="shared" si="25"/>
        <v>7.7539999999999942</v>
      </c>
      <c r="F209" s="73">
        <f t="shared" si="26"/>
        <v>7.4680665276562946E-2</v>
      </c>
      <c r="G209" s="71"/>
      <c r="H209" s="74">
        <f t="shared" si="22"/>
        <v>767.96059113300498</v>
      </c>
      <c r="I209" s="75">
        <f t="shared" si="23"/>
        <v>827.5082553694582</v>
      </c>
      <c r="J209" s="93"/>
      <c r="K209" s="93"/>
      <c r="L209" s="45"/>
      <c r="AC209" s="45"/>
    </row>
    <row r="210" spans="1:29" s="11" customFormat="1">
      <c r="A210" s="90">
        <v>19500</v>
      </c>
      <c r="B210" s="76">
        <v>6.2448999999999995</v>
      </c>
      <c r="C210" s="70">
        <f t="shared" si="24"/>
        <v>25.374999999999996</v>
      </c>
      <c r="D210" s="71"/>
      <c r="E210" s="72">
        <f t="shared" si="25"/>
        <v>7.8061250000000015</v>
      </c>
      <c r="F210" s="73">
        <f t="shared" si="26"/>
        <v>7.5164289054531819E-2</v>
      </c>
      <c r="G210" s="71"/>
      <c r="H210" s="74">
        <f t="shared" si="22"/>
        <v>768.47290640394101</v>
      </c>
      <c r="I210" s="75">
        <f t="shared" si="23"/>
        <v>828.46086206896564</v>
      </c>
      <c r="J210" s="93"/>
      <c r="K210" s="93"/>
      <c r="L210" s="45"/>
      <c r="AC210" s="45"/>
    </row>
    <row r="211" spans="1:29" s="11" customFormat="1">
      <c r="A211" s="90">
        <v>19525</v>
      </c>
      <c r="B211" s="76">
        <v>6.2865000000000002</v>
      </c>
      <c r="C211" s="70">
        <f t="shared" si="24"/>
        <v>25.374999999999996</v>
      </c>
      <c r="D211" s="71"/>
      <c r="E211" s="72">
        <f t="shared" si="25"/>
        <v>7.8581250000000047</v>
      </c>
      <c r="F211" s="73">
        <f t="shared" si="26"/>
        <v>7.5646520124425964E-2</v>
      </c>
      <c r="G211" s="71"/>
      <c r="H211" s="74">
        <f t="shared" si="22"/>
        <v>769.45812807881782</v>
      </c>
      <c r="I211" s="75">
        <f t="shared" si="23"/>
        <v>829.92310960591146</v>
      </c>
      <c r="J211" s="93"/>
      <c r="K211" s="93"/>
      <c r="L211" s="45"/>
      <c r="AC211" s="45"/>
    </row>
    <row r="212" spans="1:29" s="11" customFormat="1">
      <c r="A212" s="90">
        <v>19538</v>
      </c>
      <c r="B212" s="76">
        <v>6.3280999999999992</v>
      </c>
      <c r="C212" s="70">
        <f t="shared" si="24"/>
        <v>25.374999999999996</v>
      </c>
      <c r="D212" s="71"/>
      <c r="E212" s="72">
        <f t="shared" si="25"/>
        <v>7.9101250000000078</v>
      </c>
      <c r="F212" s="73">
        <f t="shared" si="26"/>
        <v>7.6128518759598099E-2</v>
      </c>
      <c r="G212" s="71"/>
      <c r="H212" s="74">
        <f t="shared" si="22"/>
        <v>769.97044334975385</v>
      </c>
      <c r="I212" s="75">
        <f t="shared" si="23"/>
        <v>830.87606788177368</v>
      </c>
      <c r="J212" s="93"/>
      <c r="K212" s="93"/>
      <c r="L212" s="45"/>
      <c r="AC212" s="45"/>
    </row>
    <row r="213" spans="1:29" s="11" customFormat="1">
      <c r="A213" s="90">
        <v>19563</v>
      </c>
      <c r="B213" s="76">
        <v>6.3696999999999999</v>
      </c>
      <c r="C213" s="70">
        <f t="shared" si="24"/>
        <v>25.374999999999996</v>
      </c>
      <c r="D213" s="71"/>
      <c r="E213" s="72">
        <f t="shared" si="25"/>
        <v>7.9621249999999932</v>
      </c>
      <c r="F213" s="73">
        <f t="shared" si="26"/>
        <v>7.6610285184006491E-2</v>
      </c>
      <c r="G213" s="71"/>
      <c r="H213" s="74">
        <f t="shared" si="22"/>
        <v>770.95566502463066</v>
      </c>
      <c r="I213" s="75">
        <f t="shared" si="23"/>
        <v>832.34011876847296</v>
      </c>
      <c r="J213" s="93"/>
      <c r="K213" s="93"/>
      <c r="L213" s="45"/>
      <c r="AC213" s="45"/>
    </row>
    <row r="214" spans="1:29" s="11" customFormat="1">
      <c r="A214" s="90">
        <v>19588</v>
      </c>
      <c r="B214" s="76">
        <v>6.4112999999999989</v>
      </c>
      <c r="C214" s="70">
        <f t="shared" si="24"/>
        <v>25.374999999999996</v>
      </c>
      <c r="D214" s="71"/>
      <c r="E214" s="72">
        <f t="shared" si="25"/>
        <v>8.0141249999999964</v>
      </c>
      <c r="F214" s="73">
        <f t="shared" si="26"/>
        <v>7.7091819621286528E-2</v>
      </c>
      <c r="G214" s="71"/>
      <c r="H214" s="74">
        <f t="shared" si="22"/>
        <v>771.94088669950747</v>
      </c>
      <c r="I214" s="75">
        <f t="shared" si="23"/>
        <v>833.80519428571438</v>
      </c>
      <c r="J214" s="93"/>
      <c r="K214" s="93"/>
      <c r="L214" s="45"/>
      <c r="AC214" s="45"/>
    </row>
    <row r="215" spans="1:29" s="11" customFormat="1">
      <c r="A215" s="90">
        <v>19600</v>
      </c>
      <c r="B215" s="76">
        <v>6.4529999999999994</v>
      </c>
      <c r="C215" s="70">
        <f t="shared" si="24"/>
        <v>25.374999999999996</v>
      </c>
      <c r="D215" s="71"/>
      <c r="E215" s="72">
        <f t="shared" si="25"/>
        <v>8.0662500000000037</v>
      </c>
      <c r="F215" s="73">
        <f t="shared" si="26"/>
        <v>7.7574278993277943E-2</v>
      </c>
      <c r="G215" s="71"/>
      <c r="H215" s="74">
        <f t="shared" si="22"/>
        <v>772.41379310344837</v>
      </c>
      <c r="I215" s="75">
        <f t="shared" si="23"/>
        <v>834.71862068965538</v>
      </c>
      <c r="J215" s="93"/>
      <c r="K215" s="93"/>
      <c r="L215" s="45"/>
      <c r="AC215" s="45"/>
    </row>
    <row r="216" spans="1:29" s="11" customFormat="1">
      <c r="A216" s="90">
        <v>19625</v>
      </c>
      <c r="B216" s="76">
        <v>6.4946999999999999</v>
      </c>
      <c r="C216" s="70">
        <f t="shared" si="24"/>
        <v>25.374999999999996</v>
      </c>
      <c r="D216" s="71"/>
      <c r="E216" s="72">
        <f t="shared" si="25"/>
        <v>8.1183749999999932</v>
      </c>
      <c r="F216" s="73">
        <f t="shared" si="26"/>
        <v>7.8056505710465504E-2</v>
      </c>
      <c r="G216" s="71"/>
      <c r="H216" s="74">
        <f t="shared" si="22"/>
        <v>773.39901477832518</v>
      </c>
      <c r="I216" s="75">
        <f t="shared" si="23"/>
        <v>836.18644704433495</v>
      </c>
      <c r="J216" s="93"/>
      <c r="K216" s="93"/>
      <c r="L216" s="45"/>
      <c r="AC216" s="45"/>
    </row>
    <row r="217" spans="1:29" s="11" customFormat="1">
      <c r="A217" s="90">
        <v>19638</v>
      </c>
      <c r="B217" s="76">
        <v>6.5362999999999989</v>
      </c>
      <c r="C217" s="70">
        <f t="shared" si="24"/>
        <v>25.374999999999996</v>
      </c>
      <c r="D217" s="71"/>
      <c r="E217" s="72">
        <f t="shared" si="25"/>
        <v>8.1703749999999964</v>
      </c>
      <c r="F217" s="73">
        <f t="shared" si="26"/>
        <v>7.8537344413374455E-2</v>
      </c>
      <c r="G217" s="71"/>
      <c r="H217" s="74">
        <f t="shared" si="22"/>
        <v>773.91133004926121</v>
      </c>
      <c r="I217" s="75">
        <f t="shared" si="23"/>
        <v>837.14278788177353</v>
      </c>
      <c r="J217" s="93"/>
      <c r="K217" s="93"/>
      <c r="L217" s="45"/>
      <c r="AC217" s="45"/>
    </row>
    <row r="218" spans="1:29" s="11" customFormat="1">
      <c r="A218" s="90">
        <v>19663</v>
      </c>
      <c r="B218" s="76">
        <v>6.5778999999999996</v>
      </c>
      <c r="C218" s="70">
        <f t="shared" si="24"/>
        <v>25.374999999999996</v>
      </c>
      <c r="D218" s="71"/>
      <c r="E218" s="72">
        <f t="shared" si="25"/>
        <v>8.2223749999999995</v>
      </c>
      <c r="F218" s="73">
        <f t="shared" si="26"/>
        <v>7.901795202154005E-2</v>
      </c>
      <c r="G218" s="71"/>
      <c r="H218" s="74">
        <f t="shared" si="22"/>
        <v>774.89655172413802</v>
      </c>
      <c r="I218" s="75">
        <f t="shared" si="23"/>
        <v>838.6114520689656</v>
      </c>
      <c r="J218" s="93"/>
      <c r="K218" s="93"/>
      <c r="L218" s="45"/>
      <c r="AC218" s="45"/>
    </row>
    <row r="219" spans="1:29" s="11" customFormat="1">
      <c r="A219" s="90">
        <v>19675</v>
      </c>
      <c r="B219" s="76">
        <v>6.6196000000000002</v>
      </c>
      <c r="C219" s="70">
        <f t="shared" si="24"/>
        <v>25.374999999999996</v>
      </c>
      <c r="D219" s="71"/>
      <c r="E219" s="72">
        <f t="shared" si="25"/>
        <v>8.2745000000000068</v>
      </c>
      <c r="F219" s="73">
        <f t="shared" si="26"/>
        <v>7.949948323077527E-2</v>
      </c>
      <c r="G219" s="71"/>
      <c r="H219" s="74">
        <f t="shared" si="22"/>
        <v>775.36945812807892</v>
      </c>
      <c r="I219" s="75">
        <f t="shared" si="23"/>
        <v>839.52740394088687</v>
      </c>
      <c r="J219" s="93"/>
      <c r="K219" s="93"/>
      <c r="L219" s="45"/>
      <c r="AC219" s="45"/>
    </row>
    <row r="220" spans="1:29" s="11" customFormat="1">
      <c r="A220" s="90">
        <v>19701</v>
      </c>
      <c r="B220" s="76">
        <v>6.6612999999999989</v>
      </c>
      <c r="C220" s="70">
        <f t="shared" si="24"/>
        <v>25.374999999999996</v>
      </c>
      <c r="D220" s="71"/>
      <c r="E220" s="72">
        <f t="shared" si="25"/>
        <v>8.3266249999999964</v>
      </c>
      <c r="F220" s="73">
        <f t="shared" si="26"/>
        <v>7.9980782679300352E-2</v>
      </c>
      <c r="G220" s="71"/>
      <c r="H220" s="74">
        <f t="shared" si="22"/>
        <v>776.39408866995086</v>
      </c>
      <c r="I220" s="75">
        <f t="shared" si="23"/>
        <v>841.0415129556651</v>
      </c>
      <c r="J220" s="93"/>
      <c r="K220" s="93"/>
      <c r="L220" s="45"/>
      <c r="AC220" s="45"/>
    </row>
    <row r="221" spans="1:29" s="11" customFormat="1">
      <c r="A221" s="90">
        <v>19713</v>
      </c>
      <c r="B221" s="76">
        <v>6.7028999999999996</v>
      </c>
      <c r="C221" s="70">
        <f t="shared" si="24"/>
        <v>25.374999999999996</v>
      </c>
      <c r="D221" s="71"/>
      <c r="E221" s="72">
        <f t="shared" si="25"/>
        <v>8.3786249999999995</v>
      </c>
      <c r="F221" s="73">
        <f t="shared" si="26"/>
        <v>8.0460697226807182E-2</v>
      </c>
      <c r="G221" s="71"/>
      <c r="H221" s="74">
        <f t="shared" si="22"/>
        <v>776.86699507389176</v>
      </c>
      <c r="I221" s="75">
        <f t="shared" si="23"/>
        <v>841.95776733990158</v>
      </c>
      <c r="J221" s="93"/>
      <c r="K221" s="93"/>
      <c r="L221" s="45"/>
      <c r="AC221" s="45"/>
    </row>
    <row r="222" spans="1:29" s="11" customFormat="1">
      <c r="A222" s="90">
        <v>19738</v>
      </c>
      <c r="B222" s="76">
        <v>6.7446000000000002</v>
      </c>
      <c r="C222" s="70">
        <f t="shared" si="24"/>
        <v>25.374999999999996</v>
      </c>
      <c r="D222" s="71"/>
      <c r="E222" s="72">
        <f t="shared" si="25"/>
        <v>8.4307500000000068</v>
      </c>
      <c r="F222" s="73">
        <f t="shared" si="26"/>
        <v>8.0941534376993113E-2</v>
      </c>
      <c r="G222" s="71"/>
      <c r="H222" s="74">
        <f t="shared" si="22"/>
        <v>777.85221674876857</v>
      </c>
      <c r="I222" s="75">
        <f t="shared" si="23"/>
        <v>843.43099251231536</v>
      </c>
      <c r="J222" s="93"/>
      <c r="K222" s="93"/>
      <c r="L222" s="45"/>
      <c r="AC222" s="45"/>
    </row>
    <row r="223" spans="1:29" s="11" customFormat="1">
      <c r="A223" s="90">
        <v>19751</v>
      </c>
      <c r="B223" s="76">
        <v>6.7861999999999991</v>
      </c>
      <c r="C223" s="70">
        <f t="shared" si="24"/>
        <v>25.374999999999996</v>
      </c>
      <c r="D223" s="71"/>
      <c r="E223" s="72">
        <f t="shared" si="25"/>
        <v>8.4827499999999922</v>
      </c>
      <c r="F223" s="73">
        <f t="shared" si="26"/>
        <v>8.1420988177665868E-2</v>
      </c>
      <c r="G223" s="71"/>
      <c r="H223" s="74">
        <f t="shared" si="22"/>
        <v>778.3645320197046</v>
      </c>
      <c r="I223" s="75">
        <f t="shared" si="23"/>
        <v>844.39124935960592</v>
      </c>
      <c r="J223" s="93"/>
      <c r="K223" s="93"/>
      <c r="L223" s="45"/>
      <c r="AC223" s="45"/>
    </row>
    <row r="224" spans="1:29" s="11" customFormat="1">
      <c r="A224" s="90">
        <v>19776</v>
      </c>
      <c r="B224" s="76">
        <v>6.8278999999999996</v>
      </c>
      <c r="C224" s="70">
        <f t="shared" si="24"/>
        <v>25.374999999999996</v>
      </c>
      <c r="D224" s="71"/>
      <c r="E224" s="72">
        <f t="shared" si="25"/>
        <v>8.5348749999999995</v>
      </c>
      <c r="F224" s="73">
        <f t="shared" si="26"/>
        <v>8.190136391675519E-2</v>
      </c>
      <c r="G224" s="71"/>
      <c r="H224" s="74">
        <f t="shared" si="22"/>
        <v>779.34975369458141</v>
      </c>
      <c r="I224" s="75">
        <f t="shared" si="23"/>
        <v>845.86628098522192</v>
      </c>
      <c r="J224" s="93"/>
      <c r="K224" s="93"/>
      <c r="L224" s="45"/>
      <c r="AC224" s="45"/>
    </row>
    <row r="225" spans="1:29" s="11" customFormat="1">
      <c r="A225" s="90">
        <v>19788</v>
      </c>
      <c r="B225" s="76">
        <v>6.8694999999999986</v>
      </c>
      <c r="C225" s="70">
        <f t="shared" si="24"/>
        <v>25.374999999999996</v>
      </c>
      <c r="D225" s="71"/>
      <c r="E225" s="72">
        <f t="shared" si="25"/>
        <v>8.5868750000000027</v>
      </c>
      <c r="F225" s="73">
        <f t="shared" si="26"/>
        <v>8.2380357854434899E-2</v>
      </c>
      <c r="G225" s="71"/>
      <c r="H225" s="74">
        <f t="shared" si="22"/>
        <v>779.82266009852231</v>
      </c>
      <c r="I225" s="75">
        <f t="shared" si="23"/>
        <v>846.78505714285723</v>
      </c>
      <c r="J225" s="93"/>
      <c r="K225" s="93"/>
      <c r="L225" s="45"/>
      <c r="AC225" s="45"/>
    </row>
    <row r="226" spans="1:29" s="11" customFormat="1">
      <c r="A226" s="90">
        <v>19813</v>
      </c>
      <c r="B226" s="76">
        <v>6.9110999999999994</v>
      </c>
      <c r="C226" s="70">
        <f t="shared" si="24"/>
        <v>25.374999999999996</v>
      </c>
      <c r="D226" s="71"/>
      <c r="E226" s="72">
        <f t="shared" si="25"/>
        <v>8.6388750000000059</v>
      </c>
      <c r="F226" s="73">
        <f t="shared" si="26"/>
        <v>8.2859122466763552E-2</v>
      </c>
      <c r="G226" s="71"/>
      <c r="H226" s="74">
        <f t="shared" si="22"/>
        <v>780.80788177339912</v>
      </c>
      <c r="I226" s="75">
        <f t="shared" si="23"/>
        <v>848.26089866995085</v>
      </c>
      <c r="J226" s="93"/>
      <c r="K226" s="93"/>
      <c r="L226" s="45"/>
      <c r="AC226" s="45"/>
    </row>
    <row r="227" spans="1:29" s="11" customFormat="1">
      <c r="A227" s="90">
        <v>19826</v>
      </c>
      <c r="B227" s="76">
        <v>6.9527999999999999</v>
      </c>
      <c r="C227" s="70">
        <f t="shared" si="24"/>
        <v>25.374999999999996</v>
      </c>
      <c r="D227" s="71"/>
      <c r="E227" s="72">
        <f t="shared" si="25"/>
        <v>8.6909999999999954</v>
      </c>
      <c r="F227" s="73">
        <f t="shared" si="26"/>
        <v>8.3338808023104963E-2</v>
      </c>
      <c r="G227" s="71"/>
      <c r="H227" s="74">
        <f t="shared" si="22"/>
        <v>781.32019704433503</v>
      </c>
      <c r="I227" s="75">
        <f t="shared" si="23"/>
        <v>849.22473536945824</v>
      </c>
      <c r="J227" s="93"/>
      <c r="K227" s="93"/>
      <c r="L227" s="45"/>
      <c r="AC227" s="45"/>
    </row>
    <row r="228" spans="1:29" s="11" customFormat="1">
      <c r="A228" s="90">
        <v>19851</v>
      </c>
      <c r="B228" s="76">
        <v>6.9944999999999986</v>
      </c>
      <c r="C228" s="70">
        <f t="shared" si="24"/>
        <v>25.374999999999996</v>
      </c>
      <c r="D228" s="71"/>
      <c r="E228" s="72">
        <f t="shared" si="25"/>
        <v>8.7431250000000027</v>
      </c>
      <c r="F228" s="73">
        <f t="shared" si="26"/>
        <v>8.3818263591530884E-2</v>
      </c>
      <c r="G228" s="71"/>
      <c r="H228" s="74">
        <f t="shared" si="22"/>
        <v>782.30541871921196</v>
      </c>
      <c r="I228" s="75">
        <f t="shared" si="23"/>
        <v>850.70335935960611</v>
      </c>
      <c r="J228" s="93"/>
      <c r="K228" s="93"/>
      <c r="L228" s="45"/>
      <c r="AC228" s="45"/>
    </row>
    <row r="229" spans="1:29" s="11" customFormat="1">
      <c r="A229" s="90">
        <v>19864</v>
      </c>
      <c r="B229" s="76">
        <v>7.0360999999999994</v>
      </c>
      <c r="C229" s="70">
        <f t="shared" si="24"/>
        <v>25.374999999999996</v>
      </c>
      <c r="D229" s="71"/>
      <c r="E229" s="72">
        <f t="shared" si="25"/>
        <v>8.7951250000000059</v>
      </c>
      <c r="F229" s="73">
        <f t="shared" si="26"/>
        <v>8.4296340444593956E-2</v>
      </c>
      <c r="G229" s="71"/>
      <c r="H229" s="74">
        <f t="shared" si="22"/>
        <v>782.81773399014787</v>
      </c>
      <c r="I229" s="75">
        <f t="shared" si="23"/>
        <v>851.66753221674901</v>
      </c>
      <c r="J229" s="93"/>
      <c r="K229" s="93"/>
      <c r="L229" s="45"/>
      <c r="AC229" s="45"/>
    </row>
    <row r="230" spans="1:29" s="11" customFormat="1">
      <c r="A230" s="90">
        <v>19876</v>
      </c>
      <c r="B230" s="76">
        <v>7.0777000000000001</v>
      </c>
      <c r="C230" s="70">
        <f t="shared" si="24"/>
        <v>25.374999999999996</v>
      </c>
      <c r="D230" s="71"/>
      <c r="E230" s="72">
        <f t="shared" si="25"/>
        <v>8.8471249999999912</v>
      </c>
      <c r="F230" s="73">
        <f t="shared" si="26"/>
        <v>8.4774188849390864E-2</v>
      </c>
      <c r="G230" s="71"/>
      <c r="H230" s="74">
        <f t="shared" si="22"/>
        <v>783.29064039408877</v>
      </c>
      <c r="I230" s="75">
        <f t="shared" si="23"/>
        <v>852.58934246305432</v>
      </c>
      <c r="J230" s="93"/>
      <c r="K230" s="93"/>
      <c r="L230" s="45"/>
      <c r="AC230" s="45"/>
    </row>
    <row r="231" spans="1:29" s="11" customFormat="1">
      <c r="A231" s="90">
        <v>19901</v>
      </c>
      <c r="B231" s="76">
        <v>7.1192999999999991</v>
      </c>
      <c r="C231" s="70">
        <f t="shared" si="24"/>
        <v>25.374999999999996</v>
      </c>
      <c r="D231" s="71"/>
      <c r="E231" s="72">
        <f t="shared" si="25"/>
        <v>8.8991249999999944</v>
      </c>
      <c r="F231" s="73">
        <f t="shared" si="26"/>
        <v>8.5251809024144823E-2</v>
      </c>
      <c r="G231" s="71"/>
      <c r="H231" s="74">
        <f t="shared" si="22"/>
        <v>784.27586206896558</v>
      </c>
      <c r="I231" s="75">
        <f t="shared" si="23"/>
        <v>854.06955137931027</v>
      </c>
      <c r="J231" s="93"/>
      <c r="K231" s="93"/>
      <c r="L231" s="45"/>
      <c r="AC231" s="45"/>
    </row>
    <row r="232" spans="1:29" s="11" customFormat="1">
      <c r="A232" s="90">
        <v>19914</v>
      </c>
      <c r="B232" s="76">
        <v>7.1609999999999996</v>
      </c>
      <c r="C232" s="70">
        <f t="shared" si="24"/>
        <v>25.374999999999996</v>
      </c>
      <c r="D232" s="71"/>
      <c r="E232" s="72">
        <f t="shared" si="25"/>
        <v>8.9512500000000017</v>
      </c>
      <c r="F232" s="73">
        <f t="shared" si="26"/>
        <v>8.5730348489543889E-2</v>
      </c>
      <c r="G232" s="71"/>
      <c r="H232" s="74">
        <f t="shared" si="22"/>
        <v>784.78817733990161</v>
      </c>
      <c r="I232" s="75">
        <f t="shared" si="23"/>
        <v>855.03652906403966</v>
      </c>
      <c r="J232" s="93"/>
      <c r="K232" s="93"/>
      <c r="L232" s="45"/>
      <c r="AC232" s="45"/>
    </row>
    <row r="233" spans="1:29" s="11" customFormat="1">
      <c r="A233" s="90">
        <v>19926</v>
      </c>
      <c r="B233" s="76">
        <v>7.2026000000000003</v>
      </c>
      <c r="C233" s="70">
        <f t="shared" si="24"/>
        <v>25.374999999999996</v>
      </c>
      <c r="D233" s="71"/>
      <c r="E233" s="72">
        <f t="shared" si="25"/>
        <v>9.0032500000000049</v>
      </c>
      <c r="F233" s="73">
        <f t="shared" si="26"/>
        <v>8.6207512310310347E-2</v>
      </c>
      <c r="G233" s="71"/>
      <c r="H233" s="74">
        <f t="shared" si="22"/>
        <v>785.26108374384251</v>
      </c>
      <c r="I233" s="75">
        <f t="shared" si="23"/>
        <v>855.96010226600993</v>
      </c>
      <c r="J233" s="93"/>
      <c r="K233" s="93"/>
      <c r="L233" s="45"/>
      <c r="AC233" s="45"/>
    </row>
    <row r="234" spans="1:29" s="11" customFormat="1">
      <c r="A234" s="90">
        <v>19951</v>
      </c>
      <c r="B234" s="76">
        <v>7.2442999999999991</v>
      </c>
      <c r="C234" s="70">
        <f t="shared" si="24"/>
        <v>25.374999999999996</v>
      </c>
      <c r="D234" s="71"/>
      <c r="E234" s="72">
        <f t="shared" si="25"/>
        <v>9.0553749999999944</v>
      </c>
      <c r="F234" s="73">
        <f t="shared" si="26"/>
        <v>8.6685594761695364E-2</v>
      </c>
      <c r="G234" s="71"/>
      <c r="H234" s="74">
        <f t="shared" si="22"/>
        <v>786.24630541871932</v>
      </c>
      <c r="I234" s="75">
        <f t="shared" si="23"/>
        <v>857.44385679802963</v>
      </c>
      <c r="J234" s="93"/>
      <c r="K234" s="93"/>
      <c r="L234" s="45"/>
      <c r="AC234" s="45"/>
    </row>
    <row r="235" spans="1:29" s="11" customFormat="1">
      <c r="A235" s="90">
        <v>19976</v>
      </c>
      <c r="B235" s="76">
        <v>7.2858999999999998</v>
      </c>
      <c r="C235" s="70">
        <f t="shared" si="24"/>
        <v>25.374999999999996</v>
      </c>
      <c r="D235" s="71"/>
      <c r="E235" s="72">
        <f t="shared" si="25"/>
        <v>9.1073749999999976</v>
      </c>
      <c r="F235" s="73">
        <f t="shared" si="26"/>
        <v>8.7162303099711472E-2</v>
      </c>
      <c r="G235" s="71"/>
      <c r="H235" s="74">
        <f t="shared" si="22"/>
        <v>787.23152709359613</v>
      </c>
      <c r="I235" s="75">
        <f t="shared" si="23"/>
        <v>858.92765438423658</v>
      </c>
      <c r="J235" s="93"/>
      <c r="K235" s="93"/>
      <c r="L235" s="45"/>
      <c r="AC235" s="45"/>
    </row>
    <row r="236" spans="1:29" s="11" customFormat="1">
      <c r="A236" s="90">
        <v>19989</v>
      </c>
      <c r="B236" s="76">
        <v>7.3276000000000003</v>
      </c>
      <c r="C236" s="70">
        <f t="shared" si="24"/>
        <v>25.374999999999996</v>
      </c>
      <c r="D236" s="71"/>
      <c r="E236" s="72">
        <f t="shared" si="25"/>
        <v>9.1595000000000049</v>
      </c>
      <c r="F236" s="73">
        <f t="shared" si="26"/>
        <v>8.7639929409163403E-2</v>
      </c>
      <c r="G236" s="71"/>
      <c r="H236" s="74">
        <f t="shared" si="22"/>
        <v>787.74384236453216</v>
      </c>
      <c r="I236" s="75">
        <f t="shared" si="23"/>
        <v>859.89723960591152</v>
      </c>
      <c r="J236" s="93"/>
      <c r="K236" s="93"/>
      <c r="L236" s="45"/>
      <c r="AC236" s="45"/>
    </row>
    <row r="237" spans="1:29" s="11" customFormat="1">
      <c r="A237" s="90">
        <v>20001</v>
      </c>
      <c r="B237" s="76">
        <v>7.3691999999999993</v>
      </c>
      <c r="C237" s="70">
        <f t="shared" si="24"/>
        <v>25.374999999999996</v>
      </c>
      <c r="D237" s="71"/>
      <c r="E237" s="72">
        <f t="shared" si="25"/>
        <v>9.211500000000008</v>
      </c>
      <c r="F237" s="73">
        <f t="shared" si="26"/>
        <v>8.811618313317332E-2</v>
      </c>
      <c r="G237" s="71"/>
      <c r="H237" s="74">
        <f t="shared" si="22"/>
        <v>788.21674876847305</v>
      </c>
      <c r="I237" s="75">
        <f t="shared" si="23"/>
        <v>860.82333458128107</v>
      </c>
      <c r="J237" s="93"/>
      <c r="K237" s="93"/>
      <c r="L237" s="45"/>
      <c r="AC237" s="45"/>
    </row>
    <row r="238" spans="1:29" s="11" customFormat="1">
      <c r="A238" s="90">
        <v>20027</v>
      </c>
      <c r="B238" s="76">
        <v>7.4108999999999998</v>
      </c>
      <c r="C238" s="70">
        <f t="shared" si="24"/>
        <v>25.374999999999996</v>
      </c>
      <c r="D238" s="71"/>
      <c r="E238" s="72">
        <f t="shared" si="25"/>
        <v>9.2636249999999976</v>
      </c>
      <c r="F238" s="73">
        <f t="shared" si="26"/>
        <v>8.8593354170278971E-2</v>
      </c>
      <c r="G238" s="71"/>
      <c r="H238" s="74">
        <f t="shared" si="22"/>
        <v>789.24137931034488</v>
      </c>
      <c r="I238" s="75">
        <f t="shared" si="23"/>
        <v>862.35374103448282</v>
      </c>
      <c r="J238" s="93"/>
      <c r="K238" s="93"/>
      <c r="L238" s="45"/>
      <c r="AC238" s="45"/>
    </row>
    <row r="239" spans="1:29" s="11" customFormat="1">
      <c r="A239" s="90">
        <v>20039</v>
      </c>
      <c r="B239" s="76">
        <v>7.4526000000000003</v>
      </c>
      <c r="C239" s="70">
        <f t="shared" si="24"/>
        <v>25.374999999999996</v>
      </c>
      <c r="D239" s="71"/>
      <c r="E239" s="72">
        <f t="shared" si="25"/>
        <v>9.3157500000000049</v>
      </c>
      <c r="F239" s="73">
        <f t="shared" si="26"/>
        <v>8.9070297623778161E-2</v>
      </c>
      <c r="G239" s="71"/>
      <c r="H239" s="74">
        <f t="shared" si="22"/>
        <v>789.71428571428578</v>
      </c>
      <c r="I239" s="75">
        <f t="shared" si="23"/>
        <v>863.28209428571438</v>
      </c>
      <c r="J239" s="93"/>
      <c r="K239" s="93"/>
      <c r="L239" s="45"/>
      <c r="AC239" s="45"/>
    </row>
    <row r="240" spans="1:29" s="11" customFormat="1">
      <c r="A240" s="90">
        <v>20052</v>
      </c>
      <c r="B240" s="76">
        <v>7.4941999999999993</v>
      </c>
      <c r="C240" s="70">
        <f t="shared" si="24"/>
        <v>25.374999999999996</v>
      </c>
      <c r="D240" s="71"/>
      <c r="E240" s="72">
        <f t="shared" si="25"/>
        <v>9.367750000000008</v>
      </c>
      <c r="F240" s="73">
        <f t="shared" si="26"/>
        <v>8.954587077840645E-2</v>
      </c>
      <c r="G240" s="71"/>
      <c r="H240" s="74">
        <f t="shared" si="22"/>
        <v>790.22660098522181</v>
      </c>
      <c r="I240" s="75">
        <f t="shared" si="23"/>
        <v>864.25305339901502</v>
      </c>
      <c r="J240" s="93"/>
      <c r="K240" s="93"/>
      <c r="L240" s="45"/>
      <c r="AC240" s="45"/>
    </row>
    <row r="241" spans="1:29" s="11" customFormat="1">
      <c r="A241" s="90">
        <v>20064</v>
      </c>
      <c r="B241" s="76">
        <v>7.5358000000000001</v>
      </c>
      <c r="C241" s="70">
        <f t="shared" si="24"/>
        <v>25.374999999999996</v>
      </c>
      <c r="D241" s="71"/>
      <c r="E241" s="72">
        <f t="shared" si="25"/>
        <v>9.4197499999999934</v>
      </c>
      <c r="F241" s="73">
        <f t="shared" si="26"/>
        <v>9.0021217870714029E-2</v>
      </c>
      <c r="G241" s="71"/>
      <c r="H241" s="74">
        <f t="shared" si="22"/>
        <v>790.6995073891627</v>
      </c>
      <c r="I241" s="75">
        <f t="shared" si="23"/>
        <v>865.18142423645327</v>
      </c>
      <c r="J241" s="93"/>
      <c r="K241" s="93"/>
      <c r="L241" s="45"/>
      <c r="AC241" s="45"/>
    </row>
    <row r="242" spans="1:29" s="11" customFormat="1">
      <c r="A242" s="90">
        <v>20089</v>
      </c>
      <c r="B242" s="76">
        <v>7.577399999999999</v>
      </c>
      <c r="C242" s="70">
        <f t="shared" si="24"/>
        <v>25.374999999999996</v>
      </c>
      <c r="D242" s="71"/>
      <c r="E242" s="72">
        <f t="shared" si="25"/>
        <v>9.4717499999999966</v>
      </c>
      <c r="F242" s="73">
        <f t="shared" si="26"/>
        <v>9.0496339115515356E-2</v>
      </c>
      <c r="G242" s="71"/>
      <c r="H242" s="74">
        <f t="shared" si="22"/>
        <v>791.68472906403952</v>
      </c>
      <c r="I242" s="75">
        <f t="shared" si="23"/>
        <v>866.67112738916273</v>
      </c>
      <c r="J242" s="93"/>
      <c r="K242" s="93"/>
      <c r="L242" s="45"/>
      <c r="AC242" s="45"/>
    </row>
    <row r="243" spans="1:29" s="11" customFormat="1">
      <c r="A243" s="90">
        <v>20102</v>
      </c>
      <c r="B243" s="76">
        <v>7.6190999999999995</v>
      </c>
      <c r="C243" s="70">
        <f t="shared" si="24"/>
        <v>25.374999999999996</v>
      </c>
      <c r="D243" s="71"/>
      <c r="E243" s="72">
        <f t="shared" si="25"/>
        <v>9.5238750000000039</v>
      </c>
      <c r="F243" s="73">
        <f t="shared" si="26"/>
        <v>9.0972376031634994E-2</v>
      </c>
      <c r="G243" s="71"/>
      <c r="H243" s="74">
        <f t="shared" si="22"/>
        <v>792.19704433497543</v>
      </c>
      <c r="I243" s="75">
        <f t="shared" si="23"/>
        <v>867.64490059113314</v>
      </c>
      <c r="J243" s="93"/>
      <c r="K243" s="93"/>
      <c r="L243" s="45"/>
      <c r="AC243" s="45"/>
    </row>
    <row r="244" spans="1:29" s="11" customFormat="1">
      <c r="A244" s="90">
        <v>20127</v>
      </c>
      <c r="B244" s="76">
        <v>7.6607000000000003</v>
      </c>
      <c r="C244" s="70">
        <f t="shared" si="24"/>
        <v>25.374999999999996</v>
      </c>
      <c r="D244" s="71"/>
      <c r="E244" s="72">
        <f t="shared" si="25"/>
        <v>9.575875000000007</v>
      </c>
      <c r="F244" s="73">
        <f t="shared" si="26"/>
        <v>9.1447045683027625E-2</v>
      </c>
      <c r="G244" s="71"/>
      <c r="H244" s="74">
        <f t="shared" si="22"/>
        <v>793.18226600985236</v>
      </c>
      <c r="I244" s="75">
        <f t="shared" si="23"/>
        <v>869.1364083251234</v>
      </c>
      <c r="J244" s="93"/>
      <c r="K244" s="93"/>
      <c r="L244" s="45"/>
      <c r="AC244" s="45"/>
    </row>
    <row r="245" spans="1:29" s="11" customFormat="1">
      <c r="A245" s="90">
        <v>20139</v>
      </c>
      <c r="B245" s="76">
        <v>7.702399999999999</v>
      </c>
      <c r="C245" s="70">
        <f t="shared" si="24"/>
        <v>25.374999999999996</v>
      </c>
      <c r="D245" s="71"/>
      <c r="E245" s="72">
        <f t="shared" si="25"/>
        <v>9.6279999999999966</v>
      </c>
      <c r="F245" s="73">
        <f t="shared" si="26"/>
        <v>9.1922630350337473E-2</v>
      </c>
      <c r="G245" s="71"/>
      <c r="H245" s="74">
        <f t="shared" si="22"/>
        <v>793.65517241379325</v>
      </c>
      <c r="I245" s="75">
        <f t="shared" si="23"/>
        <v>870.06829241379319</v>
      </c>
      <c r="J245" s="93"/>
      <c r="K245" s="93"/>
      <c r="L245" s="45"/>
      <c r="AC245" s="45"/>
    </row>
    <row r="246" spans="1:29" s="11" customFormat="1">
      <c r="A246" s="90">
        <v>20152</v>
      </c>
      <c r="B246" s="76">
        <v>7.7439999999999998</v>
      </c>
      <c r="C246" s="70">
        <f t="shared" si="24"/>
        <v>25.374999999999996</v>
      </c>
      <c r="D246" s="71"/>
      <c r="E246" s="72">
        <f t="shared" si="25"/>
        <v>9.68</v>
      </c>
      <c r="F246" s="73">
        <f t="shared" si="26"/>
        <v>9.2396849265967584E-2</v>
      </c>
      <c r="G246" s="71"/>
      <c r="H246" s="74">
        <f t="shared" si="22"/>
        <v>794.16748768472917</v>
      </c>
      <c r="I246" s="75">
        <f t="shared" si="23"/>
        <v>871.0429004926109</v>
      </c>
      <c r="J246" s="93"/>
      <c r="K246" s="93"/>
      <c r="L246" s="45"/>
      <c r="AC246" s="45"/>
    </row>
    <row r="247" spans="1:29" s="11" customFormat="1">
      <c r="A247" s="90">
        <v>20165</v>
      </c>
      <c r="B247" s="76">
        <v>7.7855999999999987</v>
      </c>
      <c r="C247" s="70">
        <f t="shared" si="24"/>
        <v>25.374999999999996</v>
      </c>
      <c r="D247" s="71"/>
      <c r="E247" s="72">
        <f t="shared" si="25"/>
        <v>9.7320000000000029</v>
      </c>
      <c r="F247" s="73">
        <f t="shared" si="26"/>
        <v>9.2870843404607037E-2</v>
      </c>
      <c r="G247" s="71"/>
      <c r="H247" s="74">
        <f t="shared" si="22"/>
        <v>794.67980295566508</v>
      </c>
      <c r="I247" s="75">
        <f t="shared" si="23"/>
        <v>872.01804137931049</v>
      </c>
      <c r="J247" s="93"/>
      <c r="K247" s="93"/>
      <c r="L247" s="45"/>
      <c r="AC247" s="45"/>
    </row>
    <row r="248" spans="1:29" s="11" customFormat="1">
      <c r="A248" s="90">
        <v>20177</v>
      </c>
      <c r="B248" s="76">
        <v>7.8272999999999993</v>
      </c>
      <c r="C248" s="70">
        <f t="shared" si="24"/>
        <v>25.374999999999996</v>
      </c>
      <c r="D248" s="71"/>
      <c r="E248" s="72">
        <f t="shared" si="25"/>
        <v>9.7841249999999924</v>
      </c>
      <c r="F248" s="73">
        <f t="shared" si="26"/>
        <v>9.3345751578023994E-2</v>
      </c>
      <c r="G248" s="71"/>
      <c r="H248" s="74">
        <f t="shared" si="22"/>
        <v>795.15270935960598</v>
      </c>
      <c r="I248" s="75">
        <f t="shared" si="23"/>
        <v>872.95144438423642</v>
      </c>
      <c r="J248" s="93"/>
      <c r="K248" s="93"/>
      <c r="L248" s="45"/>
      <c r="AC248" s="45"/>
    </row>
    <row r="249" spans="1:29" s="11" customFormat="1">
      <c r="A249" s="90">
        <v>20190</v>
      </c>
      <c r="B249" s="76">
        <v>7.8689</v>
      </c>
      <c r="C249" s="70">
        <f t="shared" si="24"/>
        <v>25.374999999999996</v>
      </c>
      <c r="D249" s="71"/>
      <c r="E249" s="72">
        <f t="shared" si="25"/>
        <v>9.8361249999999956</v>
      </c>
      <c r="F249" s="73">
        <f t="shared" si="26"/>
        <v>9.3819296262284524E-2</v>
      </c>
      <c r="G249" s="71"/>
      <c r="H249" s="74">
        <f t="shared" si="22"/>
        <v>795.66502463054201</v>
      </c>
      <c r="I249" s="75">
        <f t="shared" si="23"/>
        <v>873.92763103448283</v>
      </c>
      <c r="J249" s="93"/>
      <c r="K249" s="93"/>
      <c r="L249" s="45"/>
      <c r="AC249" s="45"/>
    </row>
    <row r="250" spans="1:29" s="11" customFormat="1">
      <c r="A250" s="90">
        <v>20215</v>
      </c>
      <c r="B250" s="76">
        <v>7.910499999999999</v>
      </c>
      <c r="C250" s="70">
        <f t="shared" si="24"/>
        <v>25.374999999999996</v>
      </c>
      <c r="D250" s="71"/>
      <c r="E250" s="72">
        <f t="shared" si="25"/>
        <v>9.8881249999999987</v>
      </c>
      <c r="F250" s="73">
        <f t="shared" si="26"/>
        <v>9.4292616808112434E-2</v>
      </c>
      <c r="G250" s="71"/>
      <c r="H250" s="74">
        <f t="shared" si="22"/>
        <v>796.65024630541882</v>
      </c>
      <c r="I250" s="75">
        <f t="shared" si="23"/>
        <v>875.42401847290648</v>
      </c>
      <c r="J250" s="93"/>
      <c r="K250" s="93"/>
      <c r="L250" s="45"/>
      <c r="AC250" s="45"/>
    </row>
    <row r="251" spans="1:29" s="11" customFormat="1">
      <c r="A251" s="90">
        <v>20227</v>
      </c>
      <c r="B251" s="76">
        <v>7.9521999999999995</v>
      </c>
      <c r="C251" s="70">
        <f t="shared" si="24"/>
        <v>25.374999999999996</v>
      </c>
      <c r="D251" s="71"/>
      <c r="E251" s="72">
        <f t="shared" si="25"/>
        <v>9.940250000000006</v>
      </c>
      <c r="F251" s="73">
        <f t="shared" si="26"/>
        <v>9.4766850409456233E-2</v>
      </c>
      <c r="G251" s="71"/>
      <c r="H251" s="74">
        <f t="shared" si="22"/>
        <v>797.12315270935972</v>
      </c>
      <c r="I251" s="75">
        <f t="shared" si="23"/>
        <v>876.35918689655193</v>
      </c>
      <c r="J251" s="93"/>
      <c r="K251" s="93"/>
      <c r="L251" s="45"/>
      <c r="AC251" s="45"/>
    </row>
    <row r="252" spans="1:29" s="11" customFormat="1">
      <c r="A252" s="90">
        <v>20240</v>
      </c>
      <c r="B252" s="76">
        <v>7.9938000000000002</v>
      </c>
      <c r="C252" s="70">
        <f t="shared" si="24"/>
        <v>25.374999999999996</v>
      </c>
      <c r="D252" s="71"/>
      <c r="E252" s="72">
        <f t="shared" si="25"/>
        <v>9.9922499999999914</v>
      </c>
      <c r="F252" s="73">
        <f t="shared" si="26"/>
        <v>9.5239722776832167E-2</v>
      </c>
      <c r="G252" s="71"/>
      <c r="H252" s="74">
        <f t="shared" si="22"/>
        <v>797.63546798029563</v>
      </c>
      <c r="I252" s="75">
        <f t="shared" si="23"/>
        <v>877.3371980295567</v>
      </c>
      <c r="J252" s="93"/>
      <c r="K252" s="93"/>
      <c r="L252" s="45"/>
      <c r="AC252" s="45"/>
    </row>
    <row r="253" spans="1:29" s="11" customFormat="1">
      <c r="A253" s="90">
        <v>20252</v>
      </c>
      <c r="B253" s="76">
        <v>8.035499999999999</v>
      </c>
      <c r="C253" s="70">
        <f t="shared" si="24"/>
        <v>25.374999999999996</v>
      </c>
      <c r="D253" s="71"/>
      <c r="E253" s="72">
        <f t="shared" si="25"/>
        <v>10.044374999999999</v>
      </c>
      <c r="F253" s="73">
        <f t="shared" si="26"/>
        <v>9.5713507547663418E-2</v>
      </c>
      <c r="G253" s="71"/>
      <c r="H253" s="74">
        <f t="shared" si="22"/>
        <v>798.10837438423653</v>
      </c>
      <c r="I253" s="75">
        <f t="shared" si="23"/>
        <v>878.27337241379314</v>
      </c>
      <c r="J253" s="93"/>
      <c r="K253" s="93"/>
      <c r="L253" s="45"/>
      <c r="AC253" s="45"/>
    </row>
    <row r="254" spans="1:29" s="11" customFormat="1">
      <c r="A254" s="90">
        <v>20277</v>
      </c>
      <c r="B254" s="76">
        <v>8.0770999999999997</v>
      </c>
      <c r="C254" s="70">
        <f t="shared" si="24"/>
        <v>25.374999999999996</v>
      </c>
      <c r="D254" s="71"/>
      <c r="E254" s="72">
        <f t="shared" si="25"/>
        <v>10.096375000000002</v>
      </c>
      <c r="F254" s="73">
        <f t="shared" si="26"/>
        <v>9.6185932584528649E-2</v>
      </c>
      <c r="G254" s="71"/>
      <c r="H254" s="74">
        <f t="shared" si="22"/>
        <v>799.09359605911345</v>
      </c>
      <c r="I254" s="75">
        <f t="shared" si="23"/>
        <v>879.77308211822674</v>
      </c>
      <c r="J254" s="93"/>
      <c r="K254" s="93"/>
      <c r="L254" s="45"/>
      <c r="AC254" s="45"/>
    </row>
    <row r="255" spans="1:29" s="11" customFormat="1">
      <c r="A255" s="90">
        <v>20290</v>
      </c>
      <c r="B255" s="76">
        <v>8.1186999999999987</v>
      </c>
      <c r="C255" s="70">
        <f t="shared" si="24"/>
        <v>25.374999999999996</v>
      </c>
      <c r="D255" s="71"/>
      <c r="E255" s="72">
        <f t="shared" si="25"/>
        <v>10.148375000000005</v>
      </c>
      <c r="F255" s="73">
        <f t="shared" si="26"/>
        <v>9.6658134541362864E-2</v>
      </c>
      <c r="G255" s="71"/>
      <c r="H255" s="74">
        <f t="shared" si="22"/>
        <v>799.60591133004937</v>
      </c>
      <c r="I255" s="75">
        <f t="shared" si="23"/>
        <v>880.75291773399033</v>
      </c>
      <c r="J255" s="93"/>
      <c r="K255" s="93"/>
      <c r="L255" s="45"/>
      <c r="AC255" s="45"/>
    </row>
    <row r="256" spans="1:29" s="11" customFormat="1">
      <c r="A256" s="90">
        <v>20302</v>
      </c>
      <c r="B256" s="76">
        <v>8.1603999999999992</v>
      </c>
      <c r="C256" s="70">
        <f t="shared" si="24"/>
        <v>25.374999999999996</v>
      </c>
      <c r="D256" s="71"/>
      <c r="E256" s="72">
        <f t="shared" si="25"/>
        <v>10.200499999999995</v>
      </c>
      <c r="F256" s="73">
        <f t="shared" si="26"/>
        <v>9.7131247925511241E-2</v>
      </c>
      <c r="G256" s="71"/>
      <c r="H256" s="74">
        <f t="shared" si="22"/>
        <v>800.07881773399026</v>
      </c>
      <c r="I256" s="75">
        <f t="shared" si="23"/>
        <v>881.69085753694583</v>
      </c>
      <c r="J256" s="93"/>
      <c r="K256" s="93"/>
      <c r="L256" s="45"/>
      <c r="AC256" s="45"/>
    </row>
    <row r="257" spans="1:29" s="11" customFormat="1">
      <c r="A257" s="90">
        <v>20328</v>
      </c>
      <c r="B257" s="76">
        <v>8.2020999999999997</v>
      </c>
      <c r="C257" s="70">
        <f t="shared" si="24"/>
        <v>25.374999999999996</v>
      </c>
      <c r="D257" s="71"/>
      <c r="E257" s="72">
        <f t="shared" si="25"/>
        <v>10.252625000000002</v>
      </c>
      <c r="F257" s="73">
        <f t="shared" si="26"/>
        <v>9.7604137579231254E-2</v>
      </c>
      <c r="G257" s="71"/>
      <c r="H257" s="74">
        <f t="shared" si="22"/>
        <v>801.10344827586221</v>
      </c>
      <c r="I257" s="75">
        <f t="shared" si="23"/>
        <v>883.23758068965526</v>
      </c>
      <c r="J257" s="93"/>
      <c r="K257" s="93"/>
      <c r="L257" s="45"/>
      <c r="AC257" s="45"/>
    </row>
    <row r="258" spans="1:29" s="11" customFormat="1">
      <c r="A258" s="90">
        <v>20328</v>
      </c>
      <c r="B258" s="76">
        <v>8.2436999999999987</v>
      </c>
      <c r="C258" s="70">
        <f t="shared" si="24"/>
        <v>25.374999999999996</v>
      </c>
      <c r="D258" s="71"/>
      <c r="E258" s="72">
        <f t="shared" si="25"/>
        <v>10.304625000000005</v>
      </c>
      <c r="F258" s="73">
        <f t="shared" si="26"/>
        <v>9.807567048928971E-2</v>
      </c>
      <c r="G258" s="71"/>
      <c r="H258" s="74">
        <f t="shared" si="22"/>
        <v>801.10344827586221</v>
      </c>
      <c r="I258" s="75">
        <f t="shared" si="23"/>
        <v>883.65415448275883</v>
      </c>
      <c r="J258" s="93"/>
      <c r="K258" s="93"/>
      <c r="L258" s="45"/>
      <c r="AC258" s="45"/>
    </row>
    <row r="259" spans="1:29" s="11" customFormat="1">
      <c r="A259" s="90">
        <v>20340</v>
      </c>
      <c r="B259" s="76">
        <v>8.2852999999999994</v>
      </c>
      <c r="C259" s="70">
        <f t="shared" si="24"/>
        <v>25.374999999999996</v>
      </c>
      <c r="D259" s="71"/>
      <c r="E259" s="72">
        <f t="shared" si="25"/>
        <v>10.356625000000008</v>
      </c>
      <c r="F259" s="73">
        <f t="shared" si="26"/>
        <v>9.8546981160851546E-2</v>
      </c>
      <c r="G259" s="71"/>
      <c r="H259" s="74">
        <f t="shared" si="22"/>
        <v>801.5763546798031</v>
      </c>
      <c r="I259" s="75">
        <f t="shared" si="23"/>
        <v>884.59261182266027</v>
      </c>
      <c r="J259" s="93"/>
      <c r="K259" s="93"/>
      <c r="L259" s="45"/>
      <c r="AC259" s="45"/>
    </row>
    <row r="260" spans="1:29" s="11" customFormat="1">
      <c r="A260" s="90">
        <v>20353</v>
      </c>
      <c r="B260" s="76">
        <v>8.327</v>
      </c>
      <c r="C260" s="70">
        <f t="shared" si="24"/>
        <v>25.374999999999996</v>
      </c>
      <c r="D260" s="71"/>
      <c r="E260" s="72">
        <f t="shared" si="25"/>
        <v>10.408749999999998</v>
      </c>
      <c r="F260" s="73">
        <f t="shared" si="26"/>
        <v>9.9019201960590678E-2</v>
      </c>
      <c r="G260" s="71"/>
      <c r="H260" s="74">
        <f t="shared" ref="H260:H323" si="27">A260/C260</f>
        <v>802.08866995073902</v>
      </c>
      <c r="I260" s="75">
        <f t="shared" ref="I260:I323" si="28">H260*(1+E260/100)</f>
        <v>885.57607438423645</v>
      </c>
      <c r="J260" s="93"/>
      <c r="K260" s="93"/>
      <c r="L260" s="45"/>
      <c r="AC260" s="45"/>
    </row>
    <row r="261" spans="1:29" s="11" customFormat="1">
      <c r="A261" s="90">
        <v>20378</v>
      </c>
      <c r="B261" s="76">
        <v>8.3686999999999987</v>
      </c>
      <c r="C261" s="70">
        <f t="shared" ref="C261:C324" si="29">C$2</f>
        <v>25.374999999999996</v>
      </c>
      <c r="D261" s="71"/>
      <c r="E261" s="72">
        <f t="shared" ref="E261:E324" si="30">(((80+B261)-80)/80)*100</f>
        <v>10.460875000000005</v>
      </c>
      <c r="F261" s="73">
        <f t="shared" si="26"/>
        <v>9.9491199873094349E-2</v>
      </c>
      <c r="G261" s="71"/>
      <c r="H261" s="74">
        <f t="shared" si="27"/>
        <v>803.07389162561583</v>
      </c>
      <c r="I261" s="75">
        <f t="shared" si="28"/>
        <v>887.08244758620708</v>
      </c>
      <c r="J261" s="93"/>
      <c r="K261" s="93"/>
      <c r="L261" s="45"/>
      <c r="AC261" s="45"/>
    </row>
    <row r="262" spans="1:29" s="11" customFormat="1">
      <c r="A262" s="90">
        <v>20390</v>
      </c>
      <c r="B262" s="76">
        <v>8.4107000000000003</v>
      </c>
      <c r="C262" s="70">
        <f t="shared" si="29"/>
        <v>25.374999999999996</v>
      </c>
      <c r="D262" s="71"/>
      <c r="E262" s="72">
        <f t="shared" si="30"/>
        <v>10.513375000000007</v>
      </c>
      <c r="F262" s="73">
        <f t="shared" si="26"/>
        <v>9.9966368368860692E-2</v>
      </c>
      <c r="G262" s="71"/>
      <c r="H262" s="74">
        <f t="shared" si="27"/>
        <v>803.54679802955673</v>
      </c>
      <c r="I262" s="75">
        <f t="shared" si="28"/>
        <v>888.02668620689667</v>
      </c>
      <c r="J262" s="93"/>
      <c r="K262" s="93"/>
      <c r="L262" s="45"/>
      <c r="AC262" s="45"/>
    </row>
    <row r="263" spans="1:29" s="11" customFormat="1">
      <c r="A263" s="90">
        <v>20403</v>
      </c>
      <c r="B263" s="76">
        <v>8.4516999999999989</v>
      </c>
      <c r="C263" s="70">
        <f t="shared" si="29"/>
        <v>25.374999999999996</v>
      </c>
      <c r="D263" s="71"/>
      <c r="E263" s="72">
        <f t="shared" si="30"/>
        <v>10.564625000000003</v>
      </c>
      <c r="F263" s="73">
        <f t="shared" si="26"/>
        <v>0.10043000564546034</v>
      </c>
      <c r="G263" s="71"/>
      <c r="H263" s="74">
        <f t="shared" si="27"/>
        <v>804.05911330049275</v>
      </c>
      <c r="I263" s="75">
        <f t="shared" si="28"/>
        <v>889.00494339901491</v>
      </c>
      <c r="J263" s="93"/>
      <c r="K263" s="93"/>
      <c r="L263" s="45"/>
      <c r="AC263" s="45"/>
    </row>
    <row r="264" spans="1:29" s="11" customFormat="1">
      <c r="A264" s="90">
        <v>20415</v>
      </c>
      <c r="B264" s="76">
        <v>8.4936999999999987</v>
      </c>
      <c r="C264" s="70">
        <f t="shared" si="29"/>
        <v>25.374999999999996</v>
      </c>
      <c r="D264" s="71"/>
      <c r="E264" s="72">
        <f t="shared" si="30"/>
        <v>10.617125000000005</v>
      </c>
      <c r="F264" s="73">
        <f t="shared" ref="F264:F327" si="31">LN(1+E264/100)</f>
        <v>0.10090472836544938</v>
      </c>
      <c r="G264" s="71"/>
      <c r="H264" s="74">
        <f t="shared" si="27"/>
        <v>804.53201970443365</v>
      </c>
      <c r="I264" s="75">
        <f t="shared" si="28"/>
        <v>889.9501899014781</v>
      </c>
      <c r="J264" s="93"/>
      <c r="K264" s="93"/>
      <c r="L264" s="45"/>
      <c r="AC264" s="45"/>
    </row>
    <row r="265" spans="1:29" s="11" customFormat="1">
      <c r="A265" s="90">
        <v>20428</v>
      </c>
      <c r="B265" s="76">
        <v>8.5357000000000003</v>
      </c>
      <c r="C265" s="70">
        <f t="shared" si="29"/>
        <v>25.374999999999996</v>
      </c>
      <c r="D265" s="71"/>
      <c r="E265" s="72">
        <f t="shared" si="30"/>
        <v>10.669625000000007</v>
      </c>
      <c r="F265" s="73">
        <f t="shared" si="31"/>
        <v>0.10137922583070685</v>
      </c>
      <c r="G265" s="71"/>
      <c r="H265" s="74">
        <f t="shared" si="27"/>
        <v>805.04433497536957</v>
      </c>
      <c r="I265" s="75">
        <f t="shared" si="28"/>
        <v>890.93954660098552</v>
      </c>
      <c r="J265" s="93"/>
      <c r="K265" s="93"/>
      <c r="L265" s="45"/>
      <c r="AC265" s="45"/>
    </row>
    <row r="266" spans="1:29" s="11" customFormat="1">
      <c r="A266" s="90">
        <v>20440</v>
      </c>
      <c r="B266" s="76">
        <v>8.5766999999999989</v>
      </c>
      <c r="C266" s="70">
        <f t="shared" si="29"/>
        <v>25.374999999999996</v>
      </c>
      <c r="D266" s="71"/>
      <c r="E266" s="72">
        <f t="shared" si="30"/>
        <v>10.720875000000003</v>
      </c>
      <c r="F266" s="73">
        <f t="shared" si="31"/>
        <v>0.10184220866796011</v>
      </c>
      <c r="G266" s="71"/>
      <c r="H266" s="74">
        <f t="shared" si="27"/>
        <v>805.51724137931046</v>
      </c>
      <c r="I266" s="75">
        <f t="shared" si="28"/>
        <v>891.87573793103468</v>
      </c>
      <c r="J266" s="93"/>
      <c r="K266" s="93"/>
      <c r="L266" s="45"/>
      <c r="AC266" s="45"/>
    </row>
    <row r="267" spans="1:29" s="11" customFormat="1">
      <c r="A267" s="90">
        <v>20453</v>
      </c>
      <c r="B267" s="76">
        <v>8.6186999999999987</v>
      </c>
      <c r="C267" s="70">
        <f t="shared" si="29"/>
        <v>25.374999999999996</v>
      </c>
      <c r="D267" s="71"/>
      <c r="E267" s="72">
        <f t="shared" si="30"/>
        <v>10.773375000000005</v>
      </c>
      <c r="F267" s="73">
        <f t="shared" si="31"/>
        <v>0.10231626161500651</v>
      </c>
      <c r="G267" s="71"/>
      <c r="H267" s="74">
        <f t="shared" si="27"/>
        <v>806.02955665024638</v>
      </c>
      <c r="I267" s="75">
        <f t="shared" si="28"/>
        <v>892.86614339901485</v>
      </c>
      <c r="J267" s="93"/>
      <c r="K267" s="93"/>
      <c r="L267" s="45"/>
      <c r="AC267" s="45"/>
    </row>
    <row r="268" spans="1:29" s="11" customFormat="1">
      <c r="A268" s="90">
        <v>20478</v>
      </c>
      <c r="B268" s="76">
        <v>8.6596999999999991</v>
      </c>
      <c r="C268" s="70">
        <f t="shared" si="29"/>
        <v>25.374999999999996</v>
      </c>
      <c r="D268" s="71"/>
      <c r="E268" s="72">
        <f t="shared" si="30"/>
        <v>10.824625000000001</v>
      </c>
      <c r="F268" s="73">
        <f t="shared" si="31"/>
        <v>0.10277881092424004</v>
      </c>
      <c r="G268" s="71"/>
      <c r="H268" s="74">
        <f t="shared" si="27"/>
        <v>807.0147783251233</v>
      </c>
      <c r="I268" s="75">
        <f t="shared" si="28"/>
        <v>894.37110177339923</v>
      </c>
      <c r="J268" s="93"/>
      <c r="K268" s="93"/>
      <c r="L268" s="45"/>
      <c r="AC268" s="45"/>
    </row>
    <row r="269" spans="1:29" s="11" customFormat="1">
      <c r="A269" s="90">
        <v>20478</v>
      </c>
      <c r="B269" s="76">
        <v>8.7016999999999989</v>
      </c>
      <c r="C269" s="70">
        <f t="shared" si="29"/>
        <v>25.374999999999996</v>
      </c>
      <c r="D269" s="71"/>
      <c r="E269" s="72">
        <f t="shared" si="30"/>
        <v>10.877125000000003</v>
      </c>
      <c r="F269" s="73">
        <f t="shared" si="31"/>
        <v>0.10325242018516222</v>
      </c>
      <c r="G269" s="71"/>
      <c r="H269" s="74">
        <f t="shared" si="27"/>
        <v>807.0147783251233</v>
      </c>
      <c r="I269" s="75">
        <f t="shared" si="28"/>
        <v>894.79478453201989</v>
      </c>
      <c r="J269" s="93"/>
      <c r="K269" s="93"/>
      <c r="L269" s="45"/>
      <c r="AC269" s="45"/>
    </row>
    <row r="270" spans="1:29" s="11" customFormat="1">
      <c r="A270" s="90">
        <v>20491</v>
      </c>
      <c r="B270" s="76">
        <v>8.7436999999999987</v>
      </c>
      <c r="C270" s="70">
        <f t="shared" si="29"/>
        <v>25.374999999999996</v>
      </c>
      <c r="D270" s="71"/>
      <c r="E270" s="72">
        <f t="shared" si="30"/>
        <v>10.929625000000005</v>
      </c>
      <c r="F270" s="73">
        <f t="shared" si="31"/>
        <v>0.10372580524653136</v>
      </c>
      <c r="G270" s="71"/>
      <c r="H270" s="74">
        <f t="shared" si="27"/>
        <v>807.52709359605922</v>
      </c>
      <c r="I270" s="75">
        <f t="shared" si="28"/>
        <v>895.78677669950753</v>
      </c>
      <c r="J270" s="93"/>
      <c r="K270" s="93"/>
      <c r="L270" s="45"/>
      <c r="AC270" s="45"/>
    </row>
    <row r="271" spans="1:29" s="11" customFormat="1">
      <c r="A271" s="90">
        <v>20516</v>
      </c>
      <c r="B271" s="76">
        <v>8.7846999999999991</v>
      </c>
      <c r="C271" s="70">
        <f t="shared" si="29"/>
        <v>25.374999999999996</v>
      </c>
      <c r="D271" s="71"/>
      <c r="E271" s="72">
        <f t="shared" si="30"/>
        <v>10.980875000000001</v>
      </c>
      <c r="F271" s="73">
        <f t="shared" si="31"/>
        <v>0.10418770318206097</v>
      </c>
      <c r="G271" s="71"/>
      <c r="H271" s="74">
        <f t="shared" si="27"/>
        <v>808.51231527093603</v>
      </c>
      <c r="I271" s="75">
        <f t="shared" si="28"/>
        <v>897.29404197044346</v>
      </c>
      <c r="J271" s="93"/>
      <c r="K271" s="93"/>
      <c r="L271" s="45"/>
      <c r="AC271" s="45"/>
    </row>
    <row r="272" spans="1:29" s="11" customFormat="1">
      <c r="A272" s="90">
        <v>20528</v>
      </c>
      <c r="B272" s="76">
        <v>8.8266999999999989</v>
      </c>
      <c r="C272" s="70">
        <f t="shared" si="29"/>
        <v>25.374999999999996</v>
      </c>
      <c r="D272" s="71"/>
      <c r="E272" s="72">
        <f t="shared" si="30"/>
        <v>11.033375000000003</v>
      </c>
      <c r="F272" s="73">
        <f t="shared" si="31"/>
        <v>0.10466064580604649</v>
      </c>
      <c r="G272" s="71"/>
      <c r="H272" s="74">
        <f t="shared" si="27"/>
        <v>808.98522167487693</v>
      </c>
      <c r="I272" s="75">
        <f t="shared" si="28"/>
        <v>898.24359487684751</v>
      </c>
      <c r="J272" s="93"/>
      <c r="K272" s="93"/>
      <c r="L272" s="45"/>
      <c r="AC272" s="45"/>
    </row>
    <row r="273" spans="1:29" s="11" customFormat="1">
      <c r="A273" s="90">
        <v>20541</v>
      </c>
      <c r="B273" s="76">
        <v>8.8686999999999987</v>
      </c>
      <c r="C273" s="70">
        <f t="shared" si="29"/>
        <v>25.374999999999996</v>
      </c>
      <c r="D273" s="71"/>
      <c r="E273" s="72">
        <f t="shared" si="30"/>
        <v>11.085875000000005</v>
      </c>
      <c r="F273" s="73">
        <f t="shared" si="31"/>
        <v>0.10513336486103736</v>
      </c>
      <c r="G273" s="71"/>
      <c r="H273" s="74">
        <f t="shared" si="27"/>
        <v>809.49753694581295</v>
      </c>
      <c r="I273" s="75">
        <f t="shared" si="28"/>
        <v>899.23742201970458</v>
      </c>
      <c r="J273" s="93"/>
      <c r="K273" s="93"/>
      <c r="L273" s="45"/>
      <c r="AC273" s="45"/>
    </row>
    <row r="274" spans="1:29" s="11" customFormat="1">
      <c r="A274" s="90">
        <v>20553</v>
      </c>
      <c r="B274" s="76">
        <v>8.9096999999999991</v>
      </c>
      <c r="C274" s="70">
        <f t="shared" si="29"/>
        <v>25.374999999999996</v>
      </c>
      <c r="D274" s="71"/>
      <c r="E274" s="72">
        <f t="shared" si="30"/>
        <v>11.137125000000001</v>
      </c>
      <c r="F274" s="73">
        <f t="shared" si="31"/>
        <v>0.10559461325484548</v>
      </c>
      <c r="G274" s="71"/>
      <c r="H274" s="74">
        <f t="shared" si="27"/>
        <v>809.97044334975385</v>
      </c>
      <c r="I274" s="75">
        <f t="shared" si="28"/>
        <v>900.17786408867005</v>
      </c>
      <c r="J274" s="93"/>
      <c r="K274" s="93"/>
      <c r="L274" s="45"/>
      <c r="AC274" s="45"/>
    </row>
    <row r="275" spans="1:29" s="11" customFormat="1">
      <c r="A275" s="90">
        <v>20566</v>
      </c>
      <c r="B275" s="76">
        <v>8.9516999999999989</v>
      </c>
      <c r="C275" s="70">
        <f t="shared" si="29"/>
        <v>25.374999999999996</v>
      </c>
      <c r="D275" s="71"/>
      <c r="E275" s="72">
        <f t="shared" si="30"/>
        <v>11.189625000000003</v>
      </c>
      <c r="F275" s="73">
        <f t="shared" si="31"/>
        <v>0.10606689111592912</v>
      </c>
      <c r="G275" s="71"/>
      <c r="H275" s="74">
        <f t="shared" si="27"/>
        <v>810.48275862068976</v>
      </c>
      <c r="I275" s="75">
        <f t="shared" si="28"/>
        <v>901.1727400000002</v>
      </c>
      <c r="J275" s="93"/>
      <c r="K275" s="93"/>
      <c r="L275" s="45"/>
      <c r="AC275" s="45"/>
    </row>
    <row r="276" spans="1:29" s="11" customFormat="1">
      <c r="A276" s="90">
        <v>20578</v>
      </c>
      <c r="B276" s="76">
        <v>8.9936999999999987</v>
      </c>
      <c r="C276" s="70">
        <f t="shared" si="29"/>
        <v>25.374999999999996</v>
      </c>
      <c r="D276" s="71"/>
      <c r="E276" s="72">
        <f t="shared" si="30"/>
        <v>11.242125000000005</v>
      </c>
      <c r="F276" s="73">
        <f t="shared" si="31"/>
        <v>0.10653894603592069</v>
      </c>
      <c r="G276" s="71"/>
      <c r="H276" s="74">
        <f t="shared" si="27"/>
        <v>810.95566502463066</v>
      </c>
      <c r="I276" s="75">
        <f t="shared" si="28"/>
        <v>902.12431458128106</v>
      </c>
      <c r="J276" s="93"/>
      <c r="K276" s="93"/>
      <c r="L276" s="45"/>
      <c r="AC276" s="45"/>
    </row>
    <row r="277" spans="1:29" s="11" customFormat="1">
      <c r="A277" s="90">
        <v>20591</v>
      </c>
      <c r="B277" s="76">
        <v>9.0346999999999991</v>
      </c>
      <c r="C277" s="70">
        <f t="shared" si="29"/>
        <v>25.374999999999996</v>
      </c>
      <c r="D277" s="71"/>
      <c r="E277" s="72">
        <f t="shared" si="30"/>
        <v>11.293375000000001</v>
      </c>
      <c r="F277" s="73">
        <f t="shared" si="31"/>
        <v>0.10699954671227177</v>
      </c>
      <c r="G277" s="71"/>
      <c r="H277" s="74">
        <f t="shared" si="27"/>
        <v>811.46798029556658</v>
      </c>
      <c r="I277" s="75">
        <f t="shared" si="28"/>
        <v>903.11010231527109</v>
      </c>
      <c r="J277" s="93"/>
      <c r="K277" s="93"/>
      <c r="L277" s="45"/>
      <c r="AC277" s="45"/>
    </row>
    <row r="278" spans="1:29" s="11" customFormat="1">
      <c r="A278" s="90">
        <v>20603</v>
      </c>
      <c r="B278" s="76">
        <v>9.0766999999999989</v>
      </c>
      <c r="C278" s="70">
        <f t="shared" si="29"/>
        <v>25.374999999999996</v>
      </c>
      <c r="D278" s="71"/>
      <c r="E278" s="72">
        <f t="shared" si="30"/>
        <v>11.345875000000003</v>
      </c>
      <c r="F278" s="73">
        <f t="shared" si="31"/>
        <v>0.10747116167659705</v>
      </c>
      <c r="G278" s="71"/>
      <c r="H278" s="74">
        <f t="shared" si="27"/>
        <v>811.94088669950747</v>
      </c>
      <c r="I278" s="75">
        <f t="shared" si="28"/>
        <v>904.06268477832521</v>
      </c>
      <c r="J278" s="93"/>
      <c r="K278" s="93"/>
      <c r="L278" s="45"/>
      <c r="AC278" s="45"/>
    </row>
    <row r="279" spans="1:29" s="11" customFormat="1">
      <c r="A279" s="90">
        <v>20616</v>
      </c>
      <c r="B279" s="76">
        <v>9.1176999999999992</v>
      </c>
      <c r="C279" s="70">
        <f t="shared" si="29"/>
        <v>25.374999999999996</v>
      </c>
      <c r="D279" s="71"/>
      <c r="E279" s="72">
        <f t="shared" si="30"/>
        <v>11.397124999999999</v>
      </c>
      <c r="F279" s="73">
        <f t="shared" si="31"/>
        <v>0.10793133327260138</v>
      </c>
      <c r="G279" s="71"/>
      <c r="H279" s="74">
        <f t="shared" si="27"/>
        <v>812.4532019704435</v>
      </c>
      <c r="I279" s="75">
        <f t="shared" si="28"/>
        <v>905.04950896551748</v>
      </c>
      <c r="J279" s="93"/>
      <c r="K279" s="93"/>
      <c r="L279" s="45"/>
      <c r="AC279" s="45"/>
    </row>
    <row r="280" spans="1:29" s="11" customFormat="1">
      <c r="A280" s="90">
        <v>20629</v>
      </c>
      <c r="B280" s="76">
        <v>9.1596999999999991</v>
      </c>
      <c r="C280" s="70">
        <f t="shared" si="29"/>
        <v>25.374999999999996</v>
      </c>
      <c r="D280" s="71"/>
      <c r="E280" s="72">
        <f t="shared" si="30"/>
        <v>11.449625000000001</v>
      </c>
      <c r="F280" s="73">
        <f t="shared" si="31"/>
        <v>0.10840250910057525</v>
      </c>
      <c r="G280" s="71"/>
      <c r="H280" s="74">
        <f t="shared" si="27"/>
        <v>812.96551724137942</v>
      </c>
      <c r="I280" s="75">
        <f t="shared" si="28"/>
        <v>906.04702034482773</v>
      </c>
      <c r="J280" s="93"/>
      <c r="K280" s="93"/>
      <c r="L280" s="45"/>
      <c r="AC280" s="45"/>
    </row>
    <row r="281" spans="1:29" s="11" customFormat="1">
      <c r="A281" s="90">
        <v>20641</v>
      </c>
      <c r="B281" s="76">
        <v>9.2016999999999989</v>
      </c>
      <c r="C281" s="70">
        <f t="shared" si="29"/>
        <v>25.374999999999996</v>
      </c>
      <c r="D281" s="71"/>
      <c r="E281" s="72">
        <f t="shared" si="30"/>
        <v>11.502125000000003</v>
      </c>
      <c r="F281" s="73">
        <f t="shared" si="31"/>
        <v>0.10887346302643926</v>
      </c>
      <c r="G281" s="71"/>
      <c r="H281" s="74">
        <f t="shared" si="27"/>
        <v>813.43842364532031</v>
      </c>
      <c r="I281" s="75">
        <f t="shared" si="28"/>
        <v>907.00112793103472</v>
      </c>
      <c r="J281" s="93"/>
      <c r="K281" s="93"/>
      <c r="L281" s="45"/>
      <c r="AC281" s="45"/>
    </row>
    <row r="282" spans="1:29" s="11" customFormat="1">
      <c r="A282" s="90">
        <v>20654</v>
      </c>
      <c r="B282" s="76">
        <v>9.2426999999999992</v>
      </c>
      <c r="C282" s="70">
        <f t="shared" si="29"/>
        <v>25.374999999999996</v>
      </c>
      <c r="D282" s="71"/>
      <c r="E282" s="72">
        <f t="shared" si="30"/>
        <v>11.553374999999999</v>
      </c>
      <c r="F282" s="73">
        <f t="shared" si="31"/>
        <v>0.10933298992357331</v>
      </c>
      <c r="G282" s="71"/>
      <c r="H282" s="74">
        <f t="shared" si="27"/>
        <v>813.95073891625623</v>
      </c>
      <c r="I282" s="75">
        <f t="shared" si="28"/>
        <v>907.98952009852223</v>
      </c>
      <c r="J282" s="93"/>
      <c r="K282" s="93"/>
      <c r="L282" s="45"/>
      <c r="AC282" s="45"/>
    </row>
    <row r="283" spans="1:29" s="11" customFormat="1">
      <c r="A283" s="90">
        <v>20666</v>
      </c>
      <c r="B283" s="76">
        <v>9.2846999999999991</v>
      </c>
      <c r="C283" s="70">
        <f t="shared" si="29"/>
        <v>25.374999999999996</v>
      </c>
      <c r="D283" s="71"/>
      <c r="E283" s="72">
        <f t="shared" si="30"/>
        <v>11.605875000000001</v>
      </c>
      <c r="F283" s="73">
        <f t="shared" si="31"/>
        <v>0.10980350594268139</v>
      </c>
      <c r="G283" s="71"/>
      <c r="H283" s="74">
        <f t="shared" si="27"/>
        <v>814.42364532019712</v>
      </c>
      <c r="I283" s="75">
        <f t="shared" si="28"/>
        <v>908.9446355665026</v>
      </c>
      <c r="J283" s="93"/>
      <c r="K283" s="93"/>
      <c r="L283" s="45"/>
      <c r="AC283" s="45"/>
    </row>
    <row r="284" spans="1:29" s="11" customFormat="1">
      <c r="A284" s="90">
        <v>20679</v>
      </c>
      <c r="B284" s="76">
        <v>9.3266999999999989</v>
      </c>
      <c r="C284" s="70">
        <f t="shared" si="29"/>
        <v>25.374999999999996</v>
      </c>
      <c r="D284" s="71"/>
      <c r="E284" s="72">
        <f t="shared" si="30"/>
        <v>11.658375000000003</v>
      </c>
      <c r="F284" s="73">
        <f t="shared" si="31"/>
        <v>0.11027380068057729</v>
      </c>
      <c r="G284" s="71"/>
      <c r="H284" s="74">
        <f t="shared" si="27"/>
        <v>814.93596059113315</v>
      </c>
      <c r="I284" s="75">
        <f t="shared" si="28"/>
        <v>909.94425088669971</v>
      </c>
      <c r="J284" s="93"/>
      <c r="K284" s="93"/>
      <c r="L284" s="45"/>
      <c r="AC284" s="45"/>
    </row>
    <row r="285" spans="1:29" s="11" customFormat="1">
      <c r="A285" s="90">
        <v>20691</v>
      </c>
      <c r="B285" s="76">
        <v>9.3676999999999992</v>
      </c>
      <c r="C285" s="70">
        <f t="shared" si="29"/>
        <v>25.374999999999996</v>
      </c>
      <c r="D285" s="71"/>
      <c r="E285" s="72">
        <f t="shared" si="30"/>
        <v>11.709624999999999</v>
      </c>
      <c r="F285" s="73">
        <f t="shared" si="31"/>
        <v>0.11073268468275595</v>
      </c>
      <c r="G285" s="71"/>
      <c r="H285" s="74">
        <f t="shared" si="27"/>
        <v>815.40886699507405</v>
      </c>
      <c r="I285" s="75">
        <f t="shared" si="28"/>
        <v>910.89018753694586</v>
      </c>
      <c r="J285" s="93"/>
      <c r="K285" s="93"/>
      <c r="L285" s="45"/>
      <c r="AC285" s="45"/>
    </row>
    <row r="286" spans="1:29" s="11" customFormat="1">
      <c r="A286" s="90">
        <v>20704</v>
      </c>
      <c r="B286" s="76">
        <v>9.4096999999999991</v>
      </c>
      <c r="C286" s="70">
        <f t="shared" si="29"/>
        <v>25.374999999999996</v>
      </c>
      <c r="D286" s="71"/>
      <c r="E286" s="72">
        <f t="shared" si="30"/>
        <v>11.762125000000001</v>
      </c>
      <c r="F286" s="73">
        <f t="shared" si="31"/>
        <v>0.11120254273833446</v>
      </c>
      <c r="G286" s="71"/>
      <c r="H286" s="74">
        <f t="shared" si="27"/>
        <v>815.92118226600996</v>
      </c>
      <c r="I286" s="75">
        <f t="shared" si="28"/>
        <v>911.89085162561594</v>
      </c>
      <c r="J286" s="93"/>
      <c r="K286" s="93"/>
      <c r="L286" s="45"/>
      <c r="AC286" s="45"/>
    </row>
    <row r="287" spans="1:29" s="11" customFormat="1">
      <c r="A287" s="90">
        <v>20716</v>
      </c>
      <c r="B287" s="76">
        <v>9.4516999999999989</v>
      </c>
      <c r="C287" s="70">
        <f t="shared" si="29"/>
        <v>25.374999999999996</v>
      </c>
      <c r="D287" s="71"/>
      <c r="E287" s="72">
        <f t="shared" si="30"/>
        <v>11.814625000000003</v>
      </c>
      <c r="F287" s="73">
        <f t="shared" si="31"/>
        <v>0.11167218013099678</v>
      </c>
      <c r="G287" s="71"/>
      <c r="H287" s="74">
        <f t="shared" si="27"/>
        <v>816.39408866995086</v>
      </c>
      <c r="I287" s="75">
        <f t="shared" si="28"/>
        <v>912.8479887684731</v>
      </c>
      <c r="J287" s="93"/>
      <c r="K287" s="93"/>
      <c r="L287" s="45"/>
      <c r="AC287" s="45"/>
    </row>
    <row r="288" spans="1:29" s="11" customFormat="1">
      <c r="A288" s="90">
        <v>20729</v>
      </c>
      <c r="B288" s="76">
        <v>9.4926999999999992</v>
      </c>
      <c r="C288" s="70">
        <f t="shared" si="29"/>
        <v>25.374999999999996</v>
      </c>
      <c r="D288" s="71"/>
      <c r="E288" s="72">
        <f t="shared" si="30"/>
        <v>11.865874999999999</v>
      </c>
      <c r="F288" s="73">
        <f t="shared" si="31"/>
        <v>0.11213042303457407</v>
      </c>
      <c r="G288" s="71"/>
      <c r="H288" s="74">
        <f t="shared" si="27"/>
        <v>816.90640394088678</v>
      </c>
      <c r="I288" s="75">
        <f t="shared" si="28"/>
        <v>913.83949669950755</v>
      </c>
      <c r="J288" s="93"/>
      <c r="K288" s="93"/>
      <c r="L288" s="45"/>
      <c r="AC288" s="45"/>
    </row>
    <row r="289" spans="1:29" s="11" customFormat="1">
      <c r="A289" s="90">
        <v>20741</v>
      </c>
      <c r="B289" s="76">
        <v>9.5346999999999991</v>
      </c>
      <c r="C289" s="70">
        <f t="shared" si="29"/>
        <v>25.374999999999996</v>
      </c>
      <c r="D289" s="71"/>
      <c r="E289" s="72">
        <f t="shared" si="30"/>
        <v>11.918375000000001</v>
      </c>
      <c r="F289" s="73">
        <f t="shared" si="31"/>
        <v>0.11259962496422861</v>
      </c>
      <c r="G289" s="71"/>
      <c r="H289" s="74">
        <f t="shared" si="27"/>
        <v>817.37931034482767</v>
      </c>
      <c r="I289" s="75">
        <f t="shared" si="28"/>
        <v>914.79764172413797</v>
      </c>
      <c r="J289" s="93"/>
      <c r="K289" s="93"/>
      <c r="L289" s="45"/>
      <c r="AC289" s="45"/>
    </row>
    <row r="290" spans="1:29" s="11" customFormat="1">
      <c r="A290" s="90">
        <v>20741</v>
      </c>
      <c r="B290" s="76">
        <v>9.5766999999999989</v>
      </c>
      <c r="C290" s="70">
        <f t="shared" si="29"/>
        <v>25.374999999999996</v>
      </c>
      <c r="D290" s="71"/>
      <c r="E290" s="72">
        <f t="shared" si="30"/>
        <v>11.970875000000003</v>
      </c>
      <c r="F290" s="73">
        <f t="shared" si="31"/>
        <v>0.11306860684667509</v>
      </c>
      <c r="G290" s="71"/>
      <c r="H290" s="74">
        <f t="shared" si="27"/>
        <v>817.37931034482767</v>
      </c>
      <c r="I290" s="75">
        <f t="shared" si="28"/>
        <v>915.2267658620691</v>
      </c>
      <c r="J290" s="93"/>
      <c r="K290" s="93"/>
      <c r="L290" s="45"/>
      <c r="AC290" s="45"/>
    </row>
    <row r="291" spans="1:29" s="11" customFormat="1">
      <c r="A291" s="90">
        <v>20766</v>
      </c>
      <c r="B291" s="76">
        <v>9.6176999999999992</v>
      </c>
      <c r="C291" s="70">
        <f t="shared" si="29"/>
        <v>25.374999999999996</v>
      </c>
      <c r="D291" s="71"/>
      <c r="E291" s="72">
        <f t="shared" si="30"/>
        <v>12.022124999999999</v>
      </c>
      <c r="F291" s="73">
        <f t="shared" si="31"/>
        <v>0.11352621044048658</v>
      </c>
      <c r="G291" s="71"/>
      <c r="H291" s="74">
        <f t="shared" si="27"/>
        <v>818.3645320197046</v>
      </c>
      <c r="I291" s="75">
        <f t="shared" si="28"/>
        <v>916.74933901477846</v>
      </c>
      <c r="J291" s="93"/>
      <c r="K291" s="93"/>
      <c r="L291" s="45"/>
      <c r="AC291" s="45"/>
    </row>
    <row r="292" spans="1:29" s="11" customFormat="1">
      <c r="A292" s="90">
        <v>20766</v>
      </c>
      <c r="B292" s="76">
        <v>9.6596999999999991</v>
      </c>
      <c r="C292" s="70">
        <f t="shared" si="29"/>
        <v>25.374999999999996</v>
      </c>
      <c r="D292" s="71"/>
      <c r="E292" s="72">
        <f t="shared" si="30"/>
        <v>12.074625000000001</v>
      </c>
      <c r="F292" s="73">
        <f t="shared" si="31"/>
        <v>0.11399475807413575</v>
      </c>
      <c r="G292" s="71"/>
      <c r="H292" s="74">
        <f t="shared" si="27"/>
        <v>818.3645320197046</v>
      </c>
      <c r="I292" s="75">
        <f t="shared" si="28"/>
        <v>917.17898039408885</v>
      </c>
      <c r="J292" s="93"/>
      <c r="K292" s="93"/>
      <c r="L292" s="45"/>
      <c r="AC292" s="45"/>
    </row>
    <row r="293" spans="1:29" s="11" customFormat="1">
      <c r="A293" s="90">
        <v>20779</v>
      </c>
      <c r="B293" s="76">
        <v>9.7016999999999989</v>
      </c>
      <c r="C293" s="70">
        <f t="shared" si="29"/>
        <v>25.374999999999996</v>
      </c>
      <c r="D293" s="71"/>
      <c r="E293" s="72">
        <f t="shared" si="30"/>
        <v>12.127125000000003</v>
      </c>
      <c r="F293" s="73">
        <f t="shared" si="31"/>
        <v>0.11446308627371103</v>
      </c>
      <c r="G293" s="71"/>
      <c r="H293" s="74">
        <f t="shared" si="27"/>
        <v>818.87684729064051</v>
      </c>
      <c r="I293" s="75">
        <f t="shared" si="28"/>
        <v>918.18306615763561</v>
      </c>
      <c r="J293" s="93"/>
      <c r="K293" s="93"/>
      <c r="L293" s="45"/>
      <c r="AC293" s="45"/>
    </row>
    <row r="294" spans="1:29" s="11" customFormat="1">
      <c r="A294" s="90">
        <v>20792</v>
      </c>
      <c r="B294" s="76">
        <v>9.7426999999999992</v>
      </c>
      <c r="C294" s="70">
        <f t="shared" si="29"/>
        <v>25.374999999999996</v>
      </c>
      <c r="D294" s="71"/>
      <c r="E294" s="72">
        <f t="shared" si="30"/>
        <v>12.178374999999999</v>
      </c>
      <c r="F294" s="73">
        <f t="shared" si="31"/>
        <v>0.11492005233911594</v>
      </c>
      <c r="G294" s="71"/>
      <c r="H294" s="74">
        <f t="shared" si="27"/>
        <v>819.38916256157643</v>
      </c>
      <c r="I294" s="75">
        <f t="shared" si="28"/>
        <v>919.17744748768484</v>
      </c>
      <c r="J294" s="93"/>
      <c r="K294" s="93"/>
      <c r="L294" s="45"/>
      <c r="AC294" s="45"/>
    </row>
    <row r="295" spans="1:29" s="11" customFormat="1">
      <c r="A295" s="90">
        <v>20804</v>
      </c>
      <c r="B295" s="76">
        <v>9.7846999999999991</v>
      </c>
      <c r="C295" s="70">
        <f t="shared" si="29"/>
        <v>25.374999999999996</v>
      </c>
      <c r="D295" s="71"/>
      <c r="E295" s="72">
        <f t="shared" si="30"/>
        <v>12.230875000000001</v>
      </c>
      <c r="F295" s="73">
        <f t="shared" si="31"/>
        <v>0.11538794749903282</v>
      </c>
      <c r="G295" s="71"/>
      <c r="H295" s="74">
        <f t="shared" si="27"/>
        <v>819.86206896551732</v>
      </c>
      <c r="I295" s="75">
        <f t="shared" si="28"/>
        <v>920.13837379310348</v>
      </c>
      <c r="J295" s="93"/>
      <c r="K295" s="93"/>
      <c r="L295" s="45"/>
      <c r="AC295" s="45"/>
    </row>
    <row r="296" spans="1:29" s="11" customFormat="1">
      <c r="A296" s="90">
        <v>20817</v>
      </c>
      <c r="B296" s="76">
        <v>9.8256999999999994</v>
      </c>
      <c r="C296" s="70">
        <f t="shared" si="29"/>
        <v>25.374999999999996</v>
      </c>
      <c r="D296" s="71"/>
      <c r="E296" s="72">
        <f t="shared" si="30"/>
        <v>12.282124999999997</v>
      </c>
      <c r="F296" s="73">
        <f t="shared" si="31"/>
        <v>0.11584449122603456</v>
      </c>
      <c r="G296" s="71"/>
      <c r="H296" s="74">
        <f t="shared" si="27"/>
        <v>820.37438423645335</v>
      </c>
      <c r="I296" s="75">
        <f t="shared" si="28"/>
        <v>921.13379157635472</v>
      </c>
      <c r="J296" s="93"/>
      <c r="K296" s="93"/>
      <c r="L296" s="45"/>
      <c r="AC296" s="45"/>
    </row>
    <row r="297" spans="1:29" s="11" customFormat="1">
      <c r="A297" s="90">
        <v>20829</v>
      </c>
      <c r="B297" s="76">
        <v>9.8676999999999992</v>
      </c>
      <c r="C297" s="70">
        <f t="shared" si="29"/>
        <v>25.374999999999996</v>
      </c>
      <c r="D297" s="71"/>
      <c r="E297" s="72">
        <f t="shared" si="30"/>
        <v>12.334624999999999</v>
      </c>
      <c r="F297" s="73">
        <f t="shared" si="31"/>
        <v>0.1163119541463737</v>
      </c>
      <c r="G297" s="71"/>
      <c r="H297" s="74">
        <f t="shared" si="27"/>
        <v>820.84729064039425</v>
      </c>
      <c r="I297" s="75">
        <f t="shared" si="28"/>
        <v>922.09572576354697</v>
      </c>
      <c r="J297" s="93"/>
      <c r="K297" s="93"/>
      <c r="L297" s="45"/>
      <c r="AC297" s="45"/>
    </row>
    <row r="298" spans="1:29" s="11" customFormat="1">
      <c r="A298" s="90">
        <v>20829</v>
      </c>
      <c r="B298" s="76">
        <v>9.9096999999999991</v>
      </c>
      <c r="C298" s="70">
        <f t="shared" si="29"/>
        <v>25.374999999999996</v>
      </c>
      <c r="D298" s="71"/>
      <c r="E298" s="72">
        <f t="shared" si="30"/>
        <v>12.387125000000001</v>
      </c>
      <c r="F298" s="73">
        <f t="shared" si="31"/>
        <v>0.11677919864722998</v>
      </c>
      <c r="G298" s="71"/>
      <c r="H298" s="74">
        <f t="shared" si="27"/>
        <v>820.84729064039425</v>
      </c>
      <c r="I298" s="75">
        <f t="shared" si="28"/>
        <v>922.52667059113321</v>
      </c>
      <c r="J298" s="93"/>
      <c r="K298" s="93"/>
      <c r="L298" s="45"/>
      <c r="AC298" s="45"/>
    </row>
    <row r="299" spans="1:29" s="11" customFormat="1">
      <c r="A299" s="90">
        <v>20842</v>
      </c>
      <c r="B299" s="76">
        <v>9.9506999999999994</v>
      </c>
      <c r="C299" s="70">
        <f t="shared" si="29"/>
        <v>25.374999999999996</v>
      </c>
      <c r="D299" s="71"/>
      <c r="E299" s="72">
        <f t="shared" si="30"/>
        <v>12.438374999999997</v>
      </c>
      <c r="F299" s="73">
        <f t="shared" si="31"/>
        <v>0.11723510779354743</v>
      </c>
      <c r="G299" s="71"/>
      <c r="H299" s="74">
        <f t="shared" si="27"/>
        <v>821.35960591133016</v>
      </c>
      <c r="I299" s="75">
        <f t="shared" si="28"/>
        <v>923.52339379310354</v>
      </c>
      <c r="J299" s="93"/>
      <c r="K299" s="93"/>
      <c r="L299" s="45"/>
      <c r="AC299" s="45"/>
    </row>
    <row r="300" spans="1:29" s="11" customFormat="1">
      <c r="A300" s="90">
        <v>20854</v>
      </c>
      <c r="B300" s="76">
        <v>9.9926999999999992</v>
      </c>
      <c r="C300" s="70">
        <f t="shared" si="29"/>
        <v>25.374999999999996</v>
      </c>
      <c r="D300" s="71"/>
      <c r="E300" s="72">
        <f t="shared" si="30"/>
        <v>12.490874999999999</v>
      </c>
      <c r="F300" s="73">
        <f t="shared" si="31"/>
        <v>0.11770192125558819</v>
      </c>
      <c r="G300" s="71"/>
      <c r="H300" s="74">
        <f t="shared" si="27"/>
        <v>821.83251231527106</v>
      </c>
      <c r="I300" s="75">
        <f t="shared" si="28"/>
        <v>924.48658413793112</v>
      </c>
      <c r="J300" s="93"/>
      <c r="K300" s="93"/>
      <c r="L300" s="45"/>
      <c r="AC300" s="45"/>
    </row>
    <row r="301" spans="1:29" s="11" customFormat="1">
      <c r="A301" s="90">
        <v>20867</v>
      </c>
      <c r="B301" s="76">
        <v>10.034699999999999</v>
      </c>
      <c r="C301" s="70">
        <f t="shared" si="29"/>
        <v>25.374999999999996</v>
      </c>
      <c r="D301" s="71"/>
      <c r="E301" s="72">
        <f t="shared" si="30"/>
        <v>12.543375000000001</v>
      </c>
      <c r="F301" s="73">
        <f t="shared" si="31"/>
        <v>0.11816851690449497</v>
      </c>
      <c r="G301" s="71"/>
      <c r="H301" s="74">
        <f t="shared" si="27"/>
        <v>822.34482758620697</v>
      </c>
      <c r="I301" s="75">
        <f t="shared" si="28"/>
        <v>925.49462310344836</v>
      </c>
      <c r="J301" s="93"/>
      <c r="K301" s="93"/>
      <c r="L301" s="45"/>
      <c r="AC301" s="45"/>
    </row>
    <row r="302" spans="1:29" s="11" customFormat="1">
      <c r="A302" s="90">
        <v>20879</v>
      </c>
      <c r="B302" s="76">
        <v>10.075699999999999</v>
      </c>
      <c r="C302" s="70">
        <f t="shared" si="29"/>
        <v>25.374999999999996</v>
      </c>
      <c r="D302" s="71"/>
      <c r="E302" s="72">
        <f t="shared" si="30"/>
        <v>12.594624999999999</v>
      </c>
      <c r="F302" s="73">
        <f t="shared" si="31"/>
        <v>0.11862379323177187</v>
      </c>
      <c r="G302" s="71"/>
      <c r="H302" s="74">
        <f t="shared" si="27"/>
        <v>822.81773399014787</v>
      </c>
      <c r="I302" s="75">
        <f t="shared" si="28"/>
        <v>926.44854201970452</v>
      </c>
      <c r="J302" s="93"/>
      <c r="K302" s="93"/>
      <c r="L302" s="45"/>
      <c r="AC302" s="45"/>
    </row>
    <row r="303" spans="1:29" s="11" customFormat="1">
      <c r="A303" s="90">
        <v>20892</v>
      </c>
      <c r="B303" s="76">
        <v>10.117699999999999</v>
      </c>
      <c r="C303" s="70">
        <f t="shared" si="29"/>
        <v>25.374999999999996</v>
      </c>
      <c r="D303" s="71"/>
      <c r="E303" s="72">
        <f t="shared" si="30"/>
        <v>12.647124999999997</v>
      </c>
      <c r="F303" s="73">
        <f t="shared" si="31"/>
        <v>0.11908995903762931</v>
      </c>
      <c r="G303" s="71"/>
      <c r="H303" s="74">
        <f t="shared" si="27"/>
        <v>823.3300492610839</v>
      </c>
      <c r="I303" s="75">
        <f t="shared" si="28"/>
        <v>927.45762975369473</v>
      </c>
      <c r="J303" s="93"/>
      <c r="K303" s="93"/>
      <c r="L303" s="45"/>
      <c r="AC303" s="45"/>
    </row>
    <row r="304" spans="1:29" s="11" customFormat="1">
      <c r="A304" s="90">
        <v>20904</v>
      </c>
      <c r="B304" s="76">
        <v>10.159699999999999</v>
      </c>
      <c r="C304" s="70">
        <f t="shared" si="29"/>
        <v>25.374999999999996</v>
      </c>
      <c r="D304" s="71"/>
      <c r="E304" s="72">
        <f t="shared" si="30"/>
        <v>12.699625000000001</v>
      </c>
      <c r="F304" s="73">
        <f t="shared" si="31"/>
        <v>0.11955590763417961</v>
      </c>
      <c r="G304" s="71"/>
      <c r="H304" s="74">
        <f t="shared" si="27"/>
        <v>823.8029556650248</v>
      </c>
      <c r="I304" s="75">
        <f t="shared" si="28"/>
        <v>928.42284177339911</v>
      </c>
      <c r="J304" s="93"/>
      <c r="K304" s="93"/>
      <c r="L304" s="45"/>
      <c r="AC304" s="45"/>
    </row>
    <row r="305" spans="1:29" s="11" customFormat="1">
      <c r="A305" s="90">
        <v>20917</v>
      </c>
      <c r="B305" s="76">
        <v>10.200699999999999</v>
      </c>
      <c r="C305" s="70">
        <f t="shared" si="29"/>
        <v>25.374999999999996</v>
      </c>
      <c r="D305" s="71"/>
      <c r="E305" s="72">
        <f t="shared" si="30"/>
        <v>12.750874999999997</v>
      </c>
      <c r="F305" s="73">
        <f t="shared" si="31"/>
        <v>0.12001055289673442</v>
      </c>
      <c r="G305" s="71"/>
      <c r="H305" s="74">
        <f t="shared" si="27"/>
        <v>824.31527093596071</v>
      </c>
      <c r="I305" s="75">
        <f t="shared" si="28"/>
        <v>929.42268073891648</v>
      </c>
      <c r="J305" s="93"/>
      <c r="K305" s="93"/>
      <c r="L305" s="45"/>
      <c r="AC305" s="45"/>
    </row>
    <row r="306" spans="1:29" s="11" customFormat="1">
      <c r="A306" s="90">
        <v>20929</v>
      </c>
      <c r="B306" s="76">
        <v>10.242699999999999</v>
      </c>
      <c r="C306" s="70">
        <f t="shared" si="29"/>
        <v>25.374999999999996</v>
      </c>
      <c r="D306" s="71"/>
      <c r="E306" s="72">
        <f t="shared" si="30"/>
        <v>12.803375000000001</v>
      </c>
      <c r="F306" s="73">
        <f t="shared" si="31"/>
        <v>0.12047607284103243</v>
      </c>
      <c r="G306" s="71"/>
      <c r="H306" s="74">
        <f t="shared" si="27"/>
        <v>824.78817733990161</v>
      </c>
      <c r="I306" s="75">
        <f t="shared" si="28"/>
        <v>930.38890064039424</v>
      </c>
      <c r="J306" s="93"/>
      <c r="K306" s="93"/>
      <c r="L306" s="45"/>
      <c r="AC306" s="45"/>
    </row>
    <row r="307" spans="1:29" s="11" customFormat="1">
      <c r="A307" s="90">
        <v>20929</v>
      </c>
      <c r="B307" s="76">
        <v>10.284699999999999</v>
      </c>
      <c r="C307" s="70">
        <f t="shared" si="29"/>
        <v>25.374999999999996</v>
      </c>
      <c r="D307" s="71"/>
      <c r="E307" s="72">
        <f t="shared" si="30"/>
        <v>12.855874999999999</v>
      </c>
      <c r="F307" s="73">
        <f t="shared" si="31"/>
        <v>0.12094137617734352</v>
      </c>
      <c r="G307" s="71"/>
      <c r="H307" s="74">
        <f t="shared" si="27"/>
        <v>824.78817733990161</v>
      </c>
      <c r="I307" s="75">
        <f t="shared" si="28"/>
        <v>930.82191443349768</v>
      </c>
      <c r="J307" s="93"/>
      <c r="K307" s="93"/>
      <c r="L307" s="45"/>
      <c r="AC307" s="45"/>
    </row>
    <row r="308" spans="1:29" s="11" customFormat="1">
      <c r="A308" s="90">
        <v>20942</v>
      </c>
      <c r="B308" s="76">
        <v>10.325699999999999</v>
      </c>
      <c r="C308" s="70">
        <f t="shared" si="29"/>
        <v>25.374999999999996</v>
      </c>
      <c r="D308" s="71"/>
      <c r="E308" s="72">
        <f t="shared" si="30"/>
        <v>12.907124999999997</v>
      </c>
      <c r="F308" s="73">
        <f t="shared" si="31"/>
        <v>0.12139539212220907</v>
      </c>
      <c r="G308" s="71"/>
      <c r="H308" s="74">
        <f t="shared" si="27"/>
        <v>825.30049261083752</v>
      </c>
      <c r="I308" s="75">
        <f t="shared" si="28"/>
        <v>931.82305881773402</v>
      </c>
      <c r="J308" s="93"/>
      <c r="K308" s="93"/>
      <c r="L308" s="45"/>
      <c r="AC308" s="45"/>
    </row>
    <row r="309" spans="1:29" s="11" customFormat="1">
      <c r="A309" s="90">
        <v>20955</v>
      </c>
      <c r="B309" s="76">
        <v>10.367699999999999</v>
      </c>
      <c r="C309" s="70">
        <f t="shared" si="29"/>
        <v>25.374999999999996</v>
      </c>
      <c r="D309" s="71"/>
      <c r="E309" s="72">
        <f t="shared" si="30"/>
        <v>12.959624999999999</v>
      </c>
      <c r="F309" s="73">
        <f t="shared" si="31"/>
        <v>0.12186026799212343</v>
      </c>
      <c r="G309" s="71"/>
      <c r="H309" s="74">
        <f t="shared" si="27"/>
        <v>825.81280788177355</v>
      </c>
      <c r="I309" s="75">
        <f t="shared" si="28"/>
        <v>932.83505098522187</v>
      </c>
      <c r="J309" s="93"/>
      <c r="K309" s="93"/>
      <c r="L309" s="45"/>
      <c r="AC309" s="45"/>
    </row>
    <row r="310" spans="1:29" s="11" customFormat="1">
      <c r="A310" s="90">
        <v>20967</v>
      </c>
      <c r="B310" s="76">
        <v>10.4087</v>
      </c>
      <c r="C310" s="70">
        <f t="shared" si="29"/>
        <v>25.374999999999996</v>
      </c>
      <c r="D310" s="71"/>
      <c r="E310" s="72">
        <f t="shared" si="30"/>
        <v>13.010874999999993</v>
      </c>
      <c r="F310" s="73">
        <f t="shared" si="31"/>
        <v>0.12231386703163279</v>
      </c>
      <c r="G310" s="71"/>
      <c r="H310" s="74">
        <f t="shared" si="27"/>
        <v>826.28571428571445</v>
      </c>
      <c r="I310" s="75">
        <f t="shared" si="28"/>
        <v>933.79271571428592</v>
      </c>
      <c r="J310" s="93"/>
      <c r="K310" s="93"/>
      <c r="L310" s="45"/>
      <c r="AC310" s="45"/>
    </row>
    <row r="311" spans="1:29" s="11" customFormat="1">
      <c r="A311" s="90">
        <v>20980</v>
      </c>
      <c r="B311" s="76">
        <v>10.450699999999999</v>
      </c>
      <c r="C311" s="70">
        <f t="shared" si="29"/>
        <v>25.374999999999996</v>
      </c>
      <c r="D311" s="71"/>
      <c r="E311" s="72">
        <f t="shared" si="30"/>
        <v>13.063374999999997</v>
      </c>
      <c r="F311" s="73">
        <f t="shared" si="31"/>
        <v>0.12277831621984182</v>
      </c>
      <c r="G311" s="71"/>
      <c r="H311" s="74">
        <f t="shared" si="27"/>
        <v>826.79802955665036</v>
      </c>
      <c r="I311" s="75">
        <f t="shared" si="28"/>
        <v>934.80575665024639</v>
      </c>
      <c r="J311" s="93"/>
      <c r="K311" s="93"/>
      <c r="L311" s="45"/>
      <c r="AC311" s="45"/>
    </row>
    <row r="312" spans="1:29" s="11" customFormat="1">
      <c r="A312" s="90">
        <v>20980</v>
      </c>
      <c r="B312" s="76">
        <v>10.492699999999999</v>
      </c>
      <c r="C312" s="70">
        <f t="shared" si="29"/>
        <v>25.374999999999996</v>
      </c>
      <c r="D312" s="71"/>
      <c r="E312" s="72">
        <f t="shared" si="30"/>
        <v>13.115874999999999</v>
      </c>
      <c r="F312" s="73">
        <f t="shared" si="31"/>
        <v>0.12324254979514</v>
      </c>
      <c r="G312" s="71"/>
      <c r="H312" s="74">
        <f t="shared" si="27"/>
        <v>826.79802955665036</v>
      </c>
      <c r="I312" s="75">
        <f t="shared" si="28"/>
        <v>935.23982561576372</v>
      </c>
      <c r="J312" s="93"/>
      <c r="K312" s="93"/>
      <c r="L312" s="45"/>
      <c r="AC312" s="45"/>
    </row>
    <row r="313" spans="1:29" s="11" customFormat="1">
      <c r="A313" s="90">
        <v>20992</v>
      </c>
      <c r="B313" s="76">
        <v>10.5337</v>
      </c>
      <c r="C313" s="70">
        <f t="shared" si="29"/>
        <v>25.374999999999996</v>
      </c>
      <c r="D313" s="71"/>
      <c r="E313" s="72">
        <f t="shared" si="30"/>
        <v>13.167124999999997</v>
      </c>
      <c r="F313" s="73">
        <f t="shared" si="31"/>
        <v>0.12369552240798586</v>
      </c>
      <c r="G313" s="71"/>
      <c r="H313" s="74">
        <f t="shared" si="27"/>
        <v>827.27093596059126</v>
      </c>
      <c r="I313" s="75">
        <f t="shared" si="28"/>
        <v>936.19873418719214</v>
      </c>
      <c r="J313" s="93"/>
      <c r="K313" s="93"/>
      <c r="L313" s="45"/>
      <c r="AC313" s="45"/>
    </row>
    <row r="314" spans="1:29" s="11" customFormat="1">
      <c r="A314" s="90">
        <v>21005</v>
      </c>
      <c r="B314" s="76">
        <v>10.575699999999999</v>
      </c>
      <c r="C314" s="70">
        <f t="shared" si="29"/>
        <v>25.374999999999996</v>
      </c>
      <c r="D314" s="71"/>
      <c r="E314" s="72">
        <f t="shared" si="30"/>
        <v>13.219624999999995</v>
      </c>
      <c r="F314" s="73">
        <f t="shared" si="31"/>
        <v>0.12415933047927229</v>
      </c>
      <c r="G314" s="71"/>
      <c r="H314" s="74">
        <f t="shared" si="27"/>
        <v>827.78325123152717</v>
      </c>
      <c r="I314" s="75">
        <f t="shared" si="28"/>
        <v>937.21309285714301</v>
      </c>
      <c r="J314" s="93"/>
      <c r="K314" s="93"/>
      <c r="L314" s="45"/>
      <c r="AC314" s="45"/>
    </row>
    <row r="315" spans="1:29" s="11" customFormat="1">
      <c r="A315" s="90">
        <v>21017</v>
      </c>
      <c r="B315" s="76">
        <v>10.617699999999999</v>
      </c>
      <c r="C315" s="70">
        <f t="shared" si="29"/>
        <v>25.374999999999996</v>
      </c>
      <c r="D315" s="71"/>
      <c r="E315" s="72">
        <f t="shared" si="30"/>
        <v>13.272124999999999</v>
      </c>
      <c r="F315" s="73">
        <f t="shared" si="31"/>
        <v>0.12462292353235485</v>
      </c>
      <c r="G315" s="71"/>
      <c r="H315" s="74">
        <f t="shared" si="27"/>
        <v>828.25615763546807</v>
      </c>
      <c r="I315" s="75">
        <f t="shared" si="28"/>
        <v>938.18335019704432</v>
      </c>
      <c r="J315" s="93"/>
      <c r="K315" s="93"/>
      <c r="L315" s="45"/>
      <c r="AC315" s="45"/>
    </row>
    <row r="316" spans="1:29" s="11" customFormat="1">
      <c r="A316" s="90">
        <v>21017</v>
      </c>
      <c r="B316" s="76">
        <v>10.6587</v>
      </c>
      <c r="C316" s="70">
        <f t="shared" si="29"/>
        <v>25.374999999999996</v>
      </c>
      <c r="D316" s="71"/>
      <c r="E316" s="72">
        <f t="shared" si="30"/>
        <v>13.323374999999995</v>
      </c>
      <c r="F316" s="73">
        <f t="shared" si="31"/>
        <v>0.12507527144635938</v>
      </c>
      <c r="G316" s="71"/>
      <c r="H316" s="74">
        <f t="shared" si="27"/>
        <v>828.25615763546807</v>
      </c>
      <c r="I316" s="75">
        <f t="shared" si="28"/>
        <v>938.60783147783263</v>
      </c>
      <c r="J316" s="93"/>
      <c r="K316" s="93"/>
      <c r="L316" s="45"/>
      <c r="AC316" s="45"/>
    </row>
    <row r="317" spans="1:29" s="11" customFormat="1">
      <c r="A317" s="90">
        <v>21030</v>
      </c>
      <c r="B317" s="76">
        <v>10.700699999999999</v>
      </c>
      <c r="C317" s="70">
        <f t="shared" si="29"/>
        <v>25.374999999999996</v>
      </c>
      <c r="D317" s="71"/>
      <c r="E317" s="72">
        <f t="shared" si="30"/>
        <v>13.375874999999999</v>
      </c>
      <c r="F317" s="73">
        <f t="shared" si="31"/>
        <v>0.12553844016825447</v>
      </c>
      <c r="G317" s="71"/>
      <c r="H317" s="74">
        <f t="shared" si="27"/>
        <v>828.7684729064041</v>
      </c>
      <c r="I317" s="75">
        <f t="shared" si="28"/>
        <v>939.62350788177355</v>
      </c>
      <c r="J317" s="93"/>
      <c r="K317" s="93"/>
      <c r="L317" s="45"/>
      <c r="AC317" s="45"/>
    </row>
    <row r="318" spans="1:29" s="11" customFormat="1">
      <c r="A318" s="90">
        <v>21042</v>
      </c>
      <c r="B318" s="76">
        <v>10.742699999999999</v>
      </c>
      <c r="C318" s="70">
        <f t="shared" si="29"/>
        <v>25.374999999999996</v>
      </c>
      <c r="D318" s="71"/>
      <c r="E318" s="72">
        <f t="shared" si="30"/>
        <v>13.428374999999997</v>
      </c>
      <c r="F318" s="73">
        <f t="shared" si="31"/>
        <v>0.12600139446419636</v>
      </c>
      <c r="G318" s="71"/>
      <c r="H318" s="74">
        <f t="shared" si="27"/>
        <v>829.241379310345</v>
      </c>
      <c r="I318" s="75">
        <f t="shared" si="28"/>
        <v>940.59502137931054</v>
      </c>
      <c r="J318" s="93"/>
      <c r="K318" s="93"/>
      <c r="L318" s="45"/>
      <c r="AC318" s="45"/>
    </row>
    <row r="319" spans="1:29" s="11" customFormat="1">
      <c r="A319" s="90">
        <v>21055</v>
      </c>
      <c r="B319" s="76">
        <v>10.7837</v>
      </c>
      <c r="C319" s="70">
        <f t="shared" si="29"/>
        <v>25.374999999999996</v>
      </c>
      <c r="D319" s="71"/>
      <c r="E319" s="72">
        <f t="shared" si="30"/>
        <v>13.479624999999995</v>
      </c>
      <c r="F319" s="73">
        <f t="shared" si="31"/>
        <v>0.12645311940004242</v>
      </c>
      <c r="G319" s="71"/>
      <c r="H319" s="74">
        <f t="shared" si="27"/>
        <v>829.75369458128091</v>
      </c>
      <c r="I319" s="75">
        <f t="shared" si="28"/>
        <v>941.60138103448287</v>
      </c>
      <c r="J319" s="93"/>
      <c r="K319" s="93"/>
      <c r="L319" s="45"/>
      <c r="AC319" s="45"/>
    </row>
    <row r="320" spans="1:29" s="11" customFormat="1">
      <c r="A320" s="90">
        <v>21067</v>
      </c>
      <c r="B320" s="76">
        <v>10.825699999999999</v>
      </c>
      <c r="C320" s="70">
        <f t="shared" si="29"/>
        <v>25.374999999999996</v>
      </c>
      <c r="D320" s="71"/>
      <c r="E320" s="72">
        <f t="shared" si="30"/>
        <v>13.532124999999997</v>
      </c>
      <c r="F320" s="73">
        <f t="shared" si="31"/>
        <v>0.12691565053277873</v>
      </c>
      <c r="G320" s="71"/>
      <c r="H320" s="74">
        <f t="shared" si="27"/>
        <v>830.22660098522181</v>
      </c>
      <c r="I320" s="75">
        <f t="shared" si="28"/>
        <v>942.57390241379335</v>
      </c>
      <c r="J320" s="93"/>
      <c r="K320" s="93"/>
      <c r="L320" s="45"/>
      <c r="AC320" s="45"/>
    </row>
    <row r="321" spans="1:29" s="11" customFormat="1">
      <c r="A321" s="90">
        <v>21067</v>
      </c>
      <c r="B321" s="76">
        <v>10.8667</v>
      </c>
      <c r="C321" s="70">
        <f t="shared" si="29"/>
        <v>25.374999999999996</v>
      </c>
      <c r="D321" s="71"/>
      <c r="E321" s="72">
        <f t="shared" si="30"/>
        <v>13.583374999999991</v>
      </c>
      <c r="F321" s="73">
        <f t="shared" si="31"/>
        <v>0.12736696275823128</v>
      </c>
      <c r="G321" s="71"/>
      <c r="H321" s="74">
        <f t="shared" si="27"/>
        <v>830.22660098522181</v>
      </c>
      <c r="I321" s="75">
        <f t="shared" si="28"/>
        <v>942.99939354679816</v>
      </c>
      <c r="J321" s="93"/>
      <c r="K321" s="93"/>
      <c r="L321" s="45"/>
      <c r="AC321" s="45"/>
    </row>
    <row r="322" spans="1:29" s="11" customFormat="1">
      <c r="A322" s="90">
        <v>21080</v>
      </c>
      <c r="B322" s="76">
        <v>10.9087</v>
      </c>
      <c r="C322" s="70">
        <f t="shared" si="29"/>
        <v>25.374999999999996</v>
      </c>
      <c r="D322" s="71"/>
      <c r="E322" s="72">
        <f t="shared" si="30"/>
        <v>13.635874999999995</v>
      </c>
      <c r="F322" s="73">
        <f t="shared" si="31"/>
        <v>0.12782907150063974</v>
      </c>
      <c r="G322" s="71"/>
      <c r="H322" s="74">
        <f t="shared" si="27"/>
        <v>830.73891625615772</v>
      </c>
      <c r="I322" s="75">
        <f t="shared" si="28"/>
        <v>944.01743645320198</v>
      </c>
      <c r="J322" s="93"/>
      <c r="K322" s="93"/>
      <c r="L322" s="45"/>
      <c r="AC322" s="45"/>
    </row>
    <row r="323" spans="1:29" s="11" customFormat="1">
      <c r="A323" s="90">
        <v>21092</v>
      </c>
      <c r="B323" s="76">
        <v>10.950699999999999</v>
      </c>
      <c r="C323" s="70">
        <f t="shared" si="29"/>
        <v>25.374999999999996</v>
      </c>
      <c r="D323" s="71"/>
      <c r="E323" s="72">
        <f t="shared" si="30"/>
        <v>13.688374999999997</v>
      </c>
      <c r="F323" s="73">
        <f t="shared" si="31"/>
        <v>0.12829096679718999</v>
      </c>
      <c r="G323" s="71"/>
      <c r="H323" s="74">
        <f t="shared" si="27"/>
        <v>831.21182266009862</v>
      </c>
      <c r="I323" s="75">
        <f t="shared" si="28"/>
        <v>944.99121399014791</v>
      </c>
      <c r="J323" s="93"/>
      <c r="K323" s="93"/>
      <c r="L323" s="45"/>
      <c r="AC323" s="45"/>
    </row>
    <row r="324" spans="1:29" s="11" customFormat="1">
      <c r="A324" s="90">
        <v>21092</v>
      </c>
      <c r="B324" s="76">
        <v>10.9917</v>
      </c>
      <c r="C324" s="70">
        <f t="shared" si="29"/>
        <v>25.374999999999996</v>
      </c>
      <c r="D324" s="71"/>
      <c r="E324" s="72">
        <f t="shared" si="30"/>
        <v>13.739624999999995</v>
      </c>
      <c r="F324" s="73">
        <f t="shared" si="31"/>
        <v>0.1287416588919848</v>
      </c>
      <c r="G324" s="71"/>
      <c r="H324" s="74">
        <f t="shared" ref="H324:H387" si="32">A324/C324</f>
        <v>831.21182266009862</v>
      </c>
      <c r="I324" s="75">
        <f t="shared" ref="I324:I387" si="33">H324*(1+E324/100)</f>
        <v>945.41721004926114</v>
      </c>
      <c r="J324" s="93"/>
      <c r="K324" s="93"/>
      <c r="L324" s="45"/>
      <c r="AC324" s="45"/>
    </row>
    <row r="325" spans="1:29" s="11" customFormat="1">
      <c r="A325" s="90">
        <v>21105</v>
      </c>
      <c r="B325" s="76">
        <v>11.0337</v>
      </c>
      <c r="C325" s="70">
        <f t="shared" ref="C325:C388" si="34">C$2</f>
        <v>25.374999999999996</v>
      </c>
      <c r="D325" s="71"/>
      <c r="E325" s="72">
        <f t="shared" ref="E325:E388" si="35">(((80+B325)-80)/80)*100</f>
        <v>13.792124999999993</v>
      </c>
      <c r="F325" s="73">
        <f t="shared" si="31"/>
        <v>0.12920313295819053</v>
      </c>
      <c r="G325" s="71"/>
      <c r="H325" s="74">
        <f t="shared" si="32"/>
        <v>831.72413793103465</v>
      </c>
      <c r="I325" s="75">
        <f t="shared" si="33"/>
        <v>946.43657068965535</v>
      </c>
      <c r="J325" s="93"/>
      <c r="K325" s="93"/>
      <c r="L325" s="45"/>
      <c r="AC325" s="45"/>
    </row>
    <row r="326" spans="1:29" s="11" customFormat="1">
      <c r="A326" s="90">
        <v>21118</v>
      </c>
      <c r="B326" s="76">
        <v>11.075699999999999</v>
      </c>
      <c r="C326" s="70">
        <f t="shared" si="34"/>
        <v>25.374999999999996</v>
      </c>
      <c r="D326" s="71"/>
      <c r="E326" s="72">
        <f t="shared" si="35"/>
        <v>13.844624999999997</v>
      </c>
      <c r="F326" s="73">
        <f t="shared" si="31"/>
        <v>0.12966439416430794</v>
      </c>
      <c r="G326" s="71"/>
      <c r="H326" s="74">
        <f t="shared" si="32"/>
        <v>832.23645320197056</v>
      </c>
      <c r="I326" s="75">
        <f t="shared" si="33"/>
        <v>947.45646926108373</v>
      </c>
      <c r="J326" s="93"/>
      <c r="K326" s="93"/>
      <c r="L326" s="45"/>
      <c r="AC326" s="45"/>
    </row>
    <row r="327" spans="1:29" s="11" customFormat="1">
      <c r="A327" s="90">
        <v>21118</v>
      </c>
      <c r="B327" s="76">
        <v>11.1167</v>
      </c>
      <c r="C327" s="70">
        <f t="shared" si="34"/>
        <v>25.374999999999996</v>
      </c>
      <c r="D327" s="71"/>
      <c r="E327" s="72">
        <f t="shared" si="35"/>
        <v>13.895874999999993</v>
      </c>
      <c r="F327" s="73">
        <f t="shared" si="31"/>
        <v>0.13011446783030181</v>
      </c>
      <c r="G327" s="71"/>
      <c r="H327" s="74">
        <f t="shared" si="32"/>
        <v>832.23645320197056</v>
      </c>
      <c r="I327" s="75">
        <f t="shared" si="33"/>
        <v>947.88299044334985</v>
      </c>
      <c r="J327" s="93"/>
      <c r="K327" s="93"/>
      <c r="L327" s="45"/>
      <c r="AC327" s="45"/>
    </row>
    <row r="328" spans="1:29" s="11" customFormat="1">
      <c r="A328" s="90">
        <v>21130</v>
      </c>
      <c r="B328" s="76">
        <v>11.1587</v>
      </c>
      <c r="C328" s="70">
        <f t="shared" si="34"/>
        <v>25.374999999999996</v>
      </c>
      <c r="D328" s="71"/>
      <c r="E328" s="72">
        <f t="shared" si="35"/>
        <v>13.948374999999997</v>
      </c>
      <c r="F328" s="73">
        <f t="shared" ref="F328:F391" si="36">LN(1+E328/100)</f>
        <v>0.13057530896128605</v>
      </c>
      <c r="G328" s="71"/>
      <c r="H328" s="74">
        <f t="shared" si="32"/>
        <v>832.70935960591146</v>
      </c>
      <c r="I328" s="75">
        <f t="shared" si="33"/>
        <v>948.85878374384242</v>
      </c>
      <c r="J328" s="93"/>
      <c r="K328" s="93"/>
      <c r="L328" s="45"/>
      <c r="AC328" s="45"/>
    </row>
    <row r="329" spans="1:29" s="11" customFormat="1">
      <c r="A329" s="90">
        <v>21143</v>
      </c>
      <c r="B329" s="76">
        <v>11.200699999999999</v>
      </c>
      <c r="C329" s="70">
        <f t="shared" si="34"/>
        <v>25.374999999999996</v>
      </c>
      <c r="D329" s="71"/>
      <c r="E329" s="72">
        <f t="shared" si="35"/>
        <v>14.000874999999995</v>
      </c>
      <c r="F329" s="73">
        <f t="shared" si="36"/>
        <v>0.13103593781554457</v>
      </c>
      <c r="G329" s="71"/>
      <c r="H329" s="74">
        <f t="shared" si="32"/>
        <v>833.22167487684737</v>
      </c>
      <c r="I329" s="75">
        <f t="shared" si="33"/>
        <v>949.88000004926118</v>
      </c>
      <c r="J329" s="93"/>
      <c r="K329" s="93"/>
      <c r="L329" s="45"/>
      <c r="AC329" s="45"/>
    </row>
    <row r="330" spans="1:29" s="11" customFormat="1">
      <c r="A330" s="90">
        <v>21155</v>
      </c>
      <c r="B330" s="76">
        <v>11.2417</v>
      </c>
      <c r="C330" s="70">
        <f t="shared" si="34"/>
        <v>25.374999999999996</v>
      </c>
      <c r="D330" s="71"/>
      <c r="E330" s="72">
        <f t="shared" si="35"/>
        <v>14.052124999999993</v>
      </c>
      <c r="F330" s="73">
        <f t="shared" si="36"/>
        <v>0.13148539474759763</v>
      </c>
      <c r="G330" s="71"/>
      <c r="H330" s="74">
        <f t="shared" si="32"/>
        <v>833.69458128078827</v>
      </c>
      <c r="I330" s="75">
        <f t="shared" si="33"/>
        <v>950.84638596059119</v>
      </c>
      <c r="J330" s="93"/>
      <c r="K330" s="93"/>
      <c r="L330" s="45"/>
      <c r="AC330" s="45"/>
    </row>
    <row r="331" spans="1:29" s="11" customFormat="1">
      <c r="A331" s="90">
        <v>21155</v>
      </c>
      <c r="B331" s="76">
        <v>11.2837</v>
      </c>
      <c r="C331" s="70">
        <f t="shared" si="34"/>
        <v>25.374999999999996</v>
      </c>
      <c r="D331" s="71"/>
      <c r="E331" s="72">
        <f t="shared" si="35"/>
        <v>14.104624999999995</v>
      </c>
      <c r="F331" s="73">
        <f t="shared" si="36"/>
        <v>0.13194560467718863</v>
      </c>
      <c r="G331" s="71"/>
      <c r="H331" s="74">
        <f t="shared" si="32"/>
        <v>833.69458128078827</v>
      </c>
      <c r="I331" s="75">
        <f t="shared" si="33"/>
        <v>951.28407561576364</v>
      </c>
      <c r="J331" s="93"/>
      <c r="K331" s="93"/>
      <c r="L331" s="45"/>
      <c r="AC331" s="45"/>
    </row>
    <row r="332" spans="1:29" s="11" customFormat="1">
      <c r="A332" s="90">
        <v>21168</v>
      </c>
      <c r="B332" s="76">
        <v>11.325699999999999</v>
      </c>
      <c r="C332" s="70">
        <f t="shared" si="34"/>
        <v>25.374999999999996</v>
      </c>
      <c r="D332" s="71"/>
      <c r="E332" s="72">
        <f t="shared" si="35"/>
        <v>14.157124999999999</v>
      </c>
      <c r="F332" s="73">
        <f t="shared" si="36"/>
        <v>0.13240560291102091</v>
      </c>
      <c r="G332" s="71"/>
      <c r="H332" s="74">
        <f t="shared" ref="H332:H335" si="37">A332/C332</f>
        <v>834.2068965517243</v>
      </c>
      <c r="I332" s="75">
        <f t="shared" ref="I332:I335" si="38">H332*(1+E332/100)</f>
        <v>952.30660965517256</v>
      </c>
      <c r="J332" s="93"/>
      <c r="K332" s="93"/>
      <c r="L332" s="45"/>
      <c r="AC332" s="45"/>
    </row>
    <row r="333" spans="1:29" s="11" customFormat="1">
      <c r="A333" s="90">
        <v>21180</v>
      </c>
      <c r="B333" s="76">
        <v>11.3667</v>
      </c>
      <c r="C333" s="70">
        <f t="shared" si="34"/>
        <v>25.374999999999996</v>
      </c>
      <c r="D333" s="71"/>
      <c r="E333" s="72">
        <f t="shared" si="35"/>
        <v>14.208374999999993</v>
      </c>
      <c r="F333" s="73">
        <f t="shared" si="36"/>
        <v>0.13285444479703601</v>
      </c>
      <c r="G333" s="71"/>
      <c r="H333" s="74">
        <f t="shared" si="37"/>
        <v>834.6798029556652</v>
      </c>
      <c r="I333" s="75">
        <f t="shared" si="38"/>
        <v>953.27423940886706</v>
      </c>
      <c r="J333" s="93"/>
      <c r="K333" s="93"/>
      <c r="L333" s="45"/>
      <c r="AC333" s="45"/>
    </row>
    <row r="334" spans="1:29" s="11" customFormat="1">
      <c r="A334" s="90">
        <v>21193</v>
      </c>
      <c r="B334" s="76">
        <v>11.4087</v>
      </c>
      <c r="C334" s="70">
        <f t="shared" si="34"/>
        <v>25.374999999999996</v>
      </c>
      <c r="D334" s="71"/>
      <c r="E334" s="72">
        <f t="shared" si="35"/>
        <v>14.260874999999995</v>
      </c>
      <c r="F334" s="73">
        <f t="shared" si="36"/>
        <v>0.13331402525194688</v>
      </c>
      <c r="G334" s="71"/>
      <c r="H334" s="74">
        <f t="shared" si="37"/>
        <v>835.19211822660111</v>
      </c>
      <c r="I334" s="75">
        <f t="shared" si="38"/>
        <v>954.29782221674884</v>
      </c>
      <c r="J334" s="93"/>
      <c r="K334" s="93"/>
      <c r="L334" s="45"/>
      <c r="AC334" s="45"/>
    </row>
    <row r="335" spans="1:29" s="11" customFormat="1">
      <c r="A335" s="90">
        <v>21193</v>
      </c>
      <c r="B335" s="76">
        <v>11.450699999999999</v>
      </c>
      <c r="C335" s="70">
        <f t="shared" si="34"/>
        <v>25.374999999999996</v>
      </c>
      <c r="D335" s="71"/>
      <c r="E335" s="72">
        <f t="shared" si="35"/>
        <v>14.313374999999997</v>
      </c>
      <c r="F335" s="73">
        <f t="shared" si="36"/>
        <v>0.13377339458968482</v>
      </c>
      <c r="G335" s="71"/>
      <c r="H335" s="74">
        <f t="shared" si="37"/>
        <v>835.19211822660111</v>
      </c>
      <c r="I335" s="75">
        <f t="shared" si="38"/>
        <v>954.73629807881798</v>
      </c>
      <c r="J335" s="93"/>
      <c r="K335" s="93"/>
      <c r="L335" s="45"/>
      <c r="AC335" s="45"/>
    </row>
    <row r="336" spans="1:29" s="11" customFormat="1">
      <c r="A336" s="90">
        <v>21205</v>
      </c>
      <c r="B336" s="76">
        <v>11.4917</v>
      </c>
      <c r="C336" s="70">
        <f t="shared" si="34"/>
        <v>25.374999999999996</v>
      </c>
      <c r="D336" s="71"/>
      <c r="E336" s="72">
        <f t="shared" si="35"/>
        <v>14.364624999999991</v>
      </c>
      <c r="F336" s="73">
        <f t="shared" si="36"/>
        <v>0.13422162311064478</v>
      </c>
      <c r="G336" s="71"/>
      <c r="H336" s="74">
        <f t="shared" si="32"/>
        <v>835.66502463054201</v>
      </c>
      <c r="I336" s="75">
        <f t="shared" si="33"/>
        <v>955.70517167487696</v>
      </c>
      <c r="J336" s="93"/>
      <c r="K336" s="93"/>
      <c r="L336" s="45"/>
      <c r="AC336" s="45"/>
    </row>
    <row r="337" spans="1:29" s="11" customFormat="1">
      <c r="A337" s="90">
        <v>21205</v>
      </c>
      <c r="B337" s="76">
        <v>11.5337</v>
      </c>
      <c r="C337" s="70">
        <f t="shared" si="34"/>
        <v>25.374999999999996</v>
      </c>
      <c r="D337" s="71"/>
      <c r="E337" s="72">
        <f t="shared" si="35"/>
        <v>14.417124999999995</v>
      </c>
      <c r="F337" s="73">
        <f t="shared" si="36"/>
        <v>0.1346805758105129</v>
      </c>
      <c r="G337" s="71"/>
      <c r="H337" s="74">
        <f t="shared" si="32"/>
        <v>835.66502463054201</v>
      </c>
      <c r="I337" s="75">
        <f t="shared" si="33"/>
        <v>956.14389581280795</v>
      </c>
      <c r="J337" s="93"/>
      <c r="K337" s="93"/>
      <c r="L337" s="45"/>
      <c r="AC337" s="45"/>
    </row>
    <row r="338" spans="1:29" s="11" customFormat="1">
      <c r="A338" s="90">
        <v>21218</v>
      </c>
      <c r="B338" s="76">
        <v>11.5747</v>
      </c>
      <c r="C338" s="70">
        <f t="shared" si="34"/>
        <v>25.374999999999996</v>
      </c>
      <c r="D338" s="71"/>
      <c r="E338" s="72">
        <f t="shared" si="35"/>
        <v>14.468375000000009</v>
      </c>
      <c r="F338" s="73">
        <f t="shared" si="36"/>
        <v>0.13512839798235435</v>
      </c>
      <c r="G338" s="71"/>
      <c r="H338" s="74">
        <f t="shared" si="32"/>
        <v>836.17733990147792</v>
      </c>
      <c r="I338" s="75">
        <f t="shared" si="33"/>
        <v>957.15861310344837</v>
      </c>
      <c r="J338" s="93"/>
      <c r="K338" s="93"/>
      <c r="L338" s="45"/>
      <c r="AC338" s="45"/>
    </row>
    <row r="339" spans="1:29" s="11" customFormat="1">
      <c r="A339" s="90">
        <v>21230</v>
      </c>
      <c r="B339" s="76">
        <v>11.6167</v>
      </c>
      <c r="C339" s="70">
        <f t="shared" si="34"/>
        <v>25.374999999999996</v>
      </c>
      <c r="D339" s="71"/>
      <c r="E339" s="72">
        <f t="shared" si="35"/>
        <v>14.520874999999995</v>
      </c>
      <c r="F339" s="73">
        <f t="shared" si="36"/>
        <v>0.13558693479943076</v>
      </c>
      <c r="G339" s="71"/>
      <c r="H339" s="74">
        <f t="shared" si="32"/>
        <v>836.65024630541882</v>
      </c>
      <c r="I339" s="75">
        <f t="shared" si="33"/>
        <v>958.13918275862068</v>
      </c>
      <c r="J339" s="93"/>
      <c r="K339" s="93"/>
      <c r="L339" s="45"/>
      <c r="AC339" s="45"/>
    </row>
    <row r="340" spans="1:29" s="11" customFormat="1">
      <c r="A340" s="90">
        <v>21230</v>
      </c>
      <c r="B340" s="76">
        <v>11.6587</v>
      </c>
      <c r="C340" s="70">
        <f t="shared" si="34"/>
        <v>25.374999999999996</v>
      </c>
      <c r="D340" s="71"/>
      <c r="E340" s="72">
        <f t="shared" si="35"/>
        <v>14.573374999999993</v>
      </c>
      <c r="F340" s="73">
        <f t="shared" si="36"/>
        <v>0.13604526145685703</v>
      </c>
      <c r="G340" s="71"/>
      <c r="H340" s="74">
        <f t="shared" si="32"/>
        <v>836.65024630541882</v>
      </c>
      <c r="I340" s="75">
        <f t="shared" si="33"/>
        <v>958.57842413793117</v>
      </c>
      <c r="J340" s="93"/>
      <c r="K340" s="93"/>
      <c r="L340" s="45"/>
      <c r="AC340" s="45"/>
    </row>
    <row r="341" spans="1:29" s="11" customFormat="1">
      <c r="A341" s="90">
        <v>21243</v>
      </c>
      <c r="B341" s="76">
        <v>11.6997</v>
      </c>
      <c r="C341" s="70">
        <f t="shared" si="34"/>
        <v>25.374999999999996</v>
      </c>
      <c r="D341" s="71"/>
      <c r="E341" s="72">
        <f t="shared" si="35"/>
        <v>14.624625000000007</v>
      </c>
      <c r="F341" s="73">
        <f t="shared" si="36"/>
        <v>0.1364924730455635</v>
      </c>
      <c r="G341" s="71"/>
      <c r="H341" s="74">
        <f t="shared" si="32"/>
        <v>837.16256157635485</v>
      </c>
      <c r="I341" s="75">
        <f t="shared" si="33"/>
        <v>959.5944468472909</v>
      </c>
      <c r="J341" s="93"/>
      <c r="K341" s="93"/>
      <c r="L341" s="45"/>
      <c r="AC341" s="45"/>
    </row>
    <row r="342" spans="1:29" s="11" customFormat="1">
      <c r="A342" s="90">
        <v>21256</v>
      </c>
      <c r="B342" s="76">
        <v>11.7417</v>
      </c>
      <c r="C342" s="70">
        <f t="shared" si="34"/>
        <v>25.374999999999996</v>
      </c>
      <c r="D342" s="71"/>
      <c r="E342" s="72">
        <f t="shared" si="35"/>
        <v>14.677124999999993</v>
      </c>
      <c r="F342" s="73">
        <f t="shared" si="36"/>
        <v>0.13695038495349576</v>
      </c>
      <c r="G342" s="71"/>
      <c r="H342" s="74">
        <f t="shared" si="32"/>
        <v>837.67487684729076</v>
      </c>
      <c r="I342" s="75">
        <f t="shared" si="33"/>
        <v>960.62146561576367</v>
      </c>
      <c r="J342" s="93"/>
      <c r="K342" s="93"/>
      <c r="L342" s="45"/>
      <c r="AC342" s="45"/>
    </row>
    <row r="343" spans="1:29" s="11" customFormat="1">
      <c r="A343" s="90">
        <v>21256</v>
      </c>
      <c r="B343" s="76">
        <v>11.7837</v>
      </c>
      <c r="C343" s="70">
        <f t="shared" si="34"/>
        <v>25.374999999999996</v>
      </c>
      <c r="D343" s="71"/>
      <c r="E343" s="72">
        <f t="shared" si="35"/>
        <v>14.729624999999997</v>
      </c>
      <c r="F343" s="73">
        <f t="shared" si="36"/>
        <v>0.13740808727408146</v>
      </c>
      <c r="G343" s="71"/>
      <c r="H343" s="74">
        <f t="shared" si="32"/>
        <v>837.67487684729076</v>
      </c>
      <c r="I343" s="75">
        <f t="shared" si="33"/>
        <v>961.06124492610843</v>
      </c>
      <c r="J343" s="93"/>
      <c r="K343" s="93"/>
      <c r="L343" s="45"/>
      <c r="AC343" s="45"/>
    </row>
    <row r="344" spans="1:29" s="11" customFormat="1">
      <c r="A344" s="90">
        <v>21268</v>
      </c>
      <c r="B344" s="76">
        <v>11.8247</v>
      </c>
      <c r="C344" s="70">
        <f t="shared" si="34"/>
        <v>25.374999999999996</v>
      </c>
      <c r="D344" s="71"/>
      <c r="E344" s="72">
        <f t="shared" si="35"/>
        <v>14.780875000000011</v>
      </c>
      <c r="F344" s="73">
        <f t="shared" si="36"/>
        <v>0.13785468994238509</v>
      </c>
      <c r="G344" s="71"/>
      <c r="H344" s="74">
        <f t="shared" si="32"/>
        <v>838.14778325123166</v>
      </c>
      <c r="I344" s="75">
        <f t="shared" si="33"/>
        <v>962.03335940886723</v>
      </c>
      <c r="J344" s="93"/>
      <c r="K344" s="93"/>
      <c r="L344" s="45"/>
      <c r="AC344" s="45"/>
    </row>
    <row r="345" spans="1:29" s="11" customFormat="1">
      <c r="A345" s="90">
        <v>21281</v>
      </c>
      <c r="B345" s="76">
        <v>11.8667</v>
      </c>
      <c r="C345" s="70">
        <f t="shared" si="34"/>
        <v>25.374999999999996</v>
      </c>
      <c r="D345" s="71"/>
      <c r="E345" s="72">
        <f t="shared" si="35"/>
        <v>14.833374999999993</v>
      </c>
      <c r="F345" s="73">
        <f t="shared" si="36"/>
        <v>0.13831197864214878</v>
      </c>
      <c r="G345" s="71"/>
      <c r="H345" s="74">
        <f t="shared" si="32"/>
        <v>838.66009852216757</v>
      </c>
      <c r="I345" s="75">
        <f t="shared" si="33"/>
        <v>963.06169591133005</v>
      </c>
      <c r="J345" s="93"/>
      <c r="K345" s="93"/>
      <c r="L345" s="45"/>
      <c r="AC345" s="45"/>
    </row>
    <row r="346" spans="1:29" s="11" customFormat="1">
      <c r="A346" s="90">
        <v>21281</v>
      </c>
      <c r="B346" s="76">
        <v>11.9087</v>
      </c>
      <c r="C346" s="70">
        <f t="shared" si="34"/>
        <v>25.374999999999996</v>
      </c>
      <c r="D346" s="71"/>
      <c r="E346" s="72">
        <f t="shared" si="35"/>
        <v>14.885874999999995</v>
      </c>
      <c r="F346" s="73">
        <f t="shared" si="36"/>
        <v>0.13876905832453537</v>
      </c>
      <c r="G346" s="71"/>
      <c r="H346" s="74">
        <f t="shared" si="32"/>
        <v>838.66009852216757</v>
      </c>
      <c r="I346" s="75">
        <f t="shared" si="33"/>
        <v>963.50199246305431</v>
      </c>
      <c r="J346" s="93"/>
      <c r="K346" s="93"/>
      <c r="L346" s="45"/>
      <c r="AC346" s="45"/>
    </row>
    <row r="347" spans="1:29" s="11" customFormat="1">
      <c r="A347" s="90">
        <v>21293</v>
      </c>
      <c r="B347" s="76">
        <v>11.9497</v>
      </c>
      <c r="C347" s="70">
        <f t="shared" si="34"/>
        <v>25.374999999999996</v>
      </c>
      <c r="D347" s="71"/>
      <c r="E347" s="72">
        <f t="shared" si="35"/>
        <v>14.937125000000009</v>
      </c>
      <c r="F347" s="73">
        <f t="shared" si="36"/>
        <v>0.13921505372838558</v>
      </c>
      <c r="G347" s="71"/>
      <c r="H347" s="74">
        <f t="shared" si="32"/>
        <v>839.13300492610847</v>
      </c>
      <c r="I347" s="75">
        <f t="shared" si="33"/>
        <v>964.47535078817759</v>
      </c>
      <c r="J347" s="93"/>
      <c r="K347" s="93"/>
      <c r="L347" s="45"/>
      <c r="AC347" s="45"/>
    </row>
    <row r="348" spans="1:29" s="11" customFormat="1">
      <c r="A348" s="90">
        <v>21306</v>
      </c>
      <c r="B348" s="76">
        <v>11.9917</v>
      </c>
      <c r="C348" s="70">
        <f t="shared" si="34"/>
        <v>25.374999999999996</v>
      </c>
      <c r="D348" s="71"/>
      <c r="E348" s="72">
        <f t="shared" si="35"/>
        <v>14.989624999999993</v>
      </c>
      <c r="F348" s="73">
        <f t="shared" si="36"/>
        <v>0.13967172091402058</v>
      </c>
      <c r="G348" s="71"/>
      <c r="H348" s="74">
        <f t="shared" si="32"/>
        <v>839.6453201970445</v>
      </c>
      <c r="I348" s="75">
        <f t="shared" si="33"/>
        <v>965.50500502463058</v>
      </c>
      <c r="J348" s="93"/>
      <c r="K348" s="93"/>
      <c r="L348" s="45"/>
      <c r="AC348" s="45"/>
    </row>
    <row r="349" spans="1:29" s="11" customFormat="1">
      <c r="A349" s="90">
        <v>21306</v>
      </c>
      <c r="B349" s="76">
        <v>12.0337</v>
      </c>
      <c r="C349" s="70">
        <f t="shared" si="34"/>
        <v>25.374999999999996</v>
      </c>
      <c r="D349" s="71"/>
      <c r="E349" s="72">
        <f t="shared" si="35"/>
        <v>15.042124999999995</v>
      </c>
      <c r="F349" s="73">
        <f t="shared" si="36"/>
        <v>0.14012817964992605</v>
      </c>
      <c r="G349" s="71"/>
      <c r="H349" s="74">
        <f t="shared" si="32"/>
        <v>839.6453201970445</v>
      </c>
      <c r="I349" s="75">
        <f t="shared" si="33"/>
        <v>965.94581881773411</v>
      </c>
      <c r="J349" s="93"/>
      <c r="K349" s="93"/>
      <c r="L349" s="45"/>
      <c r="AC349" s="45"/>
    </row>
    <row r="350" spans="1:29" s="11" customFormat="1">
      <c r="A350" s="90">
        <v>21318</v>
      </c>
      <c r="B350" s="76">
        <v>12.0747</v>
      </c>
      <c r="C350" s="70">
        <f t="shared" si="34"/>
        <v>25.374999999999996</v>
      </c>
      <c r="D350" s="71"/>
      <c r="E350" s="72">
        <f t="shared" si="35"/>
        <v>15.093375000000009</v>
      </c>
      <c r="F350" s="73">
        <f t="shared" si="36"/>
        <v>0.1405735694385265</v>
      </c>
      <c r="G350" s="71"/>
      <c r="H350" s="74">
        <f t="shared" si="32"/>
        <v>840.11822660098539</v>
      </c>
      <c r="I350" s="75">
        <f t="shared" si="33"/>
        <v>966.92042098522199</v>
      </c>
      <c r="J350" s="93"/>
      <c r="K350" s="93"/>
      <c r="L350" s="45"/>
      <c r="AC350" s="45"/>
    </row>
    <row r="351" spans="1:29" s="11" customFormat="1">
      <c r="A351" s="90">
        <v>21318</v>
      </c>
      <c r="B351" s="76">
        <v>12.1167</v>
      </c>
      <c r="C351" s="70">
        <f t="shared" si="34"/>
        <v>25.374999999999996</v>
      </c>
      <c r="D351" s="71"/>
      <c r="E351" s="72">
        <f t="shared" si="35"/>
        <v>15.145874999999991</v>
      </c>
      <c r="F351" s="73">
        <f t="shared" si="36"/>
        <v>0.14102961679717535</v>
      </c>
      <c r="G351" s="71"/>
      <c r="H351" s="74">
        <f t="shared" si="32"/>
        <v>840.11822660098539</v>
      </c>
      <c r="I351" s="75">
        <f t="shared" si="33"/>
        <v>967.36148305418737</v>
      </c>
      <c r="J351" s="93"/>
      <c r="K351" s="93"/>
      <c r="L351" s="45"/>
      <c r="AC351" s="45"/>
    </row>
    <row r="352" spans="1:29" s="11" customFormat="1">
      <c r="A352" s="90">
        <v>21331</v>
      </c>
      <c r="B352" s="76">
        <v>12.1587</v>
      </c>
      <c r="C352" s="70">
        <f t="shared" si="34"/>
        <v>25.374999999999996</v>
      </c>
      <c r="D352" s="71"/>
      <c r="E352" s="72">
        <f t="shared" si="35"/>
        <v>15.198374999999995</v>
      </c>
      <c r="F352" s="73">
        <f t="shared" si="36"/>
        <v>0.14148545627143241</v>
      </c>
      <c r="G352" s="71"/>
      <c r="H352" s="74">
        <f t="shared" si="32"/>
        <v>840.63054187192131</v>
      </c>
      <c r="I352" s="75">
        <f t="shared" si="33"/>
        <v>968.39272399014783</v>
      </c>
      <c r="J352" s="93"/>
      <c r="K352" s="93"/>
      <c r="L352" s="45"/>
      <c r="AC352" s="45"/>
    </row>
    <row r="353" spans="1:29" s="11" customFormat="1">
      <c r="A353" s="90">
        <v>21343</v>
      </c>
      <c r="B353" s="76">
        <v>12.1997</v>
      </c>
      <c r="C353" s="70">
        <f t="shared" si="34"/>
        <v>25.374999999999996</v>
      </c>
      <c r="D353" s="71"/>
      <c r="E353" s="72">
        <f t="shared" si="35"/>
        <v>15.249625000000009</v>
      </c>
      <c r="F353" s="73">
        <f t="shared" si="36"/>
        <v>0.14193024208727748</v>
      </c>
      <c r="G353" s="71"/>
      <c r="H353" s="74">
        <f t="shared" si="32"/>
        <v>841.10344827586221</v>
      </c>
      <c r="I353" s="75">
        <f t="shared" si="33"/>
        <v>969.3685700000002</v>
      </c>
      <c r="J353" s="93"/>
      <c r="K353" s="93"/>
      <c r="L353" s="45"/>
      <c r="AC353" s="45"/>
    </row>
    <row r="354" spans="1:29" s="11" customFormat="1">
      <c r="A354" s="90">
        <v>21343</v>
      </c>
      <c r="B354" s="76">
        <v>12.2417</v>
      </c>
      <c r="C354" s="70">
        <f t="shared" si="34"/>
        <v>25.374999999999996</v>
      </c>
      <c r="D354" s="71"/>
      <c r="E354" s="72">
        <f t="shared" si="35"/>
        <v>15.302124999999995</v>
      </c>
      <c r="F354" s="73">
        <f t="shared" si="36"/>
        <v>0.14238567129922172</v>
      </c>
      <c r="G354" s="71"/>
      <c r="H354" s="74">
        <f t="shared" si="32"/>
        <v>841.10344827586221</v>
      </c>
      <c r="I354" s="75">
        <f t="shared" si="33"/>
        <v>969.81014931034485</v>
      </c>
      <c r="J354" s="93"/>
      <c r="K354" s="93"/>
      <c r="L354" s="45"/>
      <c r="AC354" s="45"/>
    </row>
    <row r="355" spans="1:29" s="11" customFormat="1">
      <c r="A355" s="90">
        <v>21356</v>
      </c>
      <c r="B355" s="76">
        <v>12.2827</v>
      </c>
      <c r="C355" s="70">
        <f t="shared" si="34"/>
        <v>25.374999999999996</v>
      </c>
      <c r="D355" s="71"/>
      <c r="E355" s="72">
        <f t="shared" si="35"/>
        <v>15.353375000000009</v>
      </c>
      <c r="F355" s="73">
        <f t="shared" si="36"/>
        <v>0.14283005698127493</v>
      </c>
      <c r="G355" s="71"/>
      <c r="H355" s="74">
        <f t="shared" si="32"/>
        <v>841.61576354679812</v>
      </c>
      <c r="I355" s="75">
        <f t="shared" si="33"/>
        <v>970.83218778325136</v>
      </c>
      <c r="J355" s="93"/>
      <c r="K355" s="93"/>
      <c r="L355" s="45"/>
      <c r="AC355" s="45"/>
    </row>
    <row r="356" spans="1:29" s="11" customFormat="1">
      <c r="A356" s="90">
        <v>21356</v>
      </c>
      <c r="B356" s="76">
        <v>12.3247</v>
      </c>
      <c r="C356" s="70">
        <f t="shared" si="34"/>
        <v>25.374999999999996</v>
      </c>
      <c r="D356" s="71"/>
      <c r="E356" s="72">
        <f t="shared" si="35"/>
        <v>15.405875000000007</v>
      </c>
      <c r="F356" s="73">
        <f t="shared" si="36"/>
        <v>0.14328507666872689</v>
      </c>
      <c r="G356" s="71"/>
      <c r="H356" s="74">
        <f t="shared" si="32"/>
        <v>841.61576354679812</v>
      </c>
      <c r="I356" s="75">
        <f t="shared" si="33"/>
        <v>971.27403605911354</v>
      </c>
      <c r="J356" s="93"/>
      <c r="K356" s="93"/>
      <c r="L356" s="45"/>
      <c r="AC356" s="45"/>
    </row>
    <row r="357" spans="1:29" s="11" customFormat="1">
      <c r="A357" s="90">
        <v>21368</v>
      </c>
      <c r="B357" s="76">
        <v>12.3667</v>
      </c>
      <c r="C357" s="70">
        <f t="shared" si="34"/>
        <v>25.374999999999996</v>
      </c>
      <c r="D357" s="71"/>
      <c r="E357" s="72">
        <f t="shared" si="35"/>
        <v>15.458374999999993</v>
      </c>
      <c r="F357" s="73">
        <f t="shared" si="36"/>
        <v>0.14373988940742485</v>
      </c>
      <c r="G357" s="71"/>
      <c r="H357" s="74">
        <f t="shared" si="32"/>
        <v>842.08866995073902</v>
      </c>
      <c r="I357" s="75">
        <f t="shared" si="33"/>
        <v>972.2618943842366</v>
      </c>
      <c r="J357" s="93"/>
      <c r="K357" s="93"/>
      <c r="L357" s="45"/>
      <c r="AC357" s="45"/>
    </row>
    <row r="358" spans="1:29" s="11" customFormat="1">
      <c r="A358" s="90">
        <v>21368</v>
      </c>
      <c r="B358" s="76">
        <v>12.4077</v>
      </c>
      <c r="C358" s="70">
        <f t="shared" si="34"/>
        <v>25.374999999999996</v>
      </c>
      <c r="D358" s="71"/>
      <c r="E358" s="72">
        <f t="shared" si="35"/>
        <v>15.509625000000007</v>
      </c>
      <c r="F358" s="73">
        <f t="shared" si="36"/>
        <v>0.144183673835061</v>
      </c>
      <c r="G358" s="71"/>
      <c r="H358" s="74">
        <f t="shared" si="32"/>
        <v>842.08866995073902</v>
      </c>
      <c r="I358" s="75">
        <f t="shared" si="33"/>
        <v>972.69346482758647</v>
      </c>
      <c r="J358" s="93"/>
      <c r="K358" s="93"/>
      <c r="L358" s="45"/>
      <c r="AC358" s="45"/>
    </row>
    <row r="359" spans="1:29" s="11" customFormat="1">
      <c r="A359" s="90">
        <v>21381</v>
      </c>
      <c r="B359" s="76">
        <v>12.4497</v>
      </c>
      <c r="C359" s="70">
        <f t="shared" si="34"/>
        <v>25.374999999999996</v>
      </c>
      <c r="D359" s="71"/>
      <c r="E359" s="72">
        <f t="shared" si="35"/>
        <v>15.562125000000011</v>
      </c>
      <c r="F359" s="73">
        <f t="shared" si="36"/>
        <v>0.14463807815669144</v>
      </c>
      <c r="G359" s="71"/>
      <c r="H359" s="74">
        <f t="shared" si="32"/>
        <v>842.60098522167505</v>
      </c>
      <c r="I359" s="75">
        <f t="shared" si="33"/>
        <v>973.72760379310364</v>
      </c>
      <c r="J359" s="93"/>
      <c r="K359" s="93"/>
      <c r="L359" s="45"/>
      <c r="AC359" s="45"/>
    </row>
    <row r="360" spans="1:29" s="11" customFormat="1">
      <c r="A360" s="90">
        <v>21381</v>
      </c>
      <c r="B360" s="76">
        <v>12.4917</v>
      </c>
      <c r="C360" s="70">
        <f t="shared" si="34"/>
        <v>25.374999999999996</v>
      </c>
      <c r="D360" s="71"/>
      <c r="E360" s="72">
        <f t="shared" si="35"/>
        <v>15.614624999999993</v>
      </c>
      <c r="F360" s="73">
        <f t="shared" si="36"/>
        <v>0.14509227608881509</v>
      </c>
      <c r="G360" s="71"/>
      <c r="H360" s="74">
        <f t="shared" si="32"/>
        <v>842.60098522167505</v>
      </c>
      <c r="I360" s="75">
        <f t="shared" si="33"/>
        <v>974.16996931034498</v>
      </c>
      <c r="J360" s="93"/>
      <c r="K360" s="93"/>
      <c r="L360" s="45"/>
      <c r="AC360" s="45"/>
    </row>
    <row r="361" spans="1:29" s="11" customFormat="1">
      <c r="A361" s="90">
        <v>21393</v>
      </c>
      <c r="B361" s="76">
        <v>12.5327</v>
      </c>
      <c r="C361" s="70">
        <f t="shared" si="34"/>
        <v>25.374999999999996</v>
      </c>
      <c r="D361" s="71"/>
      <c r="E361" s="72">
        <f t="shared" si="35"/>
        <v>15.665875000000007</v>
      </c>
      <c r="F361" s="73">
        <f t="shared" si="36"/>
        <v>0.14553546088683186</v>
      </c>
      <c r="G361" s="71"/>
      <c r="H361" s="74">
        <f t="shared" si="32"/>
        <v>843.07389162561583</v>
      </c>
      <c r="I361" s="75">
        <f t="shared" si="33"/>
        <v>975.14879364532032</v>
      </c>
      <c r="J361" s="93"/>
      <c r="K361" s="93"/>
      <c r="L361" s="45"/>
      <c r="AC361" s="45"/>
    </row>
    <row r="362" spans="1:29" s="11" customFormat="1">
      <c r="A362" s="90">
        <v>21406</v>
      </c>
      <c r="B362" s="76">
        <v>12.5747</v>
      </c>
      <c r="C362" s="70">
        <f t="shared" si="34"/>
        <v>25.374999999999996</v>
      </c>
      <c r="D362" s="71"/>
      <c r="E362" s="72">
        <f t="shared" si="35"/>
        <v>15.718375000000009</v>
      </c>
      <c r="F362" s="73">
        <f t="shared" si="36"/>
        <v>0.14598925150482714</v>
      </c>
      <c r="G362" s="71"/>
      <c r="H362" s="74">
        <f t="shared" si="32"/>
        <v>843.58620689655186</v>
      </c>
      <c r="I362" s="75">
        <f t="shared" si="33"/>
        <v>976.18425034482789</v>
      </c>
      <c r="J362" s="93"/>
      <c r="K362" s="93"/>
      <c r="L362" s="45"/>
      <c r="AC362" s="45"/>
    </row>
    <row r="363" spans="1:29" s="11" customFormat="1">
      <c r="A363" s="90">
        <v>21406</v>
      </c>
      <c r="B363" s="76">
        <v>12.615699999999999</v>
      </c>
      <c r="C363" s="70">
        <f t="shared" si="34"/>
        <v>25.374999999999996</v>
      </c>
      <c r="D363" s="71"/>
      <c r="E363" s="72">
        <f t="shared" si="35"/>
        <v>15.769625000000003</v>
      </c>
      <c r="F363" s="73">
        <f t="shared" si="36"/>
        <v>0.14643203904316462</v>
      </c>
      <c r="G363" s="71"/>
      <c r="H363" s="74">
        <f t="shared" si="32"/>
        <v>843.58620689655186</v>
      </c>
      <c r="I363" s="75">
        <f t="shared" si="33"/>
        <v>976.61658827586234</v>
      </c>
      <c r="J363" s="93"/>
      <c r="K363" s="93"/>
      <c r="L363" s="45"/>
      <c r="AC363" s="45"/>
    </row>
    <row r="364" spans="1:29" s="11" customFormat="1">
      <c r="A364" s="90">
        <v>21419</v>
      </c>
      <c r="B364" s="76">
        <v>12.6577</v>
      </c>
      <c r="C364" s="70">
        <f t="shared" si="34"/>
        <v>25.374999999999996</v>
      </c>
      <c r="D364" s="71"/>
      <c r="E364" s="72">
        <f t="shared" si="35"/>
        <v>15.822125000000007</v>
      </c>
      <c r="F364" s="73">
        <f t="shared" si="36"/>
        <v>0.14688542307691627</v>
      </c>
      <c r="G364" s="71"/>
      <c r="H364" s="74">
        <f t="shared" si="32"/>
        <v>844.09852216748777</v>
      </c>
      <c r="I364" s="75">
        <f t="shared" si="33"/>
        <v>977.65284546798034</v>
      </c>
      <c r="J364" s="93"/>
      <c r="K364" s="93"/>
      <c r="L364" s="45"/>
      <c r="AC364" s="45"/>
    </row>
    <row r="365" spans="1:29" s="11" customFormat="1">
      <c r="A365" s="90">
        <v>21419</v>
      </c>
      <c r="B365" s="76">
        <v>12.6997</v>
      </c>
      <c r="C365" s="70">
        <f t="shared" si="34"/>
        <v>25.374999999999996</v>
      </c>
      <c r="D365" s="71"/>
      <c r="E365" s="72">
        <f t="shared" si="35"/>
        <v>15.874625000000009</v>
      </c>
      <c r="F365" s="73">
        <f t="shared" si="36"/>
        <v>0.14733860164673659</v>
      </c>
      <c r="G365" s="71"/>
      <c r="H365" s="74">
        <f t="shared" si="32"/>
        <v>844.09852216748777</v>
      </c>
      <c r="I365" s="75">
        <f t="shared" si="33"/>
        <v>978.09599719211838</v>
      </c>
      <c r="J365" s="93"/>
      <c r="K365" s="93"/>
      <c r="L365" s="45"/>
      <c r="AC365" s="45"/>
    </row>
    <row r="366" spans="1:29" s="11" customFormat="1">
      <c r="A366" s="90">
        <v>21431</v>
      </c>
      <c r="B366" s="76">
        <v>12.740699999999999</v>
      </c>
      <c r="C366" s="70">
        <f t="shared" si="34"/>
        <v>25.374999999999996</v>
      </c>
      <c r="D366" s="71"/>
      <c r="E366" s="72">
        <f t="shared" si="35"/>
        <v>15.925875000000007</v>
      </c>
      <c r="F366" s="73">
        <f t="shared" si="36"/>
        <v>0.14778079224455737</v>
      </c>
      <c r="G366" s="71"/>
      <c r="H366" s="74">
        <f t="shared" si="32"/>
        <v>844.57142857142867</v>
      </c>
      <c r="I366" s="75">
        <f t="shared" si="33"/>
        <v>979.0768185714287</v>
      </c>
      <c r="J366" s="93"/>
      <c r="K366" s="93"/>
      <c r="L366" s="45"/>
      <c r="AC366" s="45"/>
    </row>
    <row r="367" spans="1:29" s="11" customFormat="1">
      <c r="A367" s="90">
        <v>21431</v>
      </c>
      <c r="B367" s="76">
        <v>12.7827</v>
      </c>
      <c r="C367" s="70">
        <f t="shared" si="34"/>
        <v>25.374999999999996</v>
      </c>
      <c r="D367" s="71"/>
      <c r="E367" s="72">
        <f t="shared" si="35"/>
        <v>15.978375000000005</v>
      </c>
      <c r="F367" s="73">
        <f t="shared" si="36"/>
        <v>0.14823356532566218</v>
      </c>
      <c r="G367" s="71"/>
      <c r="H367" s="74">
        <f t="shared" si="32"/>
        <v>844.57142857142867</v>
      </c>
      <c r="I367" s="75">
        <f t="shared" si="33"/>
        <v>979.52021857142881</v>
      </c>
      <c r="J367" s="93"/>
      <c r="K367" s="93"/>
      <c r="L367" s="45"/>
      <c r="AC367" s="45"/>
    </row>
    <row r="368" spans="1:29" s="11" customFormat="1">
      <c r="A368" s="90">
        <v>21444</v>
      </c>
      <c r="B368" s="76">
        <v>12.8247</v>
      </c>
      <c r="C368" s="70">
        <f t="shared" si="34"/>
        <v>25.374999999999996</v>
      </c>
      <c r="D368" s="71"/>
      <c r="E368" s="72">
        <f t="shared" si="35"/>
        <v>16.030875000000009</v>
      </c>
      <c r="F368" s="73">
        <f t="shared" si="36"/>
        <v>0.1486861334960784</v>
      </c>
      <c r="G368" s="71"/>
      <c r="H368" s="74">
        <f t="shared" si="32"/>
        <v>845.0837438423647</v>
      </c>
      <c r="I368" s="75">
        <f t="shared" si="33"/>
        <v>980.5580624630544</v>
      </c>
      <c r="J368" s="93"/>
      <c r="K368" s="93"/>
      <c r="L368" s="45"/>
      <c r="AC368" s="45"/>
    </row>
    <row r="369" spans="1:29" s="11" customFormat="1">
      <c r="A369" s="90">
        <v>21444</v>
      </c>
      <c r="B369" s="76">
        <v>12.865699999999999</v>
      </c>
      <c r="C369" s="70">
        <f t="shared" si="34"/>
        <v>25.374999999999996</v>
      </c>
      <c r="D369" s="71"/>
      <c r="E369" s="72">
        <f t="shared" si="35"/>
        <v>16.082125000000005</v>
      </c>
      <c r="F369" s="73">
        <f t="shared" si="36"/>
        <v>0.14912772876073702</v>
      </c>
      <c r="G369" s="71"/>
      <c r="H369" s="74">
        <f t="shared" si="32"/>
        <v>845.0837438423647</v>
      </c>
      <c r="I369" s="75">
        <f t="shared" si="33"/>
        <v>980.99116788177366</v>
      </c>
      <c r="J369" s="93"/>
      <c r="K369" s="93"/>
      <c r="L369" s="45"/>
      <c r="AC369" s="45"/>
    </row>
    <row r="370" spans="1:29" s="11" customFormat="1">
      <c r="A370" s="90">
        <v>21456</v>
      </c>
      <c r="B370" s="76">
        <v>12.9077</v>
      </c>
      <c r="C370" s="70">
        <f t="shared" si="34"/>
        <v>25.374999999999996</v>
      </c>
      <c r="D370" s="71"/>
      <c r="E370" s="72">
        <f t="shared" si="35"/>
        <v>16.134625000000007</v>
      </c>
      <c r="F370" s="73">
        <f t="shared" si="36"/>
        <v>0.14957989253354381</v>
      </c>
      <c r="G370" s="71"/>
      <c r="H370" s="74">
        <f t="shared" si="32"/>
        <v>845.55665024630548</v>
      </c>
      <c r="I370" s="75">
        <f t="shared" si="33"/>
        <v>981.98404492610848</v>
      </c>
      <c r="J370" s="93"/>
      <c r="K370" s="93"/>
      <c r="L370" s="45"/>
      <c r="AC370" s="45"/>
    </row>
    <row r="371" spans="1:29" s="11" customFormat="1">
      <c r="A371" s="90">
        <v>21456</v>
      </c>
      <c r="B371" s="76">
        <v>12.9497</v>
      </c>
      <c r="C371" s="70">
        <f t="shared" si="34"/>
        <v>25.374999999999996</v>
      </c>
      <c r="D371" s="71"/>
      <c r="E371" s="72">
        <f t="shared" si="35"/>
        <v>16.187125000000009</v>
      </c>
      <c r="F371" s="73">
        <f t="shared" si="36"/>
        <v>0.15003185194667393</v>
      </c>
      <c r="G371" s="71"/>
      <c r="H371" s="74">
        <f t="shared" si="32"/>
        <v>845.55665024630548</v>
      </c>
      <c r="I371" s="75">
        <f t="shared" si="33"/>
        <v>982.42796216748786</v>
      </c>
      <c r="J371" s="93"/>
      <c r="K371" s="93"/>
      <c r="L371" s="45"/>
      <c r="AC371" s="45"/>
    </row>
    <row r="372" spans="1:29" s="11" customFormat="1">
      <c r="A372" s="90">
        <v>21469</v>
      </c>
      <c r="B372" s="76">
        <v>12.990699999999999</v>
      </c>
      <c r="C372" s="70">
        <f t="shared" si="34"/>
        <v>25.374999999999996</v>
      </c>
      <c r="D372" s="71"/>
      <c r="E372" s="72">
        <f t="shared" si="35"/>
        <v>16.238375000000005</v>
      </c>
      <c r="F372" s="73">
        <f t="shared" si="36"/>
        <v>0.15047285347904102</v>
      </c>
      <c r="G372" s="71"/>
      <c r="H372" s="74">
        <f t="shared" si="32"/>
        <v>846.06896551724151</v>
      </c>
      <c r="I372" s="75">
        <f t="shared" si="33"/>
        <v>983.45681689655191</v>
      </c>
      <c r="J372" s="93"/>
      <c r="K372" s="93"/>
      <c r="L372" s="45"/>
      <c r="AC372" s="45"/>
    </row>
    <row r="373" spans="1:29" s="11" customFormat="1">
      <c r="A373" s="90">
        <v>21481</v>
      </c>
      <c r="B373" s="76">
        <v>13.0327</v>
      </c>
      <c r="C373" s="70">
        <f t="shared" si="34"/>
        <v>25.374999999999996</v>
      </c>
      <c r="D373" s="71"/>
      <c r="E373" s="72">
        <f t="shared" si="35"/>
        <v>16.290875000000007</v>
      </c>
      <c r="F373" s="73">
        <f t="shared" si="36"/>
        <v>0.15092440958126974</v>
      </c>
      <c r="G373" s="71"/>
      <c r="H373" s="74">
        <f t="shared" si="32"/>
        <v>846.54187192118241</v>
      </c>
      <c r="I373" s="75">
        <f t="shared" si="33"/>
        <v>984.45095009852241</v>
      </c>
      <c r="J373" s="93"/>
      <c r="K373" s="93"/>
      <c r="L373" s="45"/>
      <c r="AC373" s="45"/>
    </row>
    <row r="374" spans="1:29" s="11" customFormat="1">
      <c r="A374" s="90">
        <v>21481</v>
      </c>
      <c r="B374" s="76">
        <v>13.0747</v>
      </c>
      <c r="C374" s="70">
        <f t="shared" si="34"/>
        <v>25.374999999999996</v>
      </c>
      <c r="D374" s="71"/>
      <c r="E374" s="72">
        <f t="shared" si="35"/>
        <v>16.343375000000009</v>
      </c>
      <c r="F374" s="73">
        <f t="shared" si="36"/>
        <v>0.15137576187261342</v>
      </c>
      <c r="G374" s="71"/>
      <c r="H374" s="74">
        <f t="shared" si="32"/>
        <v>846.54187192118241</v>
      </c>
      <c r="I374" s="75">
        <f t="shared" si="33"/>
        <v>984.89538458128095</v>
      </c>
      <c r="J374" s="93"/>
      <c r="K374" s="93"/>
      <c r="L374" s="45"/>
      <c r="AC374" s="45"/>
    </row>
    <row r="375" spans="1:29" s="11" customFormat="1">
      <c r="A375" s="90">
        <v>21494</v>
      </c>
      <c r="B375" s="76">
        <v>13.115699999999999</v>
      </c>
      <c r="C375" s="70">
        <f t="shared" si="34"/>
        <v>25.374999999999996</v>
      </c>
      <c r="D375" s="71"/>
      <c r="E375" s="72">
        <f t="shared" si="35"/>
        <v>16.394625000000005</v>
      </c>
      <c r="F375" s="73">
        <f t="shared" si="36"/>
        <v>0.15181617126711167</v>
      </c>
      <c r="G375" s="71"/>
      <c r="H375" s="74">
        <f t="shared" si="32"/>
        <v>847.05418719211832</v>
      </c>
      <c r="I375" s="75">
        <f t="shared" si="33"/>
        <v>985.92554472906409</v>
      </c>
      <c r="J375" s="93"/>
      <c r="K375" s="93"/>
      <c r="L375" s="45"/>
      <c r="AC375" s="45"/>
    </row>
    <row r="376" spans="1:29" s="11" customFormat="1">
      <c r="A376" s="90">
        <v>21494</v>
      </c>
      <c r="B376" s="76">
        <v>13.1577</v>
      </c>
      <c r="C376" s="70">
        <f t="shared" si="34"/>
        <v>25.374999999999996</v>
      </c>
      <c r="D376" s="71"/>
      <c r="E376" s="72">
        <f t="shared" si="35"/>
        <v>16.447125000000007</v>
      </c>
      <c r="F376" s="73">
        <f t="shared" si="36"/>
        <v>0.15226712132988771</v>
      </c>
      <c r="G376" s="71"/>
      <c r="H376" s="74">
        <f t="shared" si="32"/>
        <v>847.05418719211832</v>
      </c>
      <c r="I376" s="75">
        <f t="shared" si="33"/>
        <v>986.37024817734005</v>
      </c>
      <c r="J376" s="93"/>
      <c r="K376" s="93"/>
      <c r="L376" s="45"/>
      <c r="AC376" s="45"/>
    </row>
    <row r="377" spans="1:29" s="11" customFormat="1">
      <c r="A377" s="90">
        <v>21494</v>
      </c>
      <c r="B377" s="76">
        <v>13.198699999999999</v>
      </c>
      <c r="C377" s="70">
        <f t="shared" si="34"/>
        <v>25.374999999999996</v>
      </c>
      <c r="D377" s="71"/>
      <c r="E377" s="72">
        <f t="shared" si="35"/>
        <v>16.498375000000003</v>
      </c>
      <c r="F377" s="73">
        <f t="shared" si="36"/>
        <v>0.15270713842252859</v>
      </c>
      <c r="G377" s="71"/>
      <c r="H377" s="74">
        <f t="shared" si="32"/>
        <v>847.05418719211832</v>
      </c>
      <c r="I377" s="75">
        <f t="shared" si="33"/>
        <v>986.80436344827592</v>
      </c>
      <c r="J377" s="93"/>
      <c r="K377" s="93"/>
      <c r="L377" s="45"/>
      <c r="AC377" s="45"/>
    </row>
    <row r="378" spans="1:29" s="11" customFormat="1">
      <c r="A378" s="90">
        <v>21506</v>
      </c>
      <c r="B378" s="76">
        <v>13.240699999999999</v>
      </c>
      <c r="C378" s="70">
        <f t="shared" si="34"/>
        <v>25.374999999999996</v>
      </c>
      <c r="D378" s="71"/>
      <c r="E378" s="72">
        <f t="shared" si="35"/>
        <v>16.550875000000005</v>
      </c>
      <c r="F378" s="73">
        <f t="shared" si="36"/>
        <v>0.15315768697300117</v>
      </c>
      <c r="G378" s="71"/>
      <c r="H378" s="74">
        <f t="shared" si="32"/>
        <v>847.52709359605922</v>
      </c>
      <c r="I378" s="75">
        <f t="shared" si="33"/>
        <v>987.80024344827609</v>
      </c>
      <c r="J378" s="93"/>
      <c r="K378" s="93"/>
      <c r="L378" s="45"/>
      <c r="AC378" s="45"/>
    </row>
    <row r="379" spans="1:29" s="11" customFormat="1">
      <c r="A379" s="90">
        <v>21506</v>
      </c>
      <c r="B379" s="76">
        <v>13.2827</v>
      </c>
      <c r="C379" s="70">
        <f t="shared" si="34"/>
        <v>25.374999999999996</v>
      </c>
      <c r="D379" s="71"/>
      <c r="E379" s="72">
        <f t="shared" si="35"/>
        <v>16.603375000000007</v>
      </c>
      <c r="F379" s="73">
        <f t="shared" si="36"/>
        <v>0.15360803262089123</v>
      </c>
      <c r="G379" s="71"/>
      <c r="H379" s="74">
        <f t="shared" si="32"/>
        <v>847.52709359605922</v>
      </c>
      <c r="I379" s="75">
        <f t="shared" si="33"/>
        <v>988.2451951724139</v>
      </c>
      <c r="J379" s="93"/>
      <c r="K379" s="93"/>
      <c r="L379" s="45"/>
      <c r="AC379" s="45"/>
    </row>
    <row r="380" spans="1:29" s="11" customFormat="1">
      <c r="A380" s="90">
        <v>21519</v>
      </c>
      <c r="B380" s="76">
        <v>13.323699999999999</v>
      </c>
      <c r="C380" s="70">
        <f t="shared" si="34"/>
        <v>25.374999999999996</v>
      </c>
      <c r="D380" s="71"/>
      <c r="E380" s="72">
        <f t="shared" si="35"/>
        <v>16.654625000000003</v>
      </c>
      <c r="F380" s="73">
        <f t="shared" si="36"/>
        <v>0.15404746021458318</v>
      </c>
      <c r="G380" s="71"/>
      <c r="H380" s="74">
        <f t="shared" si="32"/>
        <v>848.03940886699525</v>
      </c>
      <c r="I380" s="75">
        <f t="shared" si="33"/>
        <v>989.27719226601016</v>
      </c>
      <c r="J380" s="93"/>
      <c r="K380" s="93"/>
      <c r="L380" s="45"/>
      <c r="AC380" s="45"/>
    </row>
    <row r="381" spans="1:29" s="11" customFormat="1">
      <c r="A381" s="90">
        <v>21519</v>
      </c>
      <c r="B381" s="76">
        <v>13.365699999999999</v>
      </c>
      <c r="C381" s="70">
        <f t="shared" si="34"/>
        <v>25.374999999999996</v>
      </c>
      <c r="D381" s="71"/>
      <c r="E381" s="72">
        <f t="shared" si="35"/>
        <v>16.707125000000005</v>
      </c>
      <c r="F381" s="73">
        <f t="shared" si="36"/>
        <v>0.15449740542527612</v>
      </c>
      <c r="G381" s="71"/>
      <c r="H381" s="74">
        <f t="shared" si="32"/>
        <v>848.03940886699525</v>
      </c>
      <c r="I381" s="75">
        <f t="shared" si="33"/>
        <v>989.72241295566528</v>
      </c>
      <c r="J381" s="93"/>
      <c r="K381" s="93"/>
      <c r="L381" s="45"/>
      <c r="AC381" s="45"/>
    </row>
    <row r="382" spans="1:29" s="11" customFormat="1">
      <c r="A382" s="90">
        <v>21531</v>
      </c>
      <c r="B382" s="76">
        <v>13.4077</v>
      </c>
      <c r="C382" s="70">
        <f t="shared" si="34"/>
        <v>25.374999999999996</v>
      </c>
      <c r="D382" s="71"/>
      <c r="E382" s="72">
        <f t="shared" si="35"/>
        <v>16.759625000000007</v>
      </c>
      <c r="F382" s="73">
        <f t="shared" si="36"/>
        <v>0.15494714827632394</v>
      </c>
      <c r="G382" s="71"/>
      <c r="H382" s="74">
        <f t="shared" si="32"/>
        <v>848.51231527093603</v>
      </c>
      <c r="I382" s="75">
        <f t="shared" si="33"/>
        <v>990.71979738916275</v>
      </c>
      <c r="J382" s="93"/>
      <c r="K382" s="93"/>
      <c r="L382" s="45"/>
      <c r="AC382" s="45"/>
    </row>
    <row r="383" spans="1:29" s="11" customFormat="1">
      <c r="A383" s="90">
        <v>21531</v>
      </c>
      <c r="B383" s="76">
        <v>13.448699999999999</v>
      </c>
      <c r="C383" s="70">
        <f t="shared" si="34"/>
        <v>25.374999999999996</v>
      </c>
      <c r="D383" s="71"/>
      <c r="E383" s="72">
        <f t="shared" si="35"/>
        <v>16.810875000000003</v>
      </c>
      <c r="F383" s="73">
        <f t="shared" si="36"/>
        <v>0.15538598794847835</v>
      </c>
      <c r="G383" s="71"/>
      <c r="H383" s="74">
        <f t="shared" si="32"/>
        <v>848.51231527093603</v>
      </c>
      <c r="I383" s="75">
        <f t="shared" si="33"/>
        <v>991.15465995073907</v>
      </c>
      <c r="J383" s="93"/>
      <c r="K383" s="93"/>
      <c r="L383" s="45"/>
      <c r="AC383" s="45"/>
    </row>
    <row r="384" spans="1:29" s="11" customFormat="1">
      <c r="A384" s="90">
        <v>21544</v>
      </c>
      <c r="B384" s="76">
        <v>13.490699999999999</v>
      </c>
      <c r="C384" s="70">
        <f t="shared" si="34"/>
        <v>25.374999999999996</v>
      </c>
      <c r="D384" s="71"/>
      <c r="E384" s="72">
        <f t="shared" si="35"/>
        <v>16.863375000000005</v>
      </c>
      <c r="F384" s="73">
        <f t="shared" si="36"/>
        <v>0.15583533143312303</v>
      </c>
      <c r="G384" s="71"/>
      <c r="H384" s="74">
        <f t="shared" si="32"/>
        <v>849.02463054187206</v>
      </c>
      <c r="I384" s="75">
        <f t="shared" si="33"/>
        <v>992.1988378325126</v>
      </c>
      <c r="J384" s="93"/>
      <c r="K384" s="93"/>
      <c r="L384" s="45"/>
      <c r="AC384" s="45"/>
    </row>
    <row r="385" spans="1:29" s="11" customFormat="1">
      <c r="A385" s="90">
        <v>21544</v>
      </c>
      <c r="B385" s="76">
        <v>13.5327</v>
      </c>
      <c r="C385" s="70">
        <f t="shared" si="34"/>
        <v>25.374999999999996</v>
      </c>
      <c r="D385" s="71"/>
      <c r="E385" s="72">
        <f t="shared" si="35"/>
        <v>16.915875000000007</v>
      </c>
      <c r="F385" s="73">
        <f t="shared" si="36"/>
        <v>0.15628447309888291</v>
      </c>
      <c r="G385" s="71"/>
      <c r="H385" s="74">
        <f t="shared" si="32"/>
        <v>849.02463054187206</v>
      </c>
      <c r="I385" s="75">
        <f t="shared" si="33"/>
        <v>992.64457576354698</v>
      </c>
      <c r="J385" s="93"/>
      <c r="K385" s="93"/>
      <c r="L385" s="45"/>
      <c r="AC385" s="45"/>
    </row>
    <row r="386" spans="1:29" s="11" customFormat="1">
      <c r="A386" s="90">
        <v>21556</v>
      </c>
      <c r="B386" s="76">
        <v>13.573699999999999</v>
      </c>
      <c r="C386" s="70">
        <f t="shared" si="34"/>
        <v>25.374999999999996</v>
      </c>
      <c r="D386" s="71"/>
      <c r="E386" s="72">
        <f t="shared" si="35"/>
        <v>16.967125000000003</v>
      </c>
      <c r="F386" s="73">
        <f t="shared" si="36"/>
        <v>0.15672272642058885</v>
      </c>
      <c r="G386" s="71"/>
      <c r="H386" s="74">
        <f t="shared" si="32"/>
        <v>849.49753694581295</v>
      </c>
      <c r="I386" s="75">
        <f t="shared" si="33"/>
        <v>993.63284591133015</v>
      </c>
      <c r="J386" s="93"/>
      <c r="K386" s="93"/>
      <c r="L386" s="45"/>
      <c r="AC386" s="45"/>
    </row>
    <row r="387" spans="1:29" s="11" customFormat="1">
      <c r="A387" s="90">
        <v>21556</v>
      </c>
      <c r="B387" s="76">
        <v>13.615699999999999</v>
      </c>
      <c r="C387" s="70">
        <f t="shared" si="34"/>
        <v>25.374999999999996</v>
      </c>
      <c r="D387" s="71"/>
      <c r="E387" s="72">
        <f t="shared" si="35"/>
        <v>17.019625000000005</v>
      </c>
      <c r="F387" s="73">
        <f t="shared" si="36"/>
        <v>0.15717146978645044</v>
      </c>
      <c r="G387" s="71"/>
      <c r="H387" s="74">
        <f t="shared" si="32"/>
        <v>849.49753694581295</v>
      </c>
      <c r="I387" s="75">
        <f t="shared" si="33"/>
        <v>994.07883211822684</v>
      </c>
      <c r="J387" s="93"/>
      <c r="K387" s="93"/>
      <c r="L387" s="45"/>
      <c r="AC387" s="45"/>
    </row>
    <row r="388" spans="1:29" s="11" customFormat="1">
      <c r="A388" s="90">
        <v>21556</v>
      </c>
      <c r="B388" s="76">
        <v>13.6577</v>
      </c>
      <c r="C388" s="70">
        <f t="shared" si="34"/>
        <v>25.374999999999996</v>
      </c>
      <c r="D388" s="71"/>
      <c r="E388" s="72">
        <f t="shared" si="35"/>
        <v>17.072125000000007</v>
      </c>
      <c r="F388" s="73">
        <f t="shared" si="36"/>
        <v>0.15762001187202343</v>
      </c>
      <c r="G388" s="71"/>
      <c r="H388" s="74">
        <f t="shared" ref="H388:H424" si="39">A388/C388</f>
        <v>849.49753694581295</v>
      </c>
      <c r="I388" s="75">
        <f t="shared" ref="I388:I432" si="40">H388*(1+E388/100)</f>
        <v>994.52481832512342</v>
      </c>
      <c r="J388" s="93"/>
      <c r="K388" s="93"/>
      <c r="L388" s="45"/>
      <c r="AC388" s="45"/>
    </row>
    <row r="389" spans="1:29" s="11" customFormat="1">
      <c r="A389" s="90">
        <v>21569</v>
      </c>
      <c r="B389" s="76">
        <v>13.698699999999999</v>
      </c>
      <c r="C389" s="70">
        <f t="shared" ref="C389:C452" si="41">C$2</f>
        <v>25.374999999999996</v>
      </c>
      <c r="D389" s="71"/>
      <c r="E389" s="72">
        <f t="shared" ref="E389:E452" si="42">(((80+B389)-80)/80)*100</f>
        <v>17.123375000000003</v>
      </c>
      <c r="F389" s="73">
        <f t="shared" si="36"/>
        <v>0.15805768040808058</v>
      </c>
      <c r="G389" s="71"/>
      <c r="H389" s="74">
        <f t="shared" si="39"/>
        <v>850.00985221674887</v>
      </c>
      <c r="I389" s="75">
        <f t="shared" si="40"/>
        <v>995.56022674876863</v>
      </c>
      <c r="J389" s="93"/>
      <c r="K389" s="93"/>
      <c r="L389" s="45"/>
      <c r="AC389" s="45"/>
    </row>
    <row r="390" spans="1:29" s="11" customFormat="1">
      <c r="A390" s="90">
        <v>21569</v>
      </c>
      <c r="B390" s="76">
        <v>13.740699999999999</v>
      </c>
      <c r="C390" s="70">
        <f t="shared" si="41"/>
        <v>25.374999999999996</v>
      </c>
      <c r="D390" s="71"/>
      <c r="E390" s="72">
        <f t="shared" si="42"/>
        <v>17.175875000000005</v>
      </c>
      <c r="F390" s="73">
        <f t="shared" si="36"/>
        <v>0.15850582525599313</v>
      </c>
      <c r="G390" s="71"/>
      <c r="H390" s="74">
        <f t="shared" si="39"/>
        <v>850.00985221674887</v>
      </c>
      <c r="I390" s="75">
        <f t="shared" si="40"/>
        <v>996.0064819211824</v>
      </c>
      <c r="J390" s="93"/>
      <c r="K390" s="93"/>
      <c r="L390" s="45"/>
      <c r="AC390" s="45"/>
    </row>
    <row r="391" spans="1:29" s="11" customFormat="1">
      <c r="A391" s="90">
        <v>21582</v>
      </c>
      <c r="B391" s="76">
        <v>13.7827</v>
      </c>
      <c r="C391" s="70">
        <f t="shared" si="41"/>
        <v>25.374999999999996</v>
      </c>
      <c r="D391" s="71"/>
      <c r="E391" s="72">
        <f t="shared" si="42"/>
        <v>17.228375000000007</v>
      </c>
      <c r="F391" s="73">
        <f t="shared" si="36"/>
        <v>0.15895376936006012</v>
      </c>
      <c r="G391" s="71"/>
      <c r="H391" s="74">
        <f t="shared" si="39"/>
        <v>850.5221674876849</v>
      </c>
      <c r="I391" s="75">
        <f t="shared" si="40"/>
        <v>997.05331596059136</v>
      </c>
      <c r="J391" s="93"/>
      <c r="K391" s="93"/>
      <c r="L391" s="45"/>
      <c r="AC391" s="45"/>
    </row>
    <row r="392" spans="1:29" s="11" customFormat="1">
      <c r="A392" s="90">
        <v>21582</v>
      </c>
      <c r="B392" s="76">
        <v>13.823699999999999</v>
      </c>
      <c r="C392" s="70">
        <f t="shared" si="41"/>
        <v>25.374999999999996</v>
      </c>
      <c r="D392" s="71"/>
      <c r="E392" s="72">
        <f t="shared" si="42"/>
        <v>17.279625000000003</v>
      </c>
      <c r="F392" s="73">
        <f t="shared" ref="F392:F431" si="43">LN(1+E392/100)</f>
        <v>0.15939085466901254</v>
      </c>
      <c r="G392" s="71"/>
      <c r="H392" s="74">
        <f t="shared" si="39"/>
        <v>850.5221674876849</v>
      </c>
      <c r="I392" s="75">
        <f t="shared" si="40"/>
        <v>997.48920857142878</v>
      </c>
      <c r="J392" s="93"/>
      <c r="K392" s="93"/>
      <c r="L392" s="45"/>
      <c r="AC392" s="45"/>
    </row>
    <row r="393" spans="1:29" s="11" customFormat="1">
      <c r="A393" s="90">
        <v>21594</v>
      </c>
      <c r="B393" s="76">
        <v>13.865699999999999</v>
      </c>
      <c r="C393" s="70">
        <f t="shared" si="41"/>
        <v>25.374999999999996</v>
      </c>
      <c r="D393" s="71"/>
      <c r="E393" s="72">
        <f t="shared" si="42"/>
        <v>17.332125000000005</v>
      </c>
      <c r="F393" s="73">
        <f t="shared" si="43"/>
        <v>0.15983840259341375</v>
      </c>
      <c r="G393" s="71"/>
      <c r="H393" s="74">
        <f t="shared" si="39"/>
        <v>850.99507389162568</v>
      </c>
      <c r="I393" s="75">
        <f t="shared" si="40"/>
        <v>998.49060384236464</v>
      </c>
      <c r="J393" s="93"/>
      <c r="K393" s="93"/>
      <c r="L393" s="45"/>
      <c r="AC393" s="45"/>
    </row>
    <row r="394" spans="1:29" s="11" customFormat="1">
      <c r="A394" s="90">
        <v>21594</v>
      </c>
      <c r="B394" s="76">
        <v>13.906699999999999</v>
      </c>
      <c r="C394" s="70">
        <f t="shared" si="41"/>
        <v>25.374999999999996</v>
      </c>
      <c r="D394" s="71"/>
      <c r="E394" s="72">
        <f t="shared" si="42"/>
        <v>17.383375000000001</v>
      </c>
      <c r="F394" s="73">
        <f t="shared" si="43"/>
        <v>0.1602751014975293</v>
      </c>
      <c r="G394" s="71"/>
      <c r="H394" s="74">
        <f t="shared" si="39"/>
        <v>850.99507389162568</v>
      </c>
      <c r="I394" s="75">
        <f t="shared" si="40"/>
        <v>998.92673881773408</v>
      </c>
      <c r="J394" s="93"/>
      <c r="K394" s="93"/>
      <c r="L394" s="45"/>
      <c r="AC394" s="45"/>
    </row>
    <row r="395" spans="1:29" s="11" customFormat="1">
      <c r="A395" s="90">
        <v>21594</v>
      </c>
      <c r="B395" s="76">
        <v>13.948699999999999</v>
      </c>
      <c r="C395" s="70">
        <f t="shared" si="41"/>
        <v>25.374999999999996</v>
      </c>
      <c r="D395" s="71"/>
      <c r="E395" s="72">
        <f t="shared" si="42"/>
        <v>17.435875000000003</v>
      </c>
      <c r="F395" s="73">
        <f t="shared" si="43"/>
        <v>0.16072225394243977</v>
      </c>
      <c r="G395" s="71"/>
      <c r="H395" s="74">
        <f t="shared" si="39"/>
        <v>850.99507389162568</v>
      </c>
      <c r="I395" s="75">
        <f t="shared" si="40"/>
        <v>999.37351123152723</v>
      </c>
      <c r="J395" s="93"/>
      <c r="K395" s="93"/>
      <c r="L395" s="45"/>
      <c r="AC395" s="45"/>
    </row>
    <row r="396" spans="1:29" s="11" customFormat="1">
      <c r="A396" s="90">
        <v>21607</v>
      </c>
      <c r="B396" s="76">
        <v>13.990699999999999</v>
      </c>
      <c r="C396" s="70">
        <f t="shared" si="41"/>
        <v>25.374999999999996</v>
      </c>
      <c r="D396" s="71"/>
      <c r="E396" s="72">
        <f t="shared" si="42"/>
        <v>17.488375000000005</v>
      </c>
      <c r="F396" s="73">
        <f t="shared" si="43"/>
        <v>0.16116920653140379</v>
      </c>
      <c r="G396" s="71"/>
      <c r="H396" s="74">
        <f t="shared" si="39"/>
        <v>851.50738916256171</v>
      </c>
      <c r="I396" s="75">
        <f t="shared" si="40"/>
        <v>1000.4221945320198</v>
      </c>
      <c r="J396" s="93"/>
      <c r="K396" s="93"/>
      <c r="L396" s="45"/>
      <c r="AC396" s="45"/>
    </row>
    <row r="397" spans="1:29" s="11" customFormat="1">
      <c r="A397" s="90">
        <v>21607</v>
      </c>
      <c r="B397" s="76">
        <v>14.031699999999999</v>
      </c>
      <c r="C397" s="70">
        <f t="shared" si="41"/>
        <v>25.374999999999996</v>
      </c>
      <c r="D397" s="71"/>
      <c r="E397" s="72">
        <f t="shared" si="42"/>
        <v>17.539625000000001</v>
      </c>
      <c r="F397" s="73">
        <f t="shared" si="43"/>
        <v>0.16160532478805664</v>
      </c>
      <c r="G397" s="71"/>
      <c r="H397" s="74">
        <f t="shared" si="39"/>
        <v>851.50738916256171</v>
      </c>
      <c r="I397" s="75">
        <f t="shared" si="40"/>
        <v>1000.8585920689655</v>
      </c>
      <c r="J397" s="93"/>
      <c r="K397" s="93"/>
      <c r="L397" s="45"/>
      <c r="AC397" s="45"/>
    </row>
    <row r="398" spans="1:29" s="11" customFormat="1">
      <c r="A398" s="90">
        <v>21619</v>
      </c>
      <c r="B398" s="76">
        <v>14.073699999999999</v>
      </c>
      <c r="C398" s="70">
        <f t="shared" si="41"/>
        <v>25.374999999999996</v>
      </c>
      <c r="D398" s="71"/>
      <c r="E398" s="72">
        <f t="shared" si="42"/>
        <v>17.592125000000003</v>
      </c>
      <c r="F398" s="73">
        <f t="shared" si="43"/>
        <v>0.16205188294851303</v>
      </c>
      <c r="G398" s="71"/>
      <c r="H398" s="74">
        <f t="shared" si="39"/>
        <v>851.9802955665026</v>
      </c>
      <c r="I398" s="75">
        <f t="shared" si="40"/>
        <v>1001.8617341379312</v>
      </c>
      <c r="J398" s="93"/>
      <c r="K398" s="93"/>
      <c r="L398" s="45"/>
      <c r="AC398" s="45"/>
    </row>
    <row r="399" spans="1:29" s="11" customFormat="1">
      <c r="A399" s="90">
        <v>21619</v>
      </c>
      <c r="B399" s="76">
        <v>14.1157</v>
      </c>
      <c r="C399" s="70">
        <f t="shared" si="41"/>
        <v>25.374999999999996</v>
      </c>
      <c r="D399" s="71"/>
      <c r="E399" s="72">
        <f t="shared" si="42"/>
        <v>17.644625000000005</v>
      </c>
      <c r="F399" s="73">
        <f t="shared" si="43"/>
        <v>0.16249824178378575</v>
      </c>
      <c r="G399" s="71"/>
      <c r="H399" s="74">
        <f t="shared" si="39"/>
        <v>851.9802955665026</v>
      </c>
      <c r="I399" s="75">
        <f t="shared" si="40"/>
        <v>1002.3090237931037</v>
      </c>
      <c r="J399" s="93"/>
      <c r="K399" s="93"/>
      <c r="L399" s="45"/>
      <c r="AC399" s="45"/>
    </row>
    <row r="400" spans="1:29" s="11" customFormat="1">
      <c r="A400" s="90">
        <v>21632</v>
      </c>
      <c r="B400" s="76">
        <v>14.156699999999997</v>
      </c>
      <c r="C400" s="70">
        <f t="shared" si="41"/>
        <v>25.374999999999996</v>
      </c>
      <c r="D400" s="71"/>
      <c r="E400" s="72">
        <f t="shared" si="42"/>
        <v>17.695875000000001</v>
      </c>
      <c r="F400" s="73">
        <f t="shared" si="43"/>
        <v>0.16293378093501679</v>
      </c>
      <c r="G400" s="71"/>
      <c r="H400" s="74">
        <f t="shared" si="39"/>
        <v>852.49261083743852</v>
      </c>
      <c r="I400" s="75">
        <f t="shared" si="40"/>
        <v>1003.3486376354681</v>
      </c>
      <c r="J400" s="93"/>
      <c r="K400" s="93"/>
      <c r="L400" s="45"/>
      <c r="AC400" s="45"/>
    </row>
    <row r="401" spans="1:29" s="11" customFormat="1">
      <c r="A401" s="90">
        <v>21632</v>
      </c>
      <c r="B401" s="76">
        <v>14.198699999999999</v>
      </c>
      <c r="C401" s="70">
        <f t="shared" si="41"/>
        <v>25.374999999999996</v>
      </c>
      <c r="D401" s="71"/>
      <c r="E401" s="72">
        <f t="shared" si="42"/>
        <v>17.748375000000003</v>
      </c>
      <c r="F401" s="73">
        <f t="shared" si="43"/>
        <v>0.16337974638858052</v>
      </c>
      <c r="G401" s="71"/>
      <c r="H401" s="74">
        <f t="shared" si="39"/>
        <v>852.49261083743852</v>
      </c>
      <c r="I401" s="75">
        <f t="shared" si="40"/>
        <v>1003.7961962561577</v>
      </c>
      <c r="J401" s="93"/>
      <c r="K401" s="93"/>
      <c r="L401" s="45"/>
      <c r="AC401" s="45"/>
    </row>
    <row r="402" spans="1:29" s="11" customFormat="1">
      <c r="A402" s="90">
        <v>21632</v>
      </c>
      <c r="B402" s="76">
        <v>14.2407</v>
      </c>
      <c r="C402" s="70">
        <f t="shared" si="41"/>
        <v>25.374999999999996</v>
      </c>
      <c r="D402" s="71"/>
      <c r="E402" s="72">
        <f t="shared" si="42"/>
        <v>17.800875000000005</v>
      </c>
      <c r="F402" s="73">
        <f t="shared" si="43"/>
        <v>0.16382551304561177</v>
      </c>
      <c r="G402" s="71"/>
      <c r="H402" s="74">
        <f t="shared" si="39"/>
        <v>852.49261083743852</v>
      </c>
      <c r="I402" s="75">
        <f t="shared" si="40"/>
        <v>1004.2437548768474</v>
      </c>
      <c r="J402" s="93"/>
      <c r="K402" s="93"/>
      <c r="L402" s="45"/>
      <c r="AC402" s="45"/>
    </row>
    <row r="403" spans="1:29" s="11" customFormat="1">
      <c r="A403" s="90">
        <v>21644</v>
      </c>
      <c r="B403" s="76">
        <v>14.281699999999997</v>
      </c>
      <c r="C403" s="70">
        <f t="shared" si="41"/>
        <v>25.374999999999996</v>
      </c>
      <c r="D403" s="71"/>
      <c r="E403" s="72">
        <f t="shared" si="42"/>
        <v>17.852125000000001</v>
      </c>
      <c r="F403" s="73">
        <f t="shared" si="43"/>
        <v>0.16426047462732724</v>
      </c>
      <c r="G403" s="71"/>
      <c r="H403" s="74">
        <f t="shared" si="39"/>
        <v>852.96551724137942</v>
      </c>
      <c r="I403" s="75">
        <f t="shared" si="40"/>
        <v>1005.2379875862069</v>
      </c>
      <c r="J403" s="93"/>
      <c r="K403" s="93"/>
      <c r="L403" s="45"/>
      <c r="AC403" s="45"/>
    </row>
    <row r="404" spans="1:29" s="11" customFormat="1">
      <c r="A404" s="90">
        <v>21644</v>
      </c>
      <c r="B404" s="76">
        <v>14.323699999999999</v>
      </c>
      <c r="C404" s="70">
        <f t="shared" si="41"/>
        <v>25.374999999999996</v>
      </c>
      <c r="D404" s="71"/>
      <c r="E404" s="72">
        <f t="shared" si="42"/>
        <v>17.904625000000003</v>
      </c>
      <c r="F404" s="73">
        <f t="shared" si="43"/>
        <v>0.16470584894528698</v>
      </c>
      <c r="G404" s="71"/>
      <c r="H404" s="74">
        <f t="shared" si="39"/>
        <v>852.96551724137942</v>
      </c>
      <c r="I404" s="75">
        <f t="shared" si="40"/>
        <v>1005.6857944827588</v>
      </c>
      <c r="J404" s="93"/>
      <c r="K404" s="93"/>
      <c r="L404" s="45"/>
      <c r="AC404" s="45"/>
    </row>
    <row r="405" spans="1:29" s="11" customFormat="1">
      <c r="A405" s="90">
        <v>21644</v>
      </c>
      <c r="B405" s="76">
        <v>14.3657</v>
      </c>
      <c r="C405" s="70">
        <f t="shared" si="41"/>
        <v>25.374999999999996</v>
      </c>
      <c r="D405" s="71"/>
      <c r="E405" s="72">
        <f t="shared" si="42"/>
        <v>17.957125000000005</v>
      </c>
      <c r="F405" s="73">
        <f t="shared" si="43"/>
        <v>0.16515102499326453</v>
      </c>
      <c r="G405" s="71"/>
      <c r="H405" s="74">
        <f t="shared" si="39"/>
        <v>852.96551724137942</v>
      </c>
      <c r="I405" s="75">
        <f t="shared" si="40"/>
        <v>1006.1336013793104</v>
      </c>
      <c r="J405" s="93"/>
      <c r="K405" s="93"/>
      <c r="L405" s="45"/>
      <c r="AC405" s="45"/>
    </row>
    <row r="406" spans="1:29" s="11" customFormat="1">
      <c r="A406" s="90">
        <v>21657</v>
      </c>
      <c r="B406" s="76">
        <v>14.406700000000001</v>
      </c>
      <c r="C406" s="70">
        <f t="shared" si="41"/>
        <v>25.374999999999996</v>
      </c>
      <c r="D406" s="71"/>
      <c r="E406" s="72">
        <f t="shared" si="42"/>
        <v>18.008375000000001</v>
      </c>
      <c r="F406" s="73">
        <f t="shared" si="43"/>
        <v>0.1655854105352686</v>
      </c>
      <c r="G406" s="71"/>
      <c r="H406" s="74">
        <f t="shared" si="39"/>
        <v>853.47783251231544</v>
      </c>
      <c r="I406" s="75">
        <f t="shared" si="40"/>
        <v>1007.1753211330052</v>
      </c>
      <c r="J406" s="93"/>
      <c r="K406" s="93"/>
      <c r="L406" s="45"/>
      <c r="AC406" s="45"/>
    </row>
    <row r="407" spans="1:29" s="11" customFormat="1">
      <c r="A407" s="90">
        <v>21657</v>
      </c>
      <c r="B407" s="76">
        <v>14.448699999999999</v>
      </c>
      <c r="C407" s="70">
        <f t="shared" si="41"/>
        <v>25.374999999999996</v>
      </c>
      <c r="D407" s="71"/>
      <c r="E407" s="72">
        <f t="shared" si="42"/>
        <v>18.060875000000003</v>
      </c>
      <c r="F407" s="73">
        <f t="shared" si="43"/>
        <v>0.16603019528267224</v>
      </c>
      <c r="G407" s="71"/>
      <c r="H407" s="74">
        <f t="shared" si="39"/>
        <v>853.47783251231544</v>
      </c>
      <c r="I407" s="75">
        <f t="shared" si="40"/>
        <v>1007.6233969950741</v>
      </c>
      <c r="J407" s="93"/>
      <c r="K407" s="93"/>
      <c r="L407" s="45"/>
      <c r="AC407" s="45"/>
    </row>
    <row r="408" spans="1:29" s="11" customFormat="1">
      <c r="A408" s="90">
        <v>21669</v>
      </c>
      <c r="B408" s="76">
        <v>14.489699999999999</v>
      </c>
      <c r="C408" s="70">
        <f t="shared" si="41"/>
        <v>25.374999999999996</v>
      </c>
      <c r="D408" s="71"/>
      <c r="E408" s="72">
        <f t="shared" si="42"/>
        <v>18.112124999999999</v>
      </c>
      <c r="F408" s="73">
        <f t="shared" si="43"/>
        <v>0.16646419917646571</v>
      </c>
      <c r="G408" s="71"/>
      <c r="H408" s="74">
        <f t="shared" si="39"/>
        <v>853.95073891625623</v>
      </c>
      <c r="I408" s="75">
        <f t="shared" si="40"/>
        <v>1008.6193641871921</v>
      </c>
      <c r="J408" s="93"/>
      <c r="K408" s="93"/>
      <c r="L408" s="45"/>
      <c r="AC408" s="45"/>
    </row>
    <row r="409" spans="1:29" s="11" customFormat="1">
      <c r="A409" s="90">
        <v>21669</v>
      </c>
      <c r="B409" s="76">
        <v>14.531700000000001</v>
      </c>
      <c r="C409" s="70">
        <f t="shared" si="41"/>
        <v>25.374999999999996</v>
      </c>
      <c r="D409" s="71"/>
      <c r="E409" s="72">
        <f t="shared" si="42"/>
        <v>18.164625000000001</v>
      </c>
      <c r="F409" s="73">
        <f t="shared" si="43"/>
        <v>0.16690859331058186</v>
      </c>
      <c r="G409" s="71"/>
      <c r="H409" s="74">
        <f t="shared" si="39"/>
        <v>853.95073891625623</v>
      </c>
      <c r="I409" s="75">
        <f t="shared" si="40"/>
        <v>1009.0676883251233</v>
      </c>
      <c r="J409" s="93"/>
      <c r="K409" s="93"/>
      <c r="L409" s="45"/>
      <c r="AC409" s="45"/>
    </row>
    <row r="410" spans="1:29" s="11" customFormat="1">
      <c r="A410" s="90">
        <v>21669</v>
      </c>
      <c r="B410" s="76">
        <v>14.573699999999999</v>
      </c>
      <c r="C410" s="70">
        <f t="shared" si="41"/>
        <v>25.374999999999996</v>
      </c>
      <c r="D410" s="71"/>
      <c r="E410" s="72">
        <f t="shared" si="42"/>
        <v>18.217125000000003</v>
      </c>
      <c r="F410" s="73">
        <f t="shared" si="43"/>
        <v>0.16735279004627102</v>
      </c>
      <c r="G410" s="71"/>
      <c r="H410" s="74">
        <f t="shared" si="39"/>
        <v>853.95073891625623</v>
      </c>
      <c r="I410" s="75">
        <f t="shared" si="40"/>
        <v>1009.5160124630544</v>
      </c>
      <c r="J410" s="93"/>
      <c r="K410" s="93"/>
      <c r="L410" s="45"/>
      <c r="AC410" s="45"/>
    </row>
    <row r="411" spans="1:29" s="11" customFormat="1">
      <c r="A411" s="90">
        <v>21682</v>
      </c>
      <c r="B411" s="76">
        <v>14.614699999999999</v>
      </c>
      <c r="C411" s="70">
        <f t="shared" si="41"/>
        <v>25.374999999999996</v>
      </c>
      <c r="D411" s="71"/>
      <c r="E411" s="72">
        <f t="shared" si="42"/>
        <v>18.268374999999999</v>
      </c>
      <c r="F411" s="73">
        <f t="shared" si="43"/>
        <v>0.16778622043250882</v>
      </c>
      <c r="G411" s="71"/>
      <c r="H411" s="74">
        <f t="shared" si="39"/>
        <v>854.46305418719226</v>
      </c>
      <c r="I411" s="75">
        <f t="shared" si="40"/>
        <v>1010.5595691625617</v>
      </c>
      <c r="J411" s="93"/>
      <c r="K411" s="93"/>
      <c r="L411" s="45"/>
      <c r="AC411" s="45"/>
    </row>
    <row r="412" spans="1:29" s="11" customFormat="1">
      <c r="A412" s="90">
        <v>21682</v>
      </c>
      <c r="B412" s="76">
        <v>14.656700000000001</v>
      </c>
      <c r="C412" s="70">
        <f t="shared" si="41"/>
        <v>25.374999999999996</v>
      </c>
      <c r="D412" s="71"/>
      <c r="E412" s="72">
        <f t="shared" si="42"/>
        <v>18.320875000000001</v>
      </c>
      <c r="F412" s="73">
        <f t="shared" si="43"/>
        <v>0.16823002758656766</v>
      </c>
      <c r="G412" s="71"/>
      <c r="H412" s="74">
        <f t="shared" si="39"/>
        <v>854.46305418719226</v>
      </c>
      <c r="I412" s="75">
        <f t="shared" si="40"/>
        <v>1011.00816226601</v>
      </c>
      <c r="J412" s="93"/>
      <c r="K412" s="93"/>
      <c r="L412" s="45"/>
      <c r="AC412" s="45"/>
    </row>
    <row r="413" spans="1:29" s="11" customFormat="1">
      <c r="A413" s="90">
        <v>21682</v>
      </c>
      <c r="B413" s="76">
        <v>14.698699999999999</v>
      </c>
      <c r="C413" s="70">
        <f t="shared" si="41"/>
        <v>25.374999999999996</v>
      </c>
      <c r="D413" s="71"/>
      <c r="E413" s="72">
        <f t="shared" si="42"/>
        <v>18.373375000000003</v>
      </c>
      <c r="F413" s="73">
        <f t="shared" si="43"/>
        <v>0.1686736378632091</v>
      </c>
      <c r="G413" s="71"/>
      <c r="H413" s="74">
        <f t="shared" si="39"/>
        <v>854.46305418719226</v>
      </c>
      <c r="I413" s="75">
        <f t="shared" si="40"/>
        <v>1011.4567553694583</v>
      </c>
      <c r="J413" s="93"/>
      <c r="K413" s="93"/>
      <c r="L413" s="45"/>
      <c r="AC413" s="45"/>
    </row>
    <row r="414" spans="1:29" s="11" customFormat="1">
      <c r="A414" s="90">
        <v>21694</v>
      </c>
      <c r="B414" s="76">
        <v>14.739699999999999</v>
      </c>
      <c r="C414" s="70">
        <f t="shared" si="41"/>
        <v>25.374999999999996</v>
      </c>
      <c r="D414" s="71"/>
      <c r="E414" s="72">
        <f t="shared" si="42"/>
        <v>18.424624999999999</v>
      </c>
      <c r="F414" s="73">
        <f t="shared" si="43"/>
        <v>0.16910649625559587</v>
      </c>
      <c r="G414" s="71"/>
      <c r="H414" s="74">
        <f t="shared" si="39"/>
        <v>854.93596059113315</v>
      </c>
      <c r="I414" s="75">
        <f t="shared" si="40"/>
        <v>1012.4547053201971</v>
      </c>
      <c r="J414" s="93"/>
      <c r="K414" s="93"/>
      <c r="L414" s="45"/>
      <c r="AC414" s="45"/>
    </row>
    <row r="415" spans="1:29" s="11" customFormat="1">
      <c r="A415" s="90">
        <v>21694</v>
      </c>
      <c r="B415" s="76">
        <v>14.781700000000001</v>
      </c>
      <c r="C415" s="70">
        <f t="shared" si="41"/>
        <v>25.374999999999996</v>
      </c>
      <c r="D415" s="71"/>
      <c r="E415" s="72">
        <f t="shared" si="42"/>
        <v>18.477125000000001</v>
      </c>
      <c r="F415" s="73">
        <f t="shared" si="43"/>
        <v>0.16954971797818305</v>
      </c>
      <c r="G415" s="71"/>
      <c r="H415" s="74">
        <f t="shared" si="39"/>
        <v>854.93596059113315</v>
      </c>
      <c r="I415" s="75">
        <f t="shared" si="40"/>
        <v>1012.9035466995076</v>
      </c>
      <c r="J415" s="93"/>
      <c r="K415" s="93"/>
      <c r="L415" s="45"/>
      <c r="AC415" s="45"/>
    </row>
    <row r="416" spans="1:29" s="11" customFormat="1">
      <c r="A416" s="90">
        <v>21707</v>
      </c>
      <c r="B416" s="76">
        <v>14.823699999999999</v>
      </c>
      <c r="C416" s="70">
        <f t="shared" si="41"/>
        <v>25.374999999999996</v>
      </c>
      <c r="D416" s="71"/>
      <c r="E416" s="72">
        <f t="shared" si="42"/>
        <v>18.529625000000003</v>
      </c>
      <c r="F416" s="73">
        <f t="shared" si="43"/>
        <v>0.16999274334230183</v>
      </c>
      <c r="G416" s="71"/>
      <c r="H416" s="74">
        <f t="shared" si="39"/>
        <v>855.44827586206907</v>
      </c>
      <c r="I416" s="75">
        <f t="shared" si="40"/>
        <v>1013.9596334482759</v>
      </c>
      <c r="J416" s="93"/>
      <c r="K416" s="93"/>
      <c r="L416" s="45"/>
      <c r="AC416" s="45"/>
    </row>
    <row r="417" spans="1:29" s="11" customFormat="1">
      <c r="A417" s="90">
        <v>21707</v>
      </c>
      <c r="B417" s="76">
        <v>14.864699999999999</v>
      </c>
      <c r="C417" s="70">
        <f t="shared" si="41"/>
        <v>25.374999999999996</v>
      </c>
      <c r="D417" s="71"/>
      <c r="E417" s="72">
        <f t="shared" si="42"/>
        <v>18.580874999999999</v>
      </c>
      <c r="F417" s="73">
        <f t="shared" si="43"/>
        <v>0.17042503124855748</v>
      </c>
      <c r="G417" s="71"/>
      <c r="H417" s="74">
        <f t="shared" si="39"/>
        <v>855.44827586206907</v>
      </c>
      <c r="I417" s="75">
        <f t="shared" si="40"/>
        <v>1014.3980506896554</v>
      </c>
      <c r="J417" s="93"/>
      <c r="K417" s="93"/>
      <c r="L417" s="45"/>
      <c r="AC417" s="45"/>
    </row>
    <row r="418" spans="1:29" s="11" customFormat="1">
      <c r="A418" s="90">
        <v>21707</v>
      </c>
      <c r="B418" s="76">
        <v>14.906700000000001</v>
      </c>
      <c r="C418" s="70">
        <f t="shared" si="41"/>
        <v>25.374999999999996</v>
      </c>
      <c r="D418" s="71"/>
      <c r="E418" s="72">
        <f t="shared" si="42"/>
        <v>18.633375000000001</v>
      </c>
      <c r="F418" s="73">
        <f t="shared" si="43"/>
        <v>0.17086766908213766</v>
      </c>
      <c r="G418" s="71"/>
      <c r="H418" s="74">
        <f t="shared" si="39"/>
        <v>855.44827586206907</v>
      </c>
      <c r="I418" s="75">
        <f t="shared" si="40"/>
        <v>1014.8471610344828</v>
      </c>
      <c r="J418" s="93"/>
      <c r="K418" s="93"/>
      <c r="L418" s="45"/>
      <c r="AC418" s="45"/>
    </row>
    <row r="419" spans="1:29" s="11" customFormat="1">
      <c r="A419" s="90">
        <v>21707</v>
      </c>
      <c r="B419" s="76">
        <v>14.948699999999999</v>
      </c>
      <c r="C419" s="70">
        <f t="shared" si="41"/>
        <v>25.374999999999996</v>
      </c>
      <c r="D419" s="71"/>
      <c r="E419" s="72">
        <f t="shared" si="42"/>
        <v>18.685875000000003</v>
      </c>
      <c r="F419" s="73">
        <f t="shared" si="43"/>
        <v>0.17131011107415001</v>
      </c>
      <c r="G419" s="71"/>
      <c r="H419" s="74">
        <f t="shared" si="39"/>
        <v>855.44827586206907</v>
      </c>
      <c r="I419" s="75">
        <f t="shared" si="40"/>
        <v>1015.2962713793105</v>
      </c>
      <c r="J419" s="93"/>
      <c r="K419" s="93"/>
      <c r="L419" s="45"/>
      <c r="AC419" s="45"/>
    </row>
    <row r="420" spans="1:29" s="11" customFormat="1">
      <c r="A420" s="90">
        <v>21719</v>
      </c>
      <c r="B420" s="76">
        <v>14.989699999999999</v>
      </c>
      <c r="C420" s="70">
        <f t="shared" si="41"/>
        <v>25.374999999999996</v>
      </c>
      <c r="D420" s="71"/>
      <c r="E420" s="72">
        <f t="shared" si="42"/>
        <v>18.737124999999999</v>
      </c>
      <c r="F420" s="73">
        <f t="shared" si="43"/>
        <v>0.17174182999604043</v>
      </c>
      <c r="G420" s="71"/>
      <c r="H420" s="74">
        <f t="shared" si="39"/>
        <v>855.92118226600996</v>
      </c>
      <c r="I420" s="75">
        <f t="shared" si="40"/>
        <v>1016.29620408867</v>
      </c>
      <c r="J420" s="93"/>
      <c r="K420" s="93"/>
      <c r="L420" s="45"/>
      <c r="AC420" s="45"/>
    </row>
    <row r="421" spans="1:29" s="11" customFormat="1">
      <c r="A421" s="90">
        <v>21719</v>
      </c>
      <c r="B421" s="76">
        <v>15.031700000000001</v>
      </c>
      <c r="C421" s="70">
        <f t="shared" si="41"/>
        <v>25.374999999999996</v>
      </c>
      <c r="D421" s="71"/>
      <c r="E421" s="72">
        <f t="shared" si="42"/>
        <v>18.789625000000001</v>
      </c>
      <c r="F421" s="73">
        <f t="shared" si="43"/>
        <v>0.17218388547699104</v>
      </c>
      <c r="G421" s="71"/>
      <c r="H421" s="74">
        <f t="shared" si="39"/>
        <v>855.92118226600996</v>
      </c>
      <c r="I421" s="75">
        <f t="shared" si="40"/>
        <v>1016.7455627093598</v>
      </c>
      <c r="J421" s="93"/>
      <c r="K421" s="93"/>
      <c r="L421" s="45"/>
      <c r="AC421" s="45"/>
    </row>
    <row r="422" spans="1:29" s="11" customFormat="1">
      <c r="A422" s="90">
        <v>21719</v>
      </c>
      <c r="B422" s="76">
        <v>15.072700000000001</v>
      </c>
      <c r="C422" s="70">
        <f t="shared" si="41"/>
        <v>25.374999999999996</v>
      </c>
      <c r="D422" s="71"/>
      <c r="E422" s="72">
        <f t="shared" si="42"/>
        <v>18.840874999999997</v>
      </c>
      <c r="F422" s="73">
        <f t="shared" si="43"/>
        <v>0.17261522742000429</v>
      </c>
      <c r="G422" s="71"/>
      <c r="H422" s="74">
        <f t="shared" si="39"/>
        <v>855.92118226600996</v>
      </c>
      <c r="I422" s="75">
        <f t="shared" si="40"/>
        <v>1017.1842223152711</v>
      </c>
      <c r="J422" s="93"/>
      <c r="K422" s="93"/>
      <c r="L422" s="45"/>
      <c r="AC422" s="45"/>
    </row>
    <row r="423" spans="1:29" s="11" customFormat="1">
      <c r="A423" s="90">
        <v>21732</v>
      </c>
      <c r="B423" s="76">
        <v>15.114699999999999</v>
      </c>
      <c r="C423" s="70">
        <f t="shared" si="41"/>
        <v>25.374999999999996</v>
      </c>
      <c r="D423" s="71"/>
      <c r="E423" s="72">
        <f t="shared" si="42"/>
        <v>18.893374999999999</v>
      </c>
      <c r="F423" s="73">
        <f t="shared" si="43"/>
        <v>0.17305689706460475</v>
      </c>
      <c r="G423" s="71"/>
      <c r="H423" s="74">
        <f t="shared" si="39"/>
        <v>856.43349753694588</v>
      </c>
      <c r="I423" s="75">
        <f t="shared" si="40"/>
        <v>1018.2426898522167</v>
      </c>
      <c r="J423" s="93"/>
      <c r="K423" s="93"/>
      <c r="L423" s="45"/>
      <c r="AC423" s="45"/>
    </row>
    <row r="424" spans="1:29" s="11" customFormat="1">
      <c r="A424" s="90">
        <v>21732</v>
      </c>
      <c r="B424" s="76">
        <v>15.156700000000001</v>
      </c>
      <c r="C424" s="70">
        <f t="shared" si="41"/>
        <v>25.374999999999996</v>
      </c>
      <c r="D424" s="71"/>
      <c r="E424" s="72">
        <f t="shared" si="42"/>
        <v>18.945875000000001</v>
      </c>
      <c r="F424" s="73">
        <f t="shared" si="43"/>
        <v>0.17349837172324667</v>
      </c>
      <c r="G424" s="71"/>
      <c r="H424" s="74">
        <f t="shared" si="39"/>
        <v>856.43349753694588</v>
      </c>
      <c r="I424" s="75">
        <f t="shared" si="40"/>
        <v>1018.6923174384237</v>
      </c>
      <c r="J424" s="93"/>
      <c r="K424" s="93"/>
      <c r="L424" s="45"/>
      <c r="AC424" s="45"/>
    </row>
    <row r="425" spans="1:29" s="11" customFormat="1">
      <c r="A425" s="90">
        <v>21732</v>
      </c>
      <c r="B425" s="76">
        <v>15.197700000000001</v>
      </c>
      <c r="C425" s="70">
        <f t="shared" si="41"/>
        <v>25.374999999999996</v>
      </c>
      <c r="D425" s="71"/>
      <c r="E425" s="72">
        <f t="shared" si="42"/>
        <v>18.997124999999997</v>
      </c>
      <c r="F425" s="73">
        <f t="shared" si="43"/>
        <v>0.17392914716772304</v>
      </c>
      <c r="G425" s="71"/>
      <c r="H425" s="74">
        <f t="shared" ref="H425:H426" si="44">A425/C425</f>
        <v>856.43349753694588</v>
      </c>
      <c r="I425" s="75">
        <f t="shared" ref="I425:I426" si="45">H425*(1+E425/100)</f>
        <v>1019.1312396059113</v>
      </c>
      <c r="J425" s="93"/>
      <c r="K425" s="93"/>
      <c r="L425" s="45"/>
      <c r="AC425" s="45"/>
    </row>
    <row r="426" spans="1:29" s="11" customFormat="1">
      <c r="A426" s="90">
        <v>21732</v>
      </c>
      <c r="B426" s="76">
        <v>15.239699999999999</v>
      </c>
      <c r="C426" s="70">
        <f t="shared" si="41"/>
        <v>25.374999999999996</v>
      </c>
      <c r="D426" s="71"/>
      <c r="E426" s="72">
        <f t="shared" si="42"/>
        <v>19.049624999999999</v>
      </c>
      <c r="F426" s="73">
        <f t="shared" si="43"/>
        <v>0.17437023700281812</v>
      </c>
      <c r="G426" s="71"/>
      <c r="H426" s="74">
        <f t="shared" si="44"/>
        <v>856.43349753694588</v>
      </c>
      <c r="I426" s="75">
        <f t="shared" si="45"/>
        <v>1019.5808671921184</v>
      </c>
      <c r="J426" s="93"/>
      <c r="K426" s="93"/>
      <c r="L426" s="45"/>
      <c r="AC426" s="45"/>
    </row>
    <row r="427" spans="1:29" s="11" customFormat="1">
      <c r="A427" s="90">
        <v>21745</v>
      </c>
      <c r="B427" s="76">
        <v>15.281700000000001</v>
      </c>
      <c r="C427" s="70">
        <f t="shared" si="41"/>
        <v>25.374999999999996</v>
      </c>
      <c r="D427" s="71"/>
      <c r="E427" s="72">
        <f t="shared" si="42"/>
        <v>19.102125000000001</v>
      </c>
      <c r="F427" s="73">
        <f t="shared" si="43"/>
        <v>0.17481113236344797</v>
      </c>
      <c r="G427" s="71"/>
      <c r="H427" s="74">
        <f t="shared" ref="H427:H432" si="46">A427/C427</f>
        <v>856.94581280788191</v>
      </c>
      <c r="I427" s="75">
        <f t="shared" si="40"/>
        <v>1020.6406731527095</v>
      </c>
      <c r="J427" s="93"/>
      <c r="K427" s="93"/>
      <c r="L427" s="45"/>
      <c r="AC427" s="45"/>
    </row>
    <row r="428" spans="1:29" s="11" customFormat="1">
      <c r="A428" s="90">
        <v>21745</v>
      </c>
      <c r="B428" s="76">
        <v>15.322700000000001</v>
      </c>
      <c r="C428" s="70">
        <f t="shared" si="41"/>
        <v>25.374999999999996</v>
      </c>
      <c r="D428" s="71"/>
      <c r="E428" s="72">
        <f t="shared" si="42"/>
        <v>19.153374999999997</v>
      </c>
      <c r="F428" s="73">
        <f t="shared" si="43"/>
        <v>0.17524134279544609</v>
      </c>
      <c r="G428" s="71"/>
      <c r="H428" s="74">
        <f t="shared" si="46"/>
        <v>856.94581280788191</v>
      </c>
      <c r="I428" s="75">
        <f t="shared" si="40"/>
        <v>1021.0798578817736</v>
      </c>
      <c r="J428" s="93"/>
      <c r="K428" s="93"/>
      <c r="L428" s="45"/>
      <c r="AC428" s="45"/>
    </row>
    <row r="429" spans="1:29" s="11" customFormat="1">
      <c r="A429" s="90">
        <v>21745</v>
      </c>
      <c r="B429" s="76">
        <v>15.364699999999999</v>
      </c>
      <c r="C429" s="70">
        <f t="shared" si="41"/>
        <v>25.374999999999996</v>
      </c>
      <c r="D429" s="71"/>
      <c r="E429" s="72">
        <f t="shared" si="42"/>
        <v>19.205874999999999</v>
      </c>
      <c r="F429" s="73">
        <f t="shared" si="43"/>
        <v>0.17568185434134967</v>
      </c>
      <c r="G429" s="71"/>
      <c r="H429" s="74">
        <f t="shared" si="46"/>
        <v>856.94581280788191</v>
      </c>
      <c r="I429" s="75">
        <f t="shared" si="40"/>
        <v>1021.5297544334976</v>
      </c>
      <c r="J429" s="93"/>
      <c r="K429" s="93"/>
      <c r="L429" s="45"/>
      <c r="AC429" s="45"/>
    </row>
    <row r="430" spans="1:29" s="11" customFormat="1">
      <c r="A430" s="90">
        <v>21757</v>
      </c>
      <c r="B430" s="76">
        <v>15.406700000000001</v>
      </c>
      <c r="C430" s="70">
        <f t="shared" si="41"/>
        <v>25.374999999999996</v>
      </c>
      <c r="D430" s="71"/>
      <c r="E430" s="72">
        <f t="shared" si="42"/>
        <v>19.258375000000001</v>
      </c>
      <c r="F430" s="73">
        <f t="shared" si="43"/>
        <v>0.17612217192227206</v>
      </c>
      <c r="G430" s="71"/>
      <c r="H430" s="74">
        <f t="shared" si="46"/>
        <v>857.4187192118228</v>
      </c>
      <c r="I430" s="75">
        <f t="shared" si="40"/>
        <v>1022.5436314778327</v>
      </c>
      <c r="J430" s="93"/>
      <c r="K430" s="93"/>
      <c r="L430" s="45"/>
      <c r="AC430" s="45"/>
    </row>
    <row r="431" spans="1:29" s="11" customFormat="1">
      <c r="A431" s="90">
        <v>21757</v>
      </c>
      <c r="B431" s="76">
        <v>15.447700000000001</v>
      </c>
      <c r="C431" s="70">
        <f t="shared" si="41"/>
        <v>25.374999999999996</v>
      </c>
      <c r="D431" s="71"/>
      <c r="E431" s="72">
        <f t="shared" si="42"/>
        <v>19.309624999999997</v>
      </c>
      <c r="F431" s="73">
        <f t="shared" si="43"/>
        <v>0.17655181882201026</v>
      </c>
      <c r="G431" s="71"/>
      <c r="H431" s="74">
        <f t="shared" si="46"/>
        <v>857.4187192118228</v>
      </c>
      <c r="I431" s="75">
        <f t="shared" si="40"/>
        <v>1022.9830585714287</v>
      </c>
      <c r="J431" s="93"/>
      <c r="K431" s="93"/>
      <c r="L431" s="45"/>
      <c r="AC431" s="45"/>
    </row>
    <row r="432" spans="1:29" s="11" customFormat="1">
      <c r="A432" s="90">
        <v>21757</v>
      </c>
      <c r="B432" s="76">
        <v>15.489699999999999</v>
      </c>
      <c r="C432" s="70">
        <f t="shared" si="41"/>
        <v>25.374999999999996</v>
      </c>
      <c r="D432" s="71"/>
      <c r="E432" s="72">
        <f t="shared" si="42"/>
        <v>19.362124999999999</v>
      </c>
      <c r="F432" s="73">
        <f t="shared" ref="F432:F495" si="47">LN(1+E432/100)</f>
        <v>0.17699175359306515</v>
      </c>
      <c r="G432" s="71"/>
      <c r="H432" s="74">
        <f t="shared" si="46"/>
        <v>857.4187192118228</v>
      </c>
      <c r="I432" s="75">
        <f t="shared" si="40"/>
        <v>1023.433203399015</v>
      </c>
      <c r="J432" s="93"/>
      <c r="K432" s="93"/>
      <c r="L432" s="45"/>
      <c r="AC432" s="45"/>
    </row>
    <row r="433" spans="1:29" s="11" customFormat="1">
      <c r="A433" s="90">
        <v>21757</v>
      </c>
      <c r="B433" s="76">
        <v>15.531700000000001</v>
      </c>
      <c r="C433" s="70">
        <f t="shared" si="41"/>
        <v>25.374999999999996</v>
      </c>
      <c r="D433" s="71"/>
      <c r="E433" s="72">
        <f t="shared" si="42"/>
        <v>19.414625000000001</v>
      </c>
      <c r="F433" s="73">
        <f t="shared" si="47"/>
        <v>0.17743149490662263</v>
      </c>
      <c r="G433" s="71"/>
      <c r="H433" s="74">
        <f t="shared" ref="H433:H496" si="48">A433/C433</f>
        <v>857.4187192118228</v>
      </c>
      <c r="I433" s="75">
        <f t="shared" ref="I433:I496" si="49">H433*(1+E433/100)</f>
        <v>1023.8833482266011</v>
      </c>
      <c r="J433" s="93"/>
      <c r="K433" s="93"/>
      <c r="L433" s="45"/>
      <c r="AC433" s="45"/>
    </row>
    <row r="434" spans="1:29" s="11" customFormat="1">
      <c r="A434" s="90">
        <v>21770</v>
      </c>
      <c r="B434" s="76">
        <v>15.572700000000001</v>
      </c>
      <c r="C434" s="70">
        <f t="shared" si="41"/>
        <v>25.374999999999996</v>
      </c>
      <c r="D434" s="71"/>
      <c r="E434" s="72">
        <f t="shared" si="42"/>
        <v>19.465874999999997</v>
      </c>
      <c r="F434" s="73">
        <f t="shared" si="47"/>
        <v>0.17786057974851061</v>
      </c>
      <c r="G434" s="71"/>
      <c r="H434" s="74">
        <f t="shared" si="48"/>
        <v>857.93103448275872</v>
      </c>
      <c r="I434" s="75">
        <f t="shared" si="49"/>
        <v>1024.9348172413793</v>
      </c>
      <c r="J434" s="93"/>
      <c r="K434" s="93"/>
      <c r="L434" s="45"/>
      <c r="AC434" s="45"/>
    </row>
    <row r="435" spans="1:29" s="11" customFormat="1">
      <c r="A435" s="90">
        <v>21770</v>
      </c>
      <c r="B435" s="76">
        <v>15.614699999999999</v>
      </c>
      <c r="C435" s="70">
        <f t="shared" si="41"/>
        <v>25.374999999999996</v>
      </c>
      <c r="D435" s="71"/>
      <c r="E435" s="72">
        <f t="shared" si="42"/>
        <v>19.518374999999999</v>
      </c>
      <c r="F435" s="73">
        <f t="shared" si="47"/>
        <v>0.17829993925311852</v>
      </c>
      <c r="G435" s="71"/>
      <c r="H435" s="74">
        <f t="shared" si="48"/>
        <v>857.93103448275872</v>
      </c>
      <c r="I435" s="75">
        <f t="shared" si="49"/>
        <v>1025.3852310344828</v>
      </c>
      <c r="J435" s="93"/>
      <c r="K435" s="93"/>
      <c r="L435" s="45"/>
      <c r="AC435" s="45"/>
    </row>
    <row r="436" spans="1:29" s="11" customFormat="1">
      <c r="A436" s="90">
        <v>21770</v>
      </c>
      <c r="B436" s="76">
        <v>15.656700000000001</v>
      </c>
      <c r="C436" s="70">
        <f t="shared" si="41"/>
        <v>25.374999999999996</v>
      </c>
      <c r="D436" s="71"/>
      <c r="E436" s="72">
        <f t="shared" si="42"/>
        <v>19.570875000000001</v>
      </c>
      <c r="F436" s="73">
        <f t="shared" si="47"/>
        <v>0.17873910580572433</v>
      </c>
      <c r="G436" s="71"/>
      <c r="H436" s="74">
        <f t="shared" si="48"/>
        <v>857.93103448275872</v>
      </c>
      <c r="I436" s="75">
        <f t="shared" si="49"/>
        <v>1025.8356448275865</v>
      </c>
      <c r="J436" s="93"/>
      <c r="K436" s="93"/>
      <c r="L436" s="45"/>
      <c r="AC436" s="45"/>
    </row>
    <row r="437" spans="1:29" s="11" customFormat="1">
      <c r="A437" s="90">
        <v>21770</v>
      </c>
      <c r="B437" s="76">
        <v>15.697700000000001</v>
      </c>
      <c r="C437" s="70">
        <f t="shared" si="41"/>
        <v>25.374999999999996</v>
      </c>
      <c r="D437" s="71"/>
      <c r="E437" s="72">
        <f t="shared" si="42"/>
        <v>19.622124999999997</v>
      </c>
      <c r="F437" s="73">
        <f t="shared" si="47"/>
        <v>0.17916763005839273</v>
      </c>
      <c r="G437" s="71"/>
      <c r="H437" s="74">
        <f t="shared" si="48"/>
        <v>857.93103448275872</v>
      </c>
      <c r="I437" s="75">
        <f t="shared" si="49"/>
        <v>1026.2753344827588</v>
      </c>
      <c r="J437" s="93"/>
      <c r="K437" s="93"/>
      <c r="L437" s="45"/>
      <c r="AC437" s="45"/>
    </row>
    <row r="438" spans="1:29" s="11" customFormat="1">
      <c r="A438" s="90">
        <v>21782</v>
      </c>
      <c r="B438" s="76">
        <v>15.739699999999999</v>
      </c>
      <c r="C438" s="70">
        <f t="shared" si="41"/>
        <v>25.374999999999996</v>
      </c>
      <c r="D438" s="71"/>
      <c r="E438" s="72">
        <f t="shared" si="42"/>
        <v>19.674624999999999</v>
      </c>
      <c r="F438" s="73">
        <f t="shared" si="47"/>
        <v>0.17960641579904588</v>
      </c>
      <c r="G438" s="71"/>
      <c r="H438" s="74">
        <f t="shared" si="48"/>
        <v>858.40394088669962</v>
      </c>
      <c r="I438" s="75">
        <f t="shared" si="49"/>
        <v>1027.2916972413793</v>
      </c>
      <c r="J438" s="93"/>
      <c r="K438" s="93"/>
      <c r="L438" s="45"/>
      <c r="AC438" s="45"/>
    </row>
    <row r="439" spans="1:29" s="11" customFormat="1">
      <c r="A439" s="90">
        <v>21782</v>
      </c>
      <c r="B439" s="76">
        <v>15.7807</v>
      </c>
      <c r="C439" s="70">
        <f t="shared" si="41"/>
        <v>25.374999999999996</v>
      </c>
      <c r="D439" s="71"/>
      <c r="E439" s="72">
        <f t="shared" si="42"/>
        <v>19.725874999999995</v>
      </c>
      <c r="F439" s="73">
        <f t="shared" si="47"/>
        <v>0.18003456862899336</v>
      </c>
      <c r="G439" s="71"/>
      <c r="H439" s="74">
        <f t="shared" si="48"/>
        <v>858.40394088669962</v>
      </c>
      <c r="I439" s="75">
        <f t="shared" si="49"/>
        <v>1027.731629261084</v>
      </c>
      <c r="J439" s="93"/>
      <c r="K439" s="93"/>
      <c r="L439" s="45"/>
      <c r="AC439" s="45"/>
    </row>
    <row r="440" spans="1:29" s="11" customFormat="1">
      <c r="A440" s="90">
        <v>21782</v>
      </c>
      <c r="B440" s="76">
        <v>15.822700000000001</v>
      </c>
      <c r="C440" s="70">
        <f t="shared" si="41"/>
        <v>25.374999999999996</v>
      </c>
      <c r="D440" s="71"/>
      <c r="E440" s="72">
        <f t="shared" si="42"/>
        <v>19.778374999999997</v>
      </c>
      <c r="F440" s="73">
        <f t="shared" si="47"/>
        <v>0.18047297421754441</v>
      </c>
      <c r="G440" s="71"/>
      <c r="H440" s="74">
        <f t="shared" si="48"/>
        <v>858.40394088669962</v>
      </c>
      <c r="I440" s="75">
        <f t="shared" si="49"/>
        <v>1028.1822913300493</v>
      </c>
      <c r="J440" s="93"/>
      <c r="K440" s="93"/>
      <c r="L440" s="45"/>
      <c r="AC440" s="45"/>
    </row>
    <row r="441" spans="1:29" s="11" customFormat="1">
      <c r="A441" s="90">
        <v>21795</v>
      </c>
      <c r="B441" s="76">
        <v>15.864699999999999</v>
      </c>
      <c r="C441" s="70">
        <f t="shared" si="41"/>
        <v>25.374999999999996</v>
      </c>
      <c r="D441" s="71"/>
      <c r="E441" s="72">
        <f t="shared" si="42"/>
        <v>19.830874999999999</v>
      </c>
      <c r="F441" s="73">
        <f t="shared" si="47"/>
        <v>0.18091118769085685</v>
      </c>
      <c r="G441" s="71"/>
      <c r="H441" s="74">
        <f t="shared" si="48"/>
        <v>858.91625615763564</v>
      </c>
      <c r="I441" s="75">
        <f t="shared" si="49"/>
        <v>1029.2468652709363</v>
      </c>
      <c r="J441" s="93"/>
      <c r="K441" s="93"/>
      <c r="L441" s="45"/>
      <c r="AC441" s="45"/>
    </row>
    <row r="442" spans="1:29" s="11" customFormat="1">
      <c r="A442" s="90">
        <v>21795</v>
      </c>
      <c r="B442" s="76">
        <v>15.9057</v>
      </c>
      <c r="C442" s="70">
        <f t="shared" si="41"/>
        <v>25.374999999999996</v>
      </c>
      <c r="D442" s="71"/>
      <c r="E442" s="72">
        <f t="shared" si="42"/>
        <v>19.882124999999995</v>
      </c>
      <c r="F442" s="73">
        <f t="shared" si="47"/>
        <v>0.18133878236265905</v>
      </c>
      <c r="G442" s="71"/>
      <c r="H442" s="74">
        <f t="shared" si="48"/>
        <v>858.91625615763564</v>
      </c>
      <c r="I442" s="75">
        <f t="shared" si="49"/>
        <v>1029.6870598522169</v>
      </c>
      <c r="J442" s="93"/>
      <c r="K442" s="93"/>
      <c r="L442" s="45"/>
      <c r="AC442" s="45"/>
    </row>
    <row r="443" spans="1:29" s="11" customFormat="1">
      <c r="A443" s="90">
        <v>21795</v>
      </c>
      <c r="B443" s="76">
        <v>15.947700000000001</v>
      </c>
      <c r="C443" s="70">
        <f t="shared" si="41"/>
        <v>25.374999999999996</v>
      </c>
      <c r="D443" s="71"/>
      <c r="E443" s="72">
        <f t="shared" si="42"/>
        <v>19.934624999999997</v>
      </c>
      <c r="F443" s="73">
        <f t="shared" si="47"/>
        <v>0.18177661667438827</v>
      </c>
      <c r="G443" s="71"/>
      <c r="H443" s="74">
        <f t="shared" si="48"/>
        <v>858.91625615763564</v>
      </c>
      <c r="I443" s="75">
        <f t="shared" si="49"/>
        <v>1030.1379908866998</v>
      </c>
      <c r="J443" s="93"/>
      <c r="K443" s="93"/>
      <c r="L443" s="45"/>
      <c r="AC443" s="45"/>
    </row>
    <row r="444" spans="1:29" s="11" customFormat="1">
      <c r="A444" s="90">
        <v>21795</v>
      </c>
      <c r="B444" s="76">
        <v>15.989699999999999</v>
      </c>
      <c r="C444" s="70">
        <f t="shared" si="41"/>
        <v>25.374999999999996</v>
      </c>
      <c r="D444" s="71"/>
      <c r="E444" s="72">
        <f t="shared" si="42"/>
        <v>19.987124999999999</v>
      </c>
      <c r="F444" s="73">
        <f t="shared" si="47"/>
        <v>0.18221425937112531</v>
      </c>
      <c r="G444" s="71"/>
      <c r="H444" s="74">
        <f t="shared" si="48"/>
        <v>858.91625615763564</v>
      </c>
      <c r="I444" s="75">
        <f t="shared" si="49"/>
        <v>1030.5889219211824</v>
      </c>
      <c r="J444" s="93"/>
      <c r="K444" s="93"/>
      <c r="L444" s="45"/>
      <c r="AC444" s="45"/>
    </row>
    <row r="445" spans="1:29" s="11" customFormat="1">
      <c r="A445" s="90">
        <v>21795</v>
      </c>
      <c r="B445" s="76">
        <v>16.0307</v>
      </c>
      <c r="C445" s="70">
        <f t="shared" si="41"/>
        <v>25.374999999999996</v>
      </c>
      <c r="D445" s="71"/>
      <c r="E445" s="72">
        <f t="shared" si="42"/>
        <v>20.038374999999995</v>
      </c>
      <c r="F445" s="73">
        <f t="shared" si="47"/>
        <v>0.18264129733816487</v>
      </c>
      <c r="G445" s="71"/>
      <c r="H445" s="74">
        <f t="shared" si="48"/>
        <v>858.91625615763564</v>
      </c>
      <c r="I445" s="75">
        <f t="shared" si="49"/>
        <v>1031.0291165024632</v>
      </c>
      <c r="J445" s="93"/>
      <c r="K445" s="93"/>
      <c r="L445" s="45"/>
      <c r="AC445" s="45"/>
    </row>
    <row r="446" spans="1:29" s="11" customFormat="1">
      <c r="A446" s="90">
        <v>21795</v>
      </c>
      <c r="B446" s="76">
        <v>16.072700000000001</v>
      </c>
      <c r="C446" s="70">
        <f t="shared" si="41"/>
        <v>25.374999999999996</v>
      </c>
      <c r="D446" s="71"/>
      <c r="E446" s="72">
        <f t="shared" si="42"/>
        <v>20.090874999999997</v>
      </c>
      <c r="F446" s="73">
        <f t="shared" si="47"/>
        <v>0.18307856185997146</v>
      </c>
      <c r="G446" s="71"/>
      <c r="H446" s="74">
        <f t="shared" si="48"/>
        <v>858.91625615763564</v>
      </c>
      <c r="I446" s="75">
        <f t="shared" si="49"/>
        <v>1031.4800475369459</v>
      </c>
      <c r="J446" s="93"/>
      <c r="K446" s="93"/>
      <c r="L446" s="45"/>
      <c r="AC446" s="45"/>
    </row>
    <row r="447" spans="1:29" s="11" customFormat="1">
      <c r="A447" s="90">
        <v>21807</v>
      </c>
      <c r="B447" s="76">
        <v>16.113699999999998</v>
      </c>
      <c r="C447" s="70">
        <f t="shared" si="41"/>
        <v>25.374999999999996</v>
      </c>
      <c r="D447" s="71"/>
      <c r="E447" s="72">
        <f t="shared" si="42"/>
        <v>20.142124999999993</v>
      </c>
      <c r="F447" s="73">
        <f t="shared" si="47"/>
        <v>0.18350523097518445</v>
      </c>
      <c r="G447" s="71"/>
      <c r="H447" s="74">
        <f t="shared" si="48"/>
        <v>859.38916256157643</v>
      </c>
      <c r="I447" s="75">
        <f t="shared" si="49"/>
        <v>1032.4884019211822</v>
      </c>
      <c r="J447" s="93"/>
      <c r="K447" s="93"/>
      <c r="L447" s="45"/>
      <c r="AC447" s="45"/>
    </row>
    <row r="448" spans="1:29" s="11" customFormat="1">
      <c r="A448" s="90">
        <v>21807</v>
      </c>
      <c r="B448" s="76">
        <v>16.1557</v>
      </c>
      <c r="C448" s="70">
        <f t="shared" si="41"/>
        <v>25.374999999999996</v>
      </c>
      <c r="D448" s="71"/>
      <c r="E448" s="72">
        <f t="shared" si="42"/>
        <v>20.194624999999995</v>
      </c>
      <c r="F448" s="73">
        <f t="shared" si="47"/>
        <v>0.18394211797507165</v>
      </c>
      <c r="G448" s="71"/>
      <c r="H448" s="74">
        <f t="shared" si="48"/>
        <v>859.38916256157643</v>
      </c>
      <c r="I448" s="75">
        <f t="shared" si="49"/>
        <v>1032.9395812315272</v>
      </c>
      <c r="J448" s="93"/>
      <c r="K448" s="93"/>
      <c r="L448" s="45"/>
      <c r="AC448" s="45"/>
    </row>
    <row r="449" spans="1:29" s="11" customFormat="1">
      <c r="A449" s="90">
        <v>21807</v>
      </c>
      <c r="B449" s="76">
        <v>16.197700000000001</v>
      </c>
      <c r="C449" s="70">
        <f t="shared" si="41"/>
        <v>25.374999999999996</v>
      </c>
      <c r="D449" s="71"/>
      <c r="E449" s="72">
        <f t="shared" si="42"/>
        <v>20.247124999999997</v>
      </c>
      <c r="F449" s="73">
        <f t="shared" si="47"/>
        <v>0.18437881418805727</v>
      </c>
      <c r="G449" s="71"/>
      <c r="H449" s="74">
        <f t="shared" si="48"/>
        <v>859.38916256157643</v>
      </c>
      <c r="I449" s="75">
        <f t="shared" si="49"/>
        <v>1033.3907605418719</v>
      </c>
      <c r="J449" s="93"/>
      <c r="K449" s="93"/>
      <c r="L449" s="45"/>
      <c r="AC449" s="45"/>
    </row>
    <row r="450" spans="1:29" s="11" customFormat="1">
      <c r="A450" s="90">
        <v>21807</v>
      </c>
      <c r="B450" s="76">
        <v>16.239699999999999</v>
      </c>
      <c r="C450" s="70">
        <f t="shared" si="41"/>
        <v>25.374999999999996</v>
      </c>
      <c r="D450" s="71"/>
      <c r="E450" s="72">
        <f t="shared" si="42"/>
        <v>20.299624999999999</v>
      </c>
      <c r="F450" s="73">
        <f t="shared" si="47"/>
        <v>0.18481531978070076</v>
      </c>
      <c r="G450" s="71"/>
      <c r="H450" s="74">
        <f t="shared" si="48"/>
        <v>859.38916256157643</v>
      </c>
      <c r="I450" s="75">
        <f t="shared" si="49"/>
        <v>1033.8419398522169</v>
      </c>
      <c r="J450" s="93"/>
      <c r="K450" s="93"/>
      <c r="L450" s="45"/>
      <c r="AC450" s="45"/>
    </row>
    <row r="451" spans="1:29" s="11" customFormat="1">
      <c r="A451" s="90">
        <v>21820</v>
      </c>
      <c r="B451" s="76">
        <v>16.2807</v>
      </c>
      <c r="C451" s="70">
        <f t="shared" si="41"/>
        <v>25.374999999999996</v>
      </c>
      <c r="D451" s="71"/>
      <c r="E451" s="72">
        <f t="shared" si="42"/>
        <v>20.350874999999995</v>
      </c>
      <c r="F451" s="73">
        <f t="shared" si="47"/>
        <v>0.18524124867571479</v>
      </c>
      <c r="G451" s="71"/>
      <c r="H451" s="74">
        <f t="shared" si="48"/>
        <v>859.90147783251246</v>
      </c>
      <c r="I451" s="75">
        <f t="shared" si="49"/>
        <v>1034.8989527093597</v>
      </c>
      <c r="J451" s="93"/>
      <c r="K451" s="93"/>
      <c r="L451" s="45"/>
      <c r="AC451" s="45"/>
    </row>
    <row r="452" spans="1:29" s="11" customFormat="1">
      <c r="A452" s="90">
        <v>21820</v>
      </c>
      <c r="B452" s="76">
        <v>16.322700000000001</v>
      </c>
      <c r="C452" s="70">
        <f t="shared" si="41"/>
        <v>25.374999999999996</v>
      </c>
      <c r="D452" s="71"/>
      <c r="E452" s="72">
        <f t="shared" si="42"/>
        <v>20.403374999999997</v>
      </c>
      <c r="F452" s="73">
        <f t="shared" si="47"/>
        <v>0.18567737805521423</v>
      </c>
      <c r="G452" s="71"/>
      <c r="H452" s="74">
        <f t="shared" si="48"/>
        <v>859.90147783251246</v>
      </c>
      <c r="I452" s="75">
        <f t="shared" si="49"/>
        <v>1035.3504009852218</v>
      </c>
      <c r="J452" s="93"/>
      <c r="K452" s="93"/>
      <c r="L452" s="45"/>
      <c r="AC452" s="45"/>
    </row>
    <row r="453" spans="1:29" s="11" customFormat="1">
      <c r="A453" s="90">
        <v>21820</v>
      </c>
      <c r="B453" s="76">
        <v>16.363699999999998</v>
      </c>
      <c r="C453" s="70">
        <f t="shared" ref="C453:C516" si="50">C$2</f>
        <v>25.374999999999996</v>
      </c>
      <c r="D453" s="71"/>
      <c r="E453" s="72">
        <f t="shared" ref="E453:E516" si="51">(((80+B453)-80)/80)*100</f>
        <v>20.454624999999993</v>
      </c>
      <c r="F453" s="73">
        <f t="shared" si="47"/>
        <v>0.18610294001100106</v>
      </c>
      <c r="G453" s="71"/>
      <c r="H453" s="74">
        <f t="shared" si="48"/>
        <v>859.90147783251246</v>
      </c>
      <c r="I453" s="75">
        <f t="shared" si="49"/>
        <v>1035.7911004926109</v>
      </c>
      <c r="J453" s="93"/>
      <c r="K453" s="93"/>
      <c r="L453" s="45"/>
      <c r="AC453" s="45"/>
    </row>
    <row r="454" spans="1:29" s="11" customFormat="1">
      <c r="A454" s="90">
        <v>21820</v>
      </c>
      <c r="B454" s="76">
        <v>16.4057</v>
      </c>
      <c r="C454" s="70">
        <f t="shared" si="50"/>
        <v>25.374999999999996</v>
      </c>
      <c r="D454" s="71"/>
      <c r="E454" s="72">
        <f t="shared" si="51"/>
        <v>20.507124999999995</v>
      </c>
      <c r="F454" s="73">
        <f t="shared" si="47"/>
        <v>0.18653869382529517</v>
      </c>
      <c r="G454" s="71"/>
      <c r="H454" s="74">
        <f t="shared" si="48"/>
        <v>859.90147783251246</v>
      </c>
      <c r="I454" s="75">
        <f t="shared" si="49"/>
        <v>1036.2425487684732</v>
      </c>
      <c r="J454" s="93"/>
      <c r="K454" s="93"/>
      <c r="L454" s="45"/>
      <c r="AC454" s="45"/>
    </row>
    <row r="455" spans="1:29" s="11" customFormat="1">
      <c r="A455" s="90">
        <v>21820</v>
      </c>
      <c r="B455" s="76">
        <v>16.447700000000001</v>
      </c>
      <c r="C455" s="70">
        <f t="shared" si="50"/>
        <v>25.374999999999996</v>
      </c>
      <c r="D455" s="71"/>
      <c r="E455" s="72">
        <f t="shared" si="51"/>
        <v>20.559624999999997</v>
      </c>
      <c r="F455" s="73">
        <f t="shared" si="47"/>
        <v>0.18697425784090491</v>
      </c>
      <c r="G455" s="71"/>
      <c r="H455" s="74">
        <f t="shared" si="48"/>
        <v>859.90147783251246</v>
      </c>
      <c r="I455" s="75">
        <f t="shared" si="49"/>
        <v>1036.693997044335</v>
      </c>
      <c r="J455" s="93"/>
      <c r="K455" s="93"/>
      <c r="L455" s="45"/>
      <c r="AC455" s="45"/>
    </row>
    <row r="456" spans="1:29" s="11" customFormat="1">
      <c r="A456" s="90">
        <v>21820</v>
      </c>
      <c r="B456" s="76">
        <v>16.488699999999998</v>
      </c>
      <c r="C456" s="70">
        <f t="shared" si="50"/>
        <v>25.374999999999996</v>
      </c>
      <c r="D456" s="71"/>
      <c r="E456" s="72">
        <f t="shared" si="51"/>
        <v>20.610874999999993</v>
      </c>
      <c r="F456" s="73">
        <f t="shared" si="47"/>
        <v>0.18739926836890439</v>
      </c>
      <c r="G456" s="71"/>
      <c r="H456" s="74">
        <f t="shared" si="48"/>
        <v>859.90147783251246</v>
      </c>
      <c r="I456" s="75">
        <f t="shared" si="49"/>
        <v>1037.1346965517241</v>
      </c>
      <c r="J456" s="93"/>
      <c r="K456" s="93"/>
      <c r="L456" s="45"/>
      <c r="AC456" s="45"/>
    </row>
    <row r="457" spans="1:29" s="11" customFormat="1">
      <c r="A457" s="90">
        <v>21832</v>
      </c>
      <c r="B457" s="76">
        <v>16.5307</v>
      </c>
      <c r="C457" s="70">
        <f t="shared" si="50"/>
        <v>25.374999999999996</v>
      </c>
      <c r="D457" s="71"/>
      <c r="E457" s="72">
        <f t="shared" si="51"/>
        <v>20.663374999999995</v>
      </c>
      <c r="F457" s="73">
        <f t="shared" si="47"/>
        <v>0.18783445779196625</v>
      </c>
      <c r="G457" s="71"/>
      <c r="H457" s="74">
        <f t="shared" si="48"/>
        <v>860.37438423645335</v>
      </c>
      <c r="I457" s="75">
        <f t="shared" si="49"/>
        <v>1038.1567696551726</v>
      </c>
      <c r="J457" s="93"/>
      <c r="K457" s="93"/>
      <c r="L457" s="45"/>
      <c r="AC457" s="45"/>
    </row>
    <row r="458" spans="1:29" s="11" customFormat="1">
      <c r="A458" s="90">
        <v>21832</v>
      </c>
      <c r="B458" s="76">
        <v>16.572700000000001</v>
      </c>
      <c r="C458" s="70">
        <f t="shared" si="50"/>
        <v>25.374999999999996</v>
      </c>
      <c r="D458" s="71"/>
      <c r="E458" s="72">
        <f t="shared" si="51"/>
        <v>20.715874999999997</v>
      </c>
      <c r="F458" s="73">
        <f t="shared" si="47"/>
        <v>0.18826945790757579</v>
      </c>
      <c r="G458" s="71"/>
      <c r="H458" s="74">
        <f t="shared" si="48"/>
        <v>860.37438423645335</v>
      </c>
      <c r="I458" s="75">
        <f t="shared" si="49"/>
        <v>1038.6084662068968</v>
      </c>
      <c r="J458" s="93"/>
      <c r="K458" s="93"/>
      <c r="L458" s="45"/>
      <c r="AC458" s="45"/>
    </row>
    <row r="459" spans="1:29" s="11" customFormat="1">
      <c r="A459" s="90">
        <v>21832</v>
      </c>
      <c r="B459" s="76">
        <v>16.613699999999998</v>
      </c>
      <c r="C459" s="70">
        <f t="shared" si="50"/>
        <v>25.374999999999996</v>
      </c>
      <c r="D459" s="71"/>
      <c r="E459" s="72">
        <f t="shared" si="51"/>
        <v>20.767124999999993</v>
      </c>
      <c r="F459" s="73">
        <f t="shared" si="47"/>
        <v>0.18869391843497899</v>
      </c>
      <c r="G459" s="71"/>
      <c r="H459" s="74">
        <f t="shared" si="48"/>
        <v>860.37438423645335</v>
      </c>
      <c r="I459" s="75">
        <f t="shared" si="49"/>
        <v>1039.0494080788178</v>
      </c>
      <c r="J459" s="93"/>
      <c r="K459" s="93"/>
      <c r="L459" s="45"/>
      <c r="AC459" s="45"/>
    </row>
    <row r="460" spans="1:29" s="11" customFormat="1">
      <c r="A460" s="90">
        <v>21832</v>
      </c>
      <c r="B460" s="76">
        <v>16.6557</v>
      </c>
      <c r="C460" s="70">
        <f t="shared" si="50"/>
        <v>25.374999999999996</v>
      </c>
      <c r="D460" s="71"/>
      <c r="E460" s="72">
        <f t="shared" si="51"/>
        <v>20.819624999999995</v>
      </c>
      <c r="F460" s="73">
        <f t="shared" si="47"/>
        <v>0.18912854492692383</v>
      </c>
      <c r="G460" s="71"/>
      <c r="H460" s="74">
        <f t="shared" si="48"/>
        <v>860.37438423645335</v>
      </c>
      <c r="I460" s="75">
        <f t="shared" si="49"/>
        <v>1039.5011046305419</v>
      </c>
      <c r="J460" s="93"/>
      <c r="K460" s="93"/>
      <c r="L460" s="45"/>
      <c r="AC460" s="45"/>
    </row>
    <row r="461" spans="1:29" s="11" customFormat="1">
      <c r="A461" s="90">
        <v>21832</v>
      </c>
      <c r="B461" s="76">
        <v>16.697700000000001</v>
      </c>
      <c r="C461" s="70">
        <f t="shared" si="50"/>
        <v>25.374999999999996</v>
      </c>
      <c r="D461" s="71"/>
      <c r="E461" s="72">
        <f t="shared" si="51"/>
        <v>20.872124999999997</v>
      </c>
      <c r="F461" s="73">
        <f t="shared" si="47"/>
        <v>0.18956298260074372</v>
      </c>
      <c r="G461" s="71"/>
      <c r="H461" s="74">
        <f t="shared" si="48"/>
        <v>860.37438423645335</v>
      </c>
      <c r="I461" s="75">
        <f t="shared" si="49"/>
        <v>1039.9528011822661</v>
      </c>
      <c r="J461" s="93"/>
      <c r="K461" s="93"/>
      <c r="L461" s="45"/>
      <c r="AC461" s="45"/>
    </row>
    <row r="462" spans="1:29" s="11" customFormat="1">
      <c r="A462" s="90">
        <v>21832</v>
      </c>
      <c r="B462" s="76">
        <v>16.738699999999998</v>
      </c>
      <c r="C462" s="70">
        <f t="shared" si="50"/>
        <v>25.374999999999996</v>
      </c>
      <c r="D462" s="71"/>
      <c r="E462" s="72">
        <f t="shared" si="51"/>
        <v>20.923374999999993</v>
      </c>
      <c r="F462" s="73">
        <f t="shared" si="47"/>
        <v>0.18998689454920817</v>
      </c>
      <c r="G462" s="71"/>
      <c r="H462" s="74">
        <f t="shared" si="48"/>
        <v>860.37438423645335</v>
      </c>
      <c r="I462" s="75">
        <f t="shared" si="49"/>
        <v>1040.3937430541873</v>
      </c>
      <c r="J462" s="93"/>
      <c r="K462" s="93"/>
      <c r="L462" s="45"/>
      <c r="AC462" s="45"/>
    </row>
    <row r="463" spans="1:29" s="11" customFormat="1">
      <c r="A463" s="90">
        <v>21845</v>
      </c>
      <c r="B463" s="76">
        <v>16.7807</v>
      </c>
      <c r="C463" s="70">
        <f t="shared" si="50"/>
        <v>25.374999999999996</v>
      </c>
      <c r="D463" s="71"/>
      <c r="E463" s="72">
        <f t="shared" si="51"/>
        <v>20.975874999999995</v>
      </c>
      <c r="F463" s="73">
        <f t="shared" si="47"/>
        <v>0.19042095956449295</v>
      </c>
      <c r="G463" s="71"/>
      <c r="H463" s="74">
        <f t="shared" si="48"/>
        <v>860.88669950738927</v>
      </c>
      <c r="I463" s="75">
        <f t="shared" si="49"/>
        <v>1041.4652174876849</v>
      </c>
      <c r="J463" s="93"/>
      <c r="K463" s="93"/>
      <c r="L463" s="45"/>
      <c r="AC463" s="45"/>
    </row>
    <row r="464" spans="1:29" s="11" customFormat="1">
      <c r="A464" s="90">
        <v>21845</v>
      </c>
      <c r="B464" s="76">
        <v>16.822700000000001</v>
      </c>
      <c r="C464" s="70">
        <f t="shared" si="50"/>
        <v>25.374999999999996</v>
      </c>
      <c r="D464" s="71"/>
      <c r="E464" s="72">
        <f t="shared" si="51"/>
        <v>21.028374999999997</v>
      </c>
      <c r="F464" s="73">
        <f t="shared" si="47"/>
        <v>0.19085483624908489</v>
      </c>
      <c r="G464" s="71"/>
      <c r="H464" s="74">
        <f t="shared" si="48"/>
        <v>860.88669950738927</v>
      </c>
      <c r="I464" s="75">
        <f t="shared" si="49"/>
        <v>1041.9171830049261</v>
      </c>
      <c r="J464" s="93"/>
      <c r="K464" s="93"/>
      <c r="L464" s="45"/>
      <c r="AC464" s="45"/>
    </row>
    <row r="465" spans="1:29" s="11" customFormat="1">
      <c r="A465" s="90">
        <v>21845</v>
      </c>
      <c r="B465" s="76">
        <v>16.863699999999998</v>
      </c>
      <c r="C465" s="70">
        <f t="shared" si="50"/>
        <v>25.374999999999996</v>
      </c>
      <c r="D465" s="71"/>
      <c r="E465" s="72">
        <f t="shared" si="51"/>
        <v>21.079624999999993</v>
      </c>
      <c r="F465" s="73">
        <f t="shared" si="47"/>
        <v>0.19127820103476326</v>
      </c>
      <c r="G465" s="71"/>
      <c r="H465" s="74">
        <f t="shared" si="48"/>
        <v>860.88669950738927</v>
      </c>
      <c r="I465" s="75">
        <f t="shared" si="49"/>
        <v>1042.3583874384237</v>
      </c>
      <c r="J465" s="93"/>
      <c r="K465" s="93"/>
      <c r="L465" s="45"/>
      <c r="AC465" s="45"/>
    </row>
    <row r="466" spans="1:29" s="11" customFormat="1">
      <c r="A466" s="90">
        <v>21845</v>
      </c>
      <c r="B466" s="76">
        <v>16.9057</v>
      </c>
      <c r="C466" s="70">
        <f t="shared" si="50"/>
        <v>25.374999999999996</v>
      </c>
      <c r="D466" s="71"/>
      <c r="E466" s="72">
        <f t="shared" si="51"/>
        <v>21.132124999999995</v>
      </c>
      <c r="F466" s="73">
        <f t="shared" si="47"/>
        <v>0.19171170602221466</v>
      </c>
      <c r="G466" s="71"/>
      <c r="H466" s="74">
        <f t="shared" si="48"/>
        <v>860.88669950738927</v>
      </c>
      <c r="I466" s="75">
        <f t="shared" si="49"/>
        <v>1042.8103529556652</v>
      </c>
      <c r="J466" s="93"/>
      <c r="K466" s="93"/>
      <c r="L466" s="45"/>
      <c r="AC466" s="45"/>
    </row>
    <row r="467" spans="1:29" s="11" customFormat="1">
      <c r="A467" s="90">
        <v>21845</v>
      </c>
      <c r="B467" s="76">
        <v>16.9467</v>
      </c>
      <c r="C467" s="70">
        <f t="shared" si="50"/>
        <v>25.374999999999996</v>
      </c>
      <c r="D467" s="71"/>
      <c r="E467" s="72">
        <f t="shared" si="51"/>
        <v>21.183374999999991</v>
      </c>
      <c r="F467" s="73">
        <f t="shared" si="47"/>
        <v>0.19213470827146553</v>
      </c>
      <c r="G467" s="71"/>
      <c r="H467" s="74">
        <f t="shared" si="48"/>
        <v>860.88669950738927</v>
      </c>
      <c r="I467" s="75">
        <f t="shared" si="49"/>
        <v>1043.2515573891626</v>
      </c>
      <c r="J467" s="93"/>
      <c r="K467" s="93"/>
      <c r="L467" s="45"/>
      <c r="AC467" s="45"/>
    </row>
    <row r="468" spans="1:29" s="11" customFormat="1">
      <c r="A468" s="90">
        <v>21845</v>
      </c>
      <c r="B468" s="76">
        <v>16.988699999999998</v>
      </c>
      <c r="C468" s="70">
        <f t="shared" si="50"/>
        <v>25.374999999999996</v>
      </c>
      <c r="D468" s="71"/>
      <c r="E468" s="72">
        <f t="shared" si="51"/>
        <v>21.235874999999993</v>
      </c>
      <c r="F468" s="73">
        <f t="shared" si="47"/>
        <v>0.19256784219808878</v>
      </c>
      <c r="G468" s="71"/>
      <c r="H468" s="74">
        <f t="shared" si="48"/>
        <v>860.88669950738927</v>
      </c>
      <c r="I468" s="75">
        <f t="shared" si="49"/>
        <v>1043.703522906404</v>
      </c>
      <c r="J468" s="93"/>
      <c r="K468" s="93"/>
      <c r="L468" s="45"/>
      <c r="AC468" s="45"/>
    </row>
    <row r="469" spans="1:29" s="11" customFormat="1">
      <c r="A469" s="90">
        <v>21845</v>
      </c>
      <c r="B469" s="76">
        <v>17.0307</v>
      </c>
      <c r="C469" s="70">
        <f t="shared" si="50"/>
        <v>25.374999999999996</v>
      </c>
      <c r="D469" s="71"/>
      <c r="E469" s="72">
        <f t="shared" si="51"/>
        <v>21.288374999999995</v>
      </c>
      <c r="F469" s="73">
        <f t="shared" si="47"/>
        <v>0.19300078860093364</v>
      </c>
      <c r="G469" s="71"/>
      <c r="H469" s="74">
        <f t="shared" si="48"/>
        <v>860.88669950738927</v>
      </c>
      <c r="I469" s="75">
        <f t="shared" si="49"/>
        <v>1044.1554884236455</v>
      </c>
      <c r="J469" s="93"/>
      <c r="K469" s="93"/>
      <c r="L469" s="45"/>
      <c r="AC469" s="45"/>
    </row>
    <row r="470" spans="1:29" s="11" customFormat="1">
      <c r="A470" s="90">
        <v>21857</v>
      </c>
      <c r="B470" s="76">
        <v>17.0717</v>
      </c>
      <c r="C470" s="70">
        <f t="shared" si="50"/>
        <v>25.374999999999996</v>
      </c>
      <c r="D470" s="71"/>
      <c r="E470" s="72">
        <f t="shared" si="51"/>
        <v>21.339624999999991</v>
      </c>
      <c r="F470" s="73">
        <f t="shared" si="47"/>
        <v>0.19342324603175126</v>
      </c>
      <c r="G470" s="71"/>
      <c r="H470" s="74">
        <f t="shared" si="48"/>
        <v>861.35960591133016</v>
      </c>
      <c r="I470" s="75">
        <f t="shared" si="49"/>
        <v>1045.1705157142858</v>
      </c>
      <c r="J470" s="93"/>
      <c r="K470" s="93"/>
      <c r="L470" s="45"/>
      <c r="AC470" s="45"/>
    </row>
    <row r="471" spans="1:29" s="11" customFormat="1">
      <c r="A471" s="90">
        <v>21857</v>
      </c>
      <c r="B471" s="76">
        <v>17.113699999999998</v>
      </c>
      <c r="C471" s="70">
        <f t="shared" si="50"/>
        <v>25.374999999999996</v>
      </c>
      <c r="D471" s="71"/>
      <c r="E471" s="72">
        <f t="shared" si="51"/>
        <v>21.392124999999993</v>
      </c>
      <c r="F471" s="73">
        <f t="shared" si="47"/>
        <v>0.19385582232899007</v>
      </c>
      <c r="G471" s="71"/>
      <c r="H471" s="74">
        <f t="shared" si="48"/>
        <v>861.35960591133016</v>
      </c>
      <c r="I471" s="75">
        <f t="shared" si="49"/>
        <v>1045.6227295073891</v>
      </c>
      <c r="J471" s="93"/>
      <c r="K471" s="93"/>
      <c r="L471" s="45"/>
      <c r="AC471" s="45"/>
    </row>
    <row r="472" spans="1:29" s="11" customFormat="1">
      <c r="A472" s="90">
        <v>21857</v>
      </c>
      <c r="B472" s="76">
        <v>17.1557</v>
      </c>
      <c r="C472" s="70">
        <f t="shared" si="50"/>
        <v>25.374999999999996</v>
      </c>
      <c r="D472" s="71"/>
      <c r="E472" s="72">
        <f t="shared" si="51"/>
        <v>21.444624999999995</v>
      </c>
      <c r="F472" s="73">
        <f t="shared" si="47"/>
        <v>0.19428821158488288</v>
      </c>
      <c r="G472" s="71"/>
      <c r="H472" s="74">
        <f t="shared" si="48"/>
        <v>861.35960591133016</v>
      </c>
      <c r="I472" s="75">
        <f t="shared" si="49"/>
        <v>1046.0749433004928</v>
      </c>
      <c r="J472" s="93"/>
      <c r="K472" s="93"/>
      <c r="L472" s="45"/>
      <c r="AC472" s="45"/>
    </row>
    <row r="473" spans="1:29" s="11" customFormat="1">
      <c r="A473" s="90">
        <v>21857</v>
      </c>
      <c r="B473" s="76">
        <v>17.1967</v>
      </c>
      <c r="C473" s="70">
        <f t="shared" si="50"/>
        <v>25.374999999999996</v>
      </c>
      <c r="D473" s="71"/>
      <c r="E473" s="72">
        <f t="shared" si="51"/>
        <v>21.495874999999991</v>
      </c>
      <c r="F473" s="73">
        <f t="shared" si="47"/>
        <v>0.19471012559889248</v>
      </c>
      <c r="G473" s="71"/>
      <c r="H473" s="74">
        <f t="shared" si="48"/>
        <v>861.35960591133016</v>
      </c>
      <c r="I473" s="75">
        <f t="shared" si="49"/>
        <v>1046.5163900985222</v>
      </c>
      <c r="J473" s="93"/>
      <c r="K473" s="93"/>
      <c r="L473" s="45"/>
      <c r="AC473" s="45"/>
    </row>
    <row r="474" spans="1:29" s="11" customFormat="1">
      <c r="A474" s="90">
        <v>21857</v>
      </c>
      <c r="B474" s="76">
        <v>17.238699999999998</v>
      </c>
      <c r="C474" s="70">
        <f t="shared" si="50"/>
        <v>25.374999999999996</v>
      </c>
      <c r="D474" s="71"/>
      <c r="E474" s="72">
        <f t="shared" si="51"/>
        <v>21.548374999999993</v>
      </c>
      <c r="F474" s="73">
        <f t="shared" si="47"/>
        <v>0.19514214570071808</v>
      </c>
      <c r="G474" s="71"/>
      <c r="H474" s="74">
        <f t="shared" si="48"/>
        <v>861.35960591133016</v>
      </c>
      <c r="I474" s="75">
        <f t="shared" si="49"/>
        <v>1046.9686038916257</v>
      </c>
      <c r="J474" s="93"/>
      <c r="K474" s="93"/>
      <c r="L474" s="45"/>
      <c r="AC474" s="45"/>
    </row>
    <row r="475" spans="1:29" s="11" customFormat="1">
      <c r="A475" s="90">
        <v>21857</v>
      </c>
      <c r="B475" s="76">
        <v>17.279699999999998</v>
      </c>
      <c r="C475" s="70">
        <f t="shared" si="50"/>
        <v>25.374999999999996</v>
      </c>
      <c r="D475" s="71"/>
      <c r="E475" s="72">
        <f t="shared" si="51"/>
        <v>21.599624999999989</v>
      </c>
      <c r="F475" s="73">
        <f t="shared" si="47"/>
        <v>0.19556369965764106</v>
      </c>
      <c r="G475" s="71"/>
      <c r="H475" s="74">
        <f t="shared" si="48"/>
        <v>861.35960591133016</v>
      </c>
      <c r="I475" s="75">
        <f t="shared" si="49"/>
        <v>1047.4100506896552</v>
      </c>
      <c r="J475" s="93"/>
      <c r="K475" s="93"/>
      <c r="L475" s="45"/>
      <c r="AC475" s="45"/>
    </row>
    <row r="476" spans="1:29" s="11" customFormat="1">
      <c r="A476" s="90">
        <v>21857</v>
      </c>
      <c r="B476" s="76">
        <v>17.3217</v>
      </c>
      <c r="C476" s="70">
        <f t="shared" si="50"/>
        <v>25.374999999999996</v>
      </c>
      <c r="D476" s="71"/>
      <c r="E476" s="72">
        <f t="shared" si="51"/>
        <v>21.652124999999991</v>
      </c>
      <c r="F476" s="73">
        <f t="shared" si="47"/>
        <v>0.19599535123519538</v>
      </c>
      <c r="G476" s="71"/>
      <c r="H476" s="74">
        <f t="shared" si="48"/>
        <v>861.35960591133016</v>
      </c>
      <c r="I476" s="75">
        <f t="shared" si="49"/>
        <v>1047.8622644827587</v>
      </c>
      <c r="J476" s="93"/>
      <c r="K476" s="93"/>
      <c r="L476" s="45"/>
      <c r="AC476" s="45"/>
    </row>
    <row r="477" spans="1:29" s="11" customFormat="1">
      <c r="A477" s="90">
        <v>21857</v>
      </c>
      <c r="B477" s="76">
        <v>17.363699999999998</v>
      </c>
      <c r="C477" s="70">
        <f t="shared" si="50"/>
        <v>25.374999999999996</v>
      </c>
      <c r="D477" s="71"/>
      <c r="E477" s="72">
        <f t="shared" si="51"/>
        <v>21.704624999999993</v>
      </c>
      <c r="F477" s="73">
        <f t="shared" si="47"/>
        <v>0.19642681657005417</v>
      </c>
      <c r="G477" s="71"/>
      <c r="H477" s="74">
        <f t="shared" si="48"/>
        <v>861.35960591133016</v>
      </c>
      <c r="I477" s="75">
        <f t="shared" si="49"/>
        <v>1048.314478275862</v>
      </c>
      <c r="J477" s="93"/>
      <c r="K477" s="93"/>
      <c r="L477" s="45"/>
      <c r="AC477" s="45"/>
    </row>
    <row r="478" spans="1:29" s="11" customFormat="1">
      <c r="A478" s="90">
        <v>21870</v>
      </c>
      <c r="B478" s="76">
        <v>17.404699999999998</v>
      </c>
      <c r="C478" s="70">
        <f t="shared" si="50"/>
        <v>25.374999999999996</v>
      </c>
      <c r="D478" s="71"/>
      <c r="E478" s="72">
        <f t="shared" si="51"/>
        <v>21.755874999999989</v>
      </c>
      <c r="F478" s="73">
        <f t="shared" si="47"/>
        <v>0.19684782943051413</v>
      </c>
      <c r="G478" s="71"/>
      <c r="H478" s="74">
        <f t="shared" si="48"/>
        <v>861.87192118226608</v>
      </c>
      <c r="I478" s="75">
        <f t="shared" si="49"/>
        <v>1049.3796990147782</v>
      </c>
      <c r="J478" s="93"/>
      <c r="K478" s="93"/>
      <c r="L478" s="45"/>
      <c r="AC478" s="45"/>
    </row>
    <row r="479" spans="1:29" s="11" customFormat="1">
      <c r="A479" s="90">
        <v>21857</v>
      </c>
      <c r="B479" s="76">
        <v>17.4467</v>
      </c>
      <c r="C479" s="70">
        <f t="shared" si="50"/>
        <v>25.374999999999996</v>
      </c>
      <c r="D479" s="71"/>
      <c r="E479" s="72">
        <f t="shared" si="51"/>
        <v>21.808374999999991</v>
      </c>
      <c r="F479" s="73">
        <f t="shared" si="47"/>
        <v>0.19727892718655249</v>
      </c>
      <c r="G479" s="71"/>
      <c r="H479" s="74">
        <f t="shared" si="48"/>
        <v>861.35960591133016</v>
      </c>
      <c r="I479" s="75">
        <f t="shared" si="49"/>
        <v>1049.2081388669951</v>
      </c>
      <c r="J479" s="93"/>
      <c r="K479" s="93"/>
      <c r="L479" s="45"/>
      <c r="AC479" s="45"/>
    </row>
    <row r="480" spans="1:29" s="11" customFormat="1">
      <c r="A480" s="90">
        <v>21870</v>
      </c>
      <c r="B480" s="76">
        <v>17.488699999999998</v>
      </c>
      <c r="C480" s="70">
        <f t="shared" si="50"/>
        <v>25.374999999999996</v>
      </c>
      <c r="D480" s="71"/>
      <c r="E480" s="72">
        <f t="shared" si="51"/>
        <v>21.860874999999993</v>
      </c>
      <c r="F480" s="73">
        <f t="shared" si="47"/>
        <v>0.19770983917739568</v>
      </c>
      <c r="G480" s="71"/>
      <c r="H480" s="74">
        <f t="shared" si="48"/>
        <v>861.87192118226608</v>
      </c>
      <c r="I480" s="75">
        <f t="shared" si="49"/>
        <v>1050.2846645320199</v>
      </c>
      <c r="J480" s="93"/>
      <c r="K480" s="93"/>
      <c r="L480" s="45"/>
      <c r="AC480" s="45"/>
    </row>
    <row r="481" spans="1:29" s="11" customFormat="1">
      <c r="A481" s="90">
        <v>21870</v>
      </c>
      <c r="B481" s="76">
        <v>17.529699999999998</v>
      </c>
      <c r="C481" s="70">
        <f t="shared" si="50"/>
        <v>25.374999999999996</v>
      </c>
      <c r="D481" s="71"/>
      <c r="E481" s="72">
        <f t="shared" si="51"/>
        <v>21.912124999999989</v>
      </c>
      <c r="F481" s="73">
        <f t="shared" si="47"/>
        <v>0.19813031232868861</v>
      </c>
      <c r="G481" s="71"/>
      <c r="H481" s="74">
        <f t="shared" si="48"/>
        <v>861.87192118226608</v>
      </c>
      <c r="I481" s="75">
        <f t="shared" si="49"/>
        <v>1050.7263738916256</v>
      </c>
      <c r="J481" s="93"/>
      <c r="K481" s="93"/>
      <c r="L481" s="45"/>
      <c r="AC481" s="45"/>
    </row>
    <row r="482" spans="1:29" s="11" customFormat="1">
      <c r="A482" s="90">
        <v>21870</v>
      </c>
      <c r="B482" s="76">
        <v>17.5717</v>
      </c>
      <c r="C482" s="70">
        <f t="shared" si="50"/>
        <v>25.374999999999996</v>
      </c>
      <c r="D482" s="71"/>
      <c r="E482" s="72">
        <f t="shared" si="51"/>
        <v>21.964624999999991</v>
      </c>
      <c r="F482" s="73">
        <f t="shared" si="47"/>
        <v>0.19856085768252801</v>
      </c>
      <c r="G482" s="71"/>
      <c r="H482" s="74">
        <f t="shared" si="48"/>
        <v>861.87192118226608</v>
      </c>
      <c r="I482" s="75">
        <f t="shared" si="49"/>
        <v>1051.1788566502462</v>
      </c>
      <c r="J482" s="93"/>
      <c r="K482" s="93"/>
      <c r="L482" s="45"/>
      <c r="AC482" s="45"/>
    </row>
    <row r="483" spans="1:29" s="11" customFormat="1">
      <c r="A483" s="90">
        <v>21870</v>
      </c>
      <c r="B483" s="76">
        <v>17.613699999999998</v>
      </c>
      <c r="C483" s="70">
        <f t="shared" si="50"/>
        <v>25.374999999999996</v>
      </c>
      <c r="D483" s="71"/>
      <c r="E483" s="72">
        <f t="shared" si="51"/>
        <v>22.017124999999993</v>
      </c>
      <c r="F483" s="73">
        <f t="shared" si="47"/>
        <v>0.19899121774683859</v>
      </c>
      <c r="G483" s="71"/>
      <c r="H483" s="74">
        <f t="shared" si="48"/>
        <v>861.87192118226608</v>
      </c>
      <c r="I483" s="75">
        <f t="shared" si="49"/>
        <v>1051.631339408867</v>
      </c>
      <c r="J483" s="93"/>
      <c r="K483" s="93"/>
      <c r="L483" s="45"/>
      <c r="AC483" s="45"/>
    </row>
    <row r="484" spans="1:29" s="11" customFormat="1">
      <c r="A484" s="90">
        <v>21870</v>
      </c>
      <c r="B484" s="76">
        <v>17.654699999999998</v>
      </c>
      <c r="C484" s="70">
        <f t="shared" si="50"/>
        <v>25.374999999999996</v>
      </c>
      <c r="D484" s="71"/>
      <c r="E484" s="72">
        <f t="shared" si="51"/>
        <v>22.068374999999989</v>
      </c>
      <c r="F484" s="73">
        <f t="shared" si="47"/>
        <v>0.19941115257093206</v>
      </c>
      <c r="G484" s="71"/>
      <c r="H484" s="74">
        <f t="shared" si="48"/>
        <v>861.87192118226608</v>
      </c>
      <c r="I484" s="75">
        <f t="shared" si="49"/>
        <v>1052.0730487684727</v>
      </c>
      <c r="J484" s="93"/>
      <c r="K484" s="93"/>
      <c r="L484" s="45"/>
      <c r="AC484" s="45"/>
    </row>
    <row r="485" spans="1:29" s="11" customFormat="1">
      <c r="A485" s="90">
        <v>21870</v>
      </c>
      <c r="B485" s="76">
        <v>17.6967</v>
      </c>
      <c r="C485" s="70">
        <f t="shared" si="50"/>
        <v>25.374999999999996</v>
      </c>
      <c r="D485" s="71"/>
      <c r="E485" s="72">
        <f t="shared" si="51"/>
        <v>22.120874999999991</v>
      </c>
      <c r="F485" s="73">
        <f t="shared" si="47"/>
        <v>0.19984114693644101</v>
      </c>
      <c r="G485" s="71"/>
      <c r="H485" s="74">
        <f t="shared" si="48"/>
        <v>861.87192118226608</v>
      </c>
      <c r="I485" s="75">
        <f t="shared" si="49"/>
        <v>1052.5255315270936</v>
      </c>
      <c r="J485" s="93"/>
      <c r="K485" s="93"/>
      <c r="L485" s="45"/>
      <c r="AC485" s="45"/>
    </row>
    <row r="486" spans="1:29" s="11" customFormat="1">
      <c r="A486" s="90">
        <v>21870</v>
      </c>
      <c r="B486" s="76">
        <v>17.738699999999998</v>
      </c>
      <c r="C486" s="70">
        <f t="shared" si="50"/>
        <v>25.374999999999996</v>
      </c>
      <c r="D486" s="71"/>
      <c r="E486" s="72">
        <f t="shared" si="51"/>
        <v>22.173374999999993</v>
      </c>
      <c r="F486" s="73">
        <f t="shared" si="47"/>
        <v>0.20027095648626225</v>
      </c>
      <c r="G486" s="71"/>
      <c r="H486" s="74">
        <f t="shared" si="48"/>
        <v>861.87192118226608</v>
      </c>
      <c r="I486" s="75">
        <f t="shared" si="49"/>
        <v>1052.9780142857142</v>
      </c>
      <c r="J486" s="93"/>
      <c r="K486" s="93"/>
      <c r="L486" s="45"/>
      <c r="AC486" s="45"/>
    </row>
    <row r="487" spans="1:29" s="11" customFormat="1">
      <c r="A487" s="90">
        <v>21870</v>
      </c>
      <c r="B487" s="76">
        <v>17.779699999999998</v>
      </c>
      <c r="C487" s="70">
        <f t="shared" si="50"/>
        <v>25.374999999999996</v>
      </c>
      <c r="D487" s="71"/>
      <c r="E487" s="72">
        <f t="shared" si="51"/>
        <v>22.224624999999989</v>
      </c>
      <c r="F487" s="73">
        <f t="shared" si="47"/>
        <v>0.20069035435982283</v>
      </c>
      <c r="G487" s="71"/>
      <c r="H487" s="74">
        <f t="shared" si="48"/>
        <v>861.87192118226608</v>
      </c>
      <c r="I487" s="75">
        <f t="shared" si="49"/>
        <v>1053.4197236453203</v>
      </c>
      <c r="J487" s="93"/>
      <c r="K487" s="93"/>
      <c r="L487" s="45"/>
      <c r="AC487" s="45"/>
    </row>
    <row r="488" spans="1:29" s="11" customFormat="1">
      <c r="A488" s="154">
        <v>21870</v>
      </c>
      <c r="B488" s="71">
        <v>17.8217</v>
      </c>
      <c r="C488" s="70">
        <f t="shared" si="50"/>
        <v>25.374999999999996</v>
      </c>
      <c r="D488" s="71"/>
      <c r="E488" s="72">
        <f t="shared" si="51"/>
        <v>22.277124999999991</v>
      </c>
      <c r="F488" s="73">
        <f t="shared" si="47"/>
        <v>0.20111979914544781</v>
      </c>
      <c r="G488" s="71"/>
      <c r="H488" s="74">
        <f t="shared" si="48"/>
        <v>861.87192118226608</v>
      </c>
      <c r="I488" s="75">
        <f t="shared" si="49"/>
        <v>1053.8722064039409</v>
      </c>
      <c r="J488" s="93"/>
      <c r="K488" s="93"/>
      <c r="L488" s="45"/>
      <c r="AC488" s="45"/>
    </row>
    <row r="489" spans="1:29" s="11" customFormat="1">
      <c r="A489" s="154">
        <v>21870</v>
      </c>
      <c r="B489" s="71">
        <v>17.863699999999998</v>
      </c>
      <c r="C489" s="70">
        <f t="shared" si="50"/>
        <v>25.374999999999996</v>
      </c>
      <c r="D489" s="71"/>
      <c r="E489" s="72">
        <f t="shared" si="51"/>
        <v>22.329624999999993</v>
      </c>
      <c r="F489" s="73">
        <f t="shared" si="47"/>
        <v>0.20154905958741162</v>
      </c>
      <c r="G489" s="71"/>
      <c r="H489" s="74">
        <f t="shared" si="48"/>
        <v>861.87192118226608</v>
      </c>
      <c r="I489" s="75">
        <f t="shared" si="49"/>
        <v>1054.3246891625615</v>
      </c>
      <c r="J489" s="93"/>
      <c r="K489" s="93"/>
      <c r="L489" s="45"/>
      <c r="AC489" s="45"/>
    </row>
    <row r="490" spans="1:29" s="11" customFormat="1">
      <c r="A490" s="154">
        <v>21870</v>
      </c>
      <c r="B490" s="71">
        <v>17.904699999999998</v>
      </c>
      <c r="C490" s="70">
        <f t="shared" si="50"/>
        <v>25.374999999999996</v>
      </c>
      <c r="D490" s="71"/>
      <c r="E490" s="72">
        <f t="shared" si="51"/>
        <v>22.380874999999989</v>
      </c>
      <c r="F490" s="73">
        <f t="shared" si="47"/>
        <v>0.2019679218818313</v>
      </c>
      <c r="G490" s="71"/>
      <c r="H490" s="74">
        <f t="shared" si="48"/>
        <v>861.87192118226608</v>
      </c>
      <c r="I490" s="75">
        <f t="shared" si="49"/>
        <v>1054.7663985221675</v>
      </c>
      <c r="J490" s="93"/>
      <c r="K490" s="93"/>
      <c r="L490" s="45"/>
      <c r="AC490" s="45"/>
    </row>
    <row r="491" spans="1:29" s="11" customFormat="1">
      <c r="A491" s="154">
        <v>21870</v>
      </c>
      <c r="B491" s="71">
        <v>17.9467</v>
      </c>
      <c r="C491" s="70">
        <f t="shared" si="50"/>
        <v>25.374999999999996</v>
      </c>
      <c r="D491" s="71"/>
      <c r="E491" s="72">
        <f t="shared" si="51"/>
        <v>22.433374999999991</v>
      </c>
      <c r="F491" s="73">
        <f t="shared" si="47"/>
        <v>0.20239681849062593</v>
      </c>
      <c r="G491" s="71"/>
      <c r="H491" s="74">
        <f t="shared" si="48"/>
        <v>861.87192118226608</v>
      </c>
      <c r="I491" s="75">
        <f t="shared" si="49"/>
        <v>1055.2188812807883</v>
      </c>
      <c r="J491" s="93"/>
      <c r="K491" s="93"/>
      <c r="L491" s="45"/>
      <c r="AC491" s="45"/>
    </row>
    <row r="492" spans="1:29" s="11" customFormat="1">
      <c r="A492" s="154">
        <v>21870</v>
      </c>
      <c r="B492" s="71">
        <v>17.9877</v>
      </c>
      <c r="C492" s="70">
        <f t="shared" si="50"/>
        <v>25.374999999999996</v>
      </c>
      <c r="D492" s="71"/>
      <c r="E492" s="72">
        <f t="shared" si="51"/>
        <v>22.484625000000005</v>
      </c>
      <c r="F492" s="73">
        <f t="shared" si="47"/>
        <v>0.20281532591554402</v>
      </c>
      <c r="G492" s="71"/>
      <c r="H492" s="74">
        <f t="shared" si="48"/>
        <v>861.87192118226608</v>
      </c>
      <c r="I492" s="75">
        <f t="shared" si="49"/>
        <v>1055.6605906403943</v>
      </c>
      <c r="J492" s="93"/>
      <c r="K492" s="93"/>
      <c r="L492" s="45"/>
      <c r="AC492" s="45"/>
    </row>
    <row r="493" spans="1:29" s="11" customFormat="1">
      <c r="A493" s="154">
        <v>21870</v>
      </c>
      <c r="B493" s="71">
        <v>18.029699999999998</v>
      </c>
      <c r="C493" s="70">
        <f t="shared" si="50"/>
        <v>25.374999999999996</v>
      </c>
      <c r="D493" s="71"/>
      <c r="E493" s="72">
        <f t="shared" si="51"/>
        <v>22.537124999999989</v>
      </c>
      <c r="F493" s="73">
        <f t="shared" si="47"/>
        <v>0.20324385930740327</v>
      </c>
      <c r="G493" s="71"/>
      <c r="H493" s="74">
        <f t="shared" si="48"/>
        <v>861.87192118226608</v>
      </c>
      <c r="I493" s="75">
        <f t="shared" si="49"/>
        <v>1056.1130733990146</v>
      </c>
      <c r="J493" s="93"/>
      <c r="K493" s="93"/>
      <c r="L493" s="45"/>
      <c r="AC493" s="45"/>
    </row>
    <row r="494" spans="1:29" s="11" customFormat="1">
      <c r="A494" s="154">
        <v>21870</v>
      </c>
      <c r="B494" s="71">
        <v>18.0717</v>
      </c>
      <c r="C494" s="70">
        <f t="shared" si="50"/>
        <v>25.374999999999996</v>
      </c>
      <c r="D494" s="71"/>
      <c r="E494" s="72">
        <f t="shared" si="51"/>
        <v>22.589624999999991</v>
      </c>
      <c r="F494" s="73">
        <f t="shared" si="47"/>
        <v>0.20367220913705467</v>
      </c>
      <c r="G494" s="71"/>
      <c r="H494" s="74">
        <f t="shared" si="48"/>
        <v>861.87192118226608</v>
      </c>
      <c r="I494" s="75">
        <f t="shared" si="49"/>
        <v>1056.5655561576355</v>
      </c>
      <c r="J494" s="93"/>
      <c r="K494" s="93"/>
      <c r="L494" s="45"/>
      <c r="AC494" s="45"/>
    </row>
    <row r="495" spans="1:29" s="11" customFormat="1">
      <c r="A495" s="154">
        <v>21870</v>
      </c>
      <c r="B495" s="71">
        <v>18.1127</v>
      </c>
      <c r="C495" s="70">
        <f t="shared" si="50"/>
        <v>25.374999999999996</v>
      </c>
      <c r="D495" s="71"/>
      <c r="E495" s="72">
        <f t="shared" si="51"/>
        <v>22.640875000000005</v>
      </c>
      <c r="F495" s="73">
        <f t="shared" si="47"/>
        <v>0.20409018325321182</v>
      </c>
      <c r="G495" s="71"/>
      <c r="H495" s="74">
        <f t="shared" si="48"/>
        <v>861.87192118226608</v>
      </c>
      <c r="I495" s="75">
        <f t="shared" si="49"/>
        <v>1057.0072655172414</v>
      </c>
      <c r="J495" s="93"/>
      <c r="K495" s="93"/>
      <c r="L495" s="45"/>
      <c r="AC495" s="45"/>
    </row>
    <row r="496" spans="1:29" s="11" customFormat="1">
      <c r="A496" s="154">
        <v>21870</v>
      </c>
      <c r="B496" s="71">
        <v>18.154699999999998</v>
      </c>
      <c r="C496" s="70">
        <f t="shared" si="50"/>
        <v>25.374999999999996</v>
      </c>
      <c r="D496" s="71"/>
      <c r="E496" s="72">
        <f t="shared" si="51"/>
        <v>22.693374999999989</v>
      </c>
      <c r="F496" s="73">
        <f t="shared" ref="F496:F530" si="52">LN(1+E496/100)</f>
        <v>0.20451817079104131</v>
      </c>
      <c r="G496" s="71"/>
      <c r="H496" s="74">
        <f t="shared" si="48"/>
        <v>861.87192118226608</v>
      </c>
      <c r="I496" s="75">
        <f t="shared" si="49"/>
        <v>1057.459748275862</v>
      </c>
      <c r="J496" s="93"/>
      <c r="K496" s="93"/>
      <c r="L496" s="45"/>
      <c r="AC496" s="45"/>
    </row>
    <row r="497" spans="1:29" s="11" customFormat="1">
      <c r="A497" s="154">
        <v>21870</v>
      </c>
      <c r="B497" s="71">
        <v>18.1967</v>
      </c>
      <c r="C497" s="70">
        <f t="shared" si="50"/>
        <v>25.374999999999996</v>
      </c>
      <c r="D497" s="71"/>
      <c r="E497" s="72">
        <f t="shared" si="51"/>
        <v>22.745874999999991</v>
      </c>
      <c r="F497" s="73">
        <f t="shared" si="52"/>
        <v>0.20494597523389785</v>
      </c>
      <c r="G497" s="71"/>
      <c r="H497" s="74">
        <f t="shared" ref="H497:H530" si="53">A497/C497</f>
        <v>861.87192118226608</v>
      </c>
      <c r="I497" s="75">
        <f t="shared" ref="I497:I530" si="54">H497*(1+E497/100)</f>
        <v>1057.9122310344826</v>
      </c>
      <c r="J497" s="93"/>
      <c r="K497" s="93"/>
      <c r="L497" s="45"/>
      <c r="AC497" s="45"/>
    </row>
    <row r="498" spans="1:29" s="11" customFormat="1">
      <c r="A498" s="154">
        <v>21870</v>
      </c>
      <c r="B498" s="71">
        <v>18.2377</v>
      </c>
      <c r="C498" s="70">
        <f t="shared" si="50"/>
        <v>25.374999999999996</v>
      </c>
      <c r="D498" s="71"/>
      <c r="E498" s="72">
        <f t="shared" si="51"/>
        <v>22.797125000000005</v>
      </c>
      <c r="F498" s="73">
        <f t="shared" si="52"/>
        <v>0.20536341739876704</v>
      </c>
      <c r="G498" s="71"/>
      <c r="H498" s="74">
        <f t="shared" si="53"/>
        <v>861.87192118226608</v>
      </c>
      <c r="I498" s="75">
        <f t="shared" si="54"/>
        <v>1058.3539403940888</v>
      </c>
      <c r="J498" s="93"/>
      <c r="K498" s="93"/>
      <c r="L498" s="45"/>
      <c r="AC498" s="45"/>
    </row>
    <row r="499" spans="1:29" s="11" customFormat="1">
      <c r="A499" s="154">
        <v>21870</v>
      </c>
      <c r="B499" s="71">
        <v>18.279699999999998</v>
      </c>
      <c r="C499" s="70">
        <f t="shared" si="50"/>
        <v>25.374999999999996</v>
      </c>
      <c r="D499" s="71"/>
      <c r="E499" s="72">
        <f t="shared" si="51"/>
        <v>22.849624999999989</v>
      </c>
      <c r="F499" s="73">
        <f t="shared" si="52"/>
        <v>0.20579086047138523</v>
      </c>
      <c r="G499" s="71"/>
      <c r="H499" s="74">
        <f t="shared" si="53"/>
        <v>861.87192118226608</v>
      </c>
      <c r="I499" s="75">
        <f t="shared" si="54"/>
        <v>1058.8064231527094</v>
      </c>
      <c r="J499" s="93"/>
      <c r="K499" s="93"/>
      <c r="L499" s="45"/>
      <c r="AC499" s="45"/>
    </row>
    <row r="500" spans="1:29" s="11" customFormat="1">
      <c r="A500" s="154">
        <v>21870</v>
      </c>
      <c r="B500" s="71">
        <v>18.3217</v>
      </c>
      <c r="C500" s="70">
        <f t="shared" si="50"/>
        <v>25.374999999999996</v>
      </c>
      <c r="D500" s="71"/>
      <c r="E500" s="72">
        <f t="shared" si="51"/>
        <v>22.902124999999991</v>
      </c>
      <c r="F500" s="73">
        <f t="shared" si="52"/>
        <v>0.20621812091448419</v>
      </c>
      <c r="G500" s="71"/>
      <c r="H500" s="94">
        <f t="shared" si="53"/>
        <v>861.87192118226608</v>
      </c>
      <c r="I500" s="94">
        <f t="shared" si="54"/>
        <v>1059.2589059113302</v>
      </c>
      <c r="J500" s="93"/>
      <c r="K500" s="93"/>
      <c r="L500" s="45"/>
      <c r="AC500" s="45"/>
    </row>
    <row r="501" spans="1:29" s="11" customFormat="1">
      <c r="A501" s="154">
        <v>21857</v>
      </c>
      <c r="B501" s="71">
        <v>18.3627</v>
      </c>
      <c r="C501" s="70">
        <f t="shared" si="50"/>
        <v>25.374999999999996</v>
      </c>
      <c r="D501" s="71"/>
      <c r="E501" s="72">
        <f t="shared" si="51"/>
        <v>22.953375000000005</v>
      </c>
      <c r="F501" s="73">
        <f t="shared" si="52"/>
        <v>0.20663503248036211</v>
      </c>
      <c r="G501" s="71"/>
      <c r="H501" s="74">
        <f t="shared" si="53"/>
        <v>861.35960591133016</v>
      </c>
      <c r="I501" s="75">
        <f t="shared" si="54"/>
        <v>1059.0707063546799</v>
      </c>
      <c r="J501" s="93"/>
      <c r="K501" s="93"/>
      <c r="L501" s="45"/>
      <c r="AC501" s="45"/>
    </row>
    <row r="502" spans="1:29" s="11" customFormat="1">
      <c r="A502" s="154">
        <v>21870</v>
      </c>
      <c r="B502" s="71">
        <v>18.404699999999998</v>
      </c>
      <c r="C502" s="70">
        <f t="shared" si="50"/>
        <v>25.374999999999996</v>
      </c>
      <c r="D502" s="71"/>
      <c r="E502" s="72">
        <f t="shared" si="51"/>
        <v>23.005874999999989</v>
      </c>
      <c r="F502" s="73">
        <f t="shared" si="52"/>
        <v>0.20706193247129398</v>
      </c>
      <c r="G502" s="71"/>
      <c r="H502" s="74">
        <f t="shared" si="53"/>
        <v>861.87192118226608</v>
      </c>
      <c r="I502" s="75">
        <f t="shared" si="54"/>
        <v>1060.1530980295568</v>
      </c>
      <c r="J502" s="93"/>
      <c r="K502" s="93"/>
      <c r="L502" s="45"/>
      <c r="AC502" s="45"/>
    </row>
    <row r="503" spans="1:29" s="11" customFormat="1">
      <c r="A503" s="154">
        <v>21857</v>
      </c>
      <c r="B503" s="71">
        <v>18.445699999999999</v>
      </c>
      <c r="C503" s="70">
        <f t="shared" si="50"/>
        <v>25.374999999999996</v>
      </c>
      <c r="D503" s="71"/>
      <c r="E503" s="72">
        <f t="shared" si="51"/>
        <v>23.057125000000003</v>
      </c>
      <c r="F503" s="73">
        <f t="shared" si="52"/>
        <v>0.20747849246398772</v>
      </c>
      <c r="G503" s="71"/>
      <c r="H503" s="74">
        <f t="shared" si="53"/>
        <v>861.35960591133016</v>
      </c>
      <c r="I503" s="75">
        <f t="shared" si="54"/>
        <v>1059.964366945813</v>
      </c>
      <c r="J503" s="93"/>
      <c r="K503" s="93"/>
      <c r="L503" s="45"/>
      <c r="AC503" s="45"/>
    </row>
    <row r="504" spans="1:29" s="11" customFormat="1">
      <c r="A504" s="154">
        <v>21857</v>
      </c>
      <c r="B504" s="71">
        <v>18.4877</v>
      </c>
      <c r="C504" s="70">
        <f t="shared" si="50"/>
        <v>25.374999999999996</v>
      </c>
      <c r="D504" s="71"/>
      <c r="E504" s="72">
        <f t="shared" si="51"/>
        <v>23.109625000000005</v>
      </c>
      <c r="F504" s="73">
        <f t="shared" si="52"/>
        <v>0.20790503261042065</v>
      </c>
      <c r="G504" s="71"/>
      <c r="H504" s="74">
        <f t="shared" si="53"/>
        <v>861.35960591133016</v>
      </c>
      <c r="I504" s="75">
        <f t="shared" si="54"/>
        <v>1060.4165807389163</v>
      </c>
      <c r="J504" s="93"/>
      <c r="K504" s="93"/>
      <c r="L504" s="45"/>
      <c r="AC504" s="45"/>
    </row>
    <row r="505" spans="1:29" s="11" customFormat="1">
      <c r="A505" s="154">
        <v>21857</v>
      </c>
      <c r="B505" s="71">
        <v>18.529699999999998</v>
      </c>
      <c r="C505" s="70">
        <f t="shared" si="50"/>
        <v>25.374999999999996</v>
      </c>
      <c r="D505" s="71"/>
      <c r="E505" s="72">
        <f t="shared" si="51"/>
        <v>23.162124999999989</v>
      </c>
      <c r="F505" s="73">
        <f t="shared" si="52"/>
        <v>0.20833139089792446</v>
      </c>
      <c r="G505" s="71"/>
      <c r="H505" s="74">
        <f t="shared" si="53"/>
        <v>861.35960591133016</v>
      </c>
      <c r="I505" s="75">
        <f t="shared" si="54"/>
        <v>1060.8687945320198</v>
      </c>
      <c r="J505" s="93"/>
      <c r="K505" s="93"/>
      <c r="L505" s="45"/>
      <c r="AC505" s="45"/>
    </row>
    <row r="506" spans="1:29" s="11" customFormat="1">
      <c r="A506" s="154">
        <v>21857</v>
      </c>
      <c r="B506" s="71">
        <v>18.5717</v>
      </c>
      <c r="C506" s="70">
        <f t="shared" si="50"/>
        <v>25.374999999999996</v>
      </c>
      <c r="D506" s="71"/>
      <c r="E506" s="72">
        <f t="shared" si="51"/>
        <v>23.214624999999991</v>
      </c>
      <c r="F506" s="73">
        <f t="shared" si="52"/>
        <v>0.20875756748150734</v>
      </c>
      <c r="G506" s="71"/>
      <c r="H506" s="74">
        <f t="shared" si="53"/>
        <v>861.35960591133016</v>
      </c>
      <c r="I506" s="75">
        <f t="shared" si="54"/>
        <v>1061.3210083251233</v>
      </c>
      <c r="J506" s="93"/>
      <c r="K506" s="93"/>
      <c r="L506" s="45"/>
      <c r="AC506" s="45"/>
    </row>
    <row r="507" spans="1:29" s="11" customFormat="1">
      <c r="A507" s="154">
        <v>21857</v>
      </c>
      <c r="B507" s="71">
        <v>18.6127</v>
      </c>
      <c r="C507" s="70">
        <f t="shared" si="50"/>
        <v>25.374999999999996</v>
      </c>
      <c r="D507" s="71"/>
      <c r="E507" s="72">
        <f t="shared" si="51"/>
        <v>23.265875000000005</v>
      </c>
      <c r="F507" s="73">
        <f t="shared" si="52"/>
        <v>0.20917342188571855</v>
      </c>
      <c r="G507" s="71"/>
      <c r="H507" s="74">
        <f t="shared" si="53"/>
        <v>861.35960591133016</v>
      </c>
      <c r="I507" s="75">
        <f t="shared" si="54"/>
        <v>1061.7624551231529</v>
      </c>
      <c r="J507" s="93"/>
      <c r="K507" s="93"/>
      <c r="L507" s="45"/>
      <c r="AC507" s="45"/>
    </row>
    <row r="508" spans="1:29" s="11" customFormat="1">
      <c r="A508" s="154">
        <v>21845</v>
      </c>
      <c r="B508" s="71">
        <v>18.654699999999998</v>
      </c>
      <c r="C508" s="70">
        <f t="shared" si="50"/>
        <v>25.374999999999996</v>
      </c>
      <c r="D508" s="71"/>
      <c r="E508" s="72">
        <f t="shared" si="51"/>
        <v>23.318374999999989</v>
      </c>
      <c r="F508" s="73">
        <f t="shared" si="52"/>
        <v>0.20959923984281228</v>
      </c>
      <c r="G508" s="71"/>
      <c r="H508" s="74">
        <f t="shared" si="53"/>
        <v>860.88669950738927</v>
      </c>
      <c r="I508" s="75">
        <f t="shared" si="54"/>
        <v>1061.6314884236454</v>
      </c>
      <c r="J508" s="93"/>
      <c r="K508" s="93"/>
      <c r="L508" s="45"/>
      <c r="AC508" s="45"/>
    </row>
    <row r="509" spans="1:29" s="11" customFormat="1">
      <c r="A509" s="154">
        <v>21845</v>
      </c>
      <c r="B509" s="71">
        <v>18.695699999999999</v>
      </c>
      <c r="C509" s="70">
        <f t="shared" si="50"/>
        <v>25.374999999999996</v>
      </c>
      <c r="D509" s="71"/>
      <c r="E509" s="72">
        <f t="shared" si="51"/>
        <v>23.369625000000003</v>
      </c>
      <c r="F509" s="73">
        <f t="shared" si="52"/>
        <v>0.21001474445379739</v>
      </c>
      <c r="G509" s="71"/>
      <c r="H509" s="74">
        <f t="shared" si="53"/>
        <v>860.88669950738927</v>
      </c>
      <c r="I509" s="75">
        <f t="shared" si="54"/>
        <v>1062.072692857143</v>
      </c>
      <c r="J509" s="93"/>
      <c r="K509" s="93"/>
      <c r="L509" s="45"/>
      <c r="AC509" s="45"/>
    </row>
    <row r="510" spans="1:29" s="11" customFormat="1">
      <c r="A510" s="154">
        <v>21845</v>
      </c>
      <c r="B510" s="71">
        <v>18.7377</v>
      </c>
      <c r="C510" s="70">
        <f t="shared" si="50"/>
        <v>25.374999999999996</v>
      </c>
      <c r="D510" s="71"/>
      <c r="E510" s="72">
        <f t="shared" si="51"/>
        <v>23.422125000000005</v>
      </c>
      <c r="F510" s="73">
        <f t="shared" si="52"/>
        <v>0.21044020438746175</v>
      </c>
      <c r="G510" s="71"/>
      <c r="H510" s="74">
        <f t="shared" si="53"/>
        <v>860.88669950738927</v>
      </c>
      <c r="I510" s="75">
        <f t="shared" si="54"/>
        <v>1062.5246583743844</v>
      </c>
      <c r="J510" s="93"/>
      <c r="K510" s="93"/>
      <c r="L510" s="45"/>
      <c r="AC510" s="45"/>
    </row>
    <row r="511" spans="1:29" s="11" customFormat="1">
      <c r="A511" s="154">
        <v>21832</v>
      </c>
      <c r="B511" s="71">
        <v>18.779699999999998</v>
      </c>
      <c r="C511" s="70">
        <f t="shared" si="50"/>
        <v>25.374999999999996</v>
      </c>
      <c r="D511" s="71"/>
      <c r="E511" s="72">
        <f t="shared" si="51"/>
        <v>23.474624999999989</v>
      </c>
      <c r="F511" s="73">
        <f t="shared" si="52"/>
        <v>0.21086548338195044</v>
      </c>
      <c r="G511" s="71"/>
      <c r="H511" s="74">
        <f t="shared" si="53"/>
        <v>860.37438423645335</v>
      </c>
      <c r="I511" s="75">
        <f t="shared" si="54"/>
        <v>1062.3440445320198</v>
      </c>
      <c r="J511" s="93"/>
      <c r="K511" s="93"/>
      <c r="L511" s="45"/>
      <c r="AC511" s="45"/>
    </row>
    <row r="512" spans="1:29" s="11" customFormat="1">
      <c r="A512" s="154">
        <v>21832</v>
      </c>
      <c r="B512" s="71">
        <v>18.820699999999999</v>
      </c>
      <c r="C512" s="70">
        <f t="shared" si="50"/>
        <v>25.374999999999996</v>
      </c>
      <c r="D512" s="71"/>
      <c r="E512" s="72">
        <f t="shared" si="51"/>
        <v>23.525875000000003</v>
      </c>
      <c r="F512" s="73">
        <f t="shared" si="52"/>
        <v>0.21128046230495248</v>
      </c>
      <c r="G512" s="71"/>
      <c r="H512" s="74">
        <f t="shared" si="53"/>
        <v>860.37438423645335</v>
      </c>
      <c r="I512" s="75">
        <f t="shared" si="54"/>
        <v>1062.784986403941</v>
      </c>
      <c r="J512" s="93"/>
      <c r="K512" s="93"/>
      <c r="L512" s="45"/>
      <c r="AC512" s="45"/>
    </row>
    <row r="513" spans="1:29" s="11" customFormat="1">
      <c r="A513" s="154">
        <v>21832</v>
      </c>
      <c r="B513" s="71">
        <v>18.8627</v>
      </c>
      <c r="C513" s="70">
        <f t="shared" si="50"/>
        <v>25.374999999999996</v>
      </c>
      <c r="D513" s="71"/>
      <c r="E513" s="72">
        <f t="shared" si="51"/>
        <v>23.578375000000005</v>
      </c>
      <c r="F513" s="73">
        <f t="shared" si="52"/>
        <v>0.21170538418136645</v>
      </c>
      <c r="G513" s="71"/>
      <c r="H513" s="74">
        <f t="shared" si="53"/>
        <v>860.37438423645335</v>
      </c>
      <c r="I513" s="75">
        <f t="shared" si="54"/>
        <v>1063.2366829556652</v>
      </c>
      <c r="J513" s="93"/>
      <c r="K513" s="93"/>
      <c r="L513" s="45"/>
      <c r="AC513" s="45"/>
    </row>
    <row r="514" spans="1:29" s="11" customFormat="1">
      <c r="A514" s="154">
        <v>21832</v>
      </c>
      <c r="B514" s="71">
        <v>18.904699999999998</v>
      </c>
      <c r="C514" s="70">
        <f t="shared" si="50"/>
        <v>25.374999999999996</v>
      </c>
      <c r="D514" s="71"/>
      <c r="E514" s="72">
        <f t="shared" si="51"/>
        <v>23.630874999999989</v>
      </c>
      <c r="F514" s="73">
        <f t="shared" si="52"/>
        <v>0.21213012557586736</v>
      </c>
      <c r="G514" s="71"/>
      <c r="H514" s="74">
        <f t="shared" si="53"/>
        <v>860.37438423645335</v>
      </c>
      <c r="I514" s="75">
        <f t="shared" si="54"/>
        <v>1063.6883795073893</v>
      </c>
      <c r="J514" s="93"/>
      <c r="K514" s="93"/>
      <c r="L514" s="45"/>
      <c r="AC514" s="45"/>
    </row>
    <row r="515" spans="1:29" s="11" customFormat="1">
      <c r="A515" s="154">
        <v>21820</v>
      </c>
      <c r="B515" s="71">
        <v>18.945699999999999</v>
      </c>
      <c r="C515" s="70">
        <f t="shared" si="50"/>
        <v>25.374999999999996</v>
      </c>
      <c r="D515" s="71"/>
      <c r="E515" s="72">
        <f t="shared" si="51"/>
        <v>23.682125000000003</v>
      </c>
      <c r="F515" s="73">
        <f t="shared" si="52"/>
        <v>0.21254458013938504</v>
      </c>
      <c r="G515" s="71"/>
      <c r="H515" s="74">
        <f t="shared" si="53"/>
        <v>859.90147783251246</v>
      </c>
      <c r="I515" s="75">
        <f t="shared" si="54"/>
        <v>1063.5444206896552</v>
      </c>
      <c r="J515" s="93"/>
      <c r="K515" s="93"/>
      <c r="L515" s="45"/>
      <c r="AC515" s="45"/>
    </row>
    <row r="516" spans="1:29" s="11" customFormat="1">
      <c r="A516" s="154">
        <v>21820</v>
      </c>
      <c r="B516" s="71">
        <v>18.9877</v>
      </c>
      <c r="C516" s="70">
        <f t="shared" si="50"/>
        <v>25.374999999999996</v>
      </c>
      <c r="D516" s="71"/>
      <c r="E516" s="72">
        <f t="shared" si="51"/>
        <v>23.734625000000005</v>
      </c>
      <c r="F516" s="73">
        <f t="shared" si="52"/>
        <v>0.21296896531773662</v>
      </c>
      <c r="G516" s="71"/>
      <c r="H516" s="74">
        <f t="shared" si="53"/>
        <v>859.90147783251246</v>
      </c>
      <c r="I516" s="75">
        <f t="shared" si="54"/>
        <v>1063.9958689655175</v>
      </c>
      <c r="J516" s="93"/>
      <c r="K516" s="93"/>
      <c r="L516" s="45"/>
      <c r="AC516" s="45"/>
    </row>
    <row r="517" spans="1:29" s="11" customFormat="1">
      <c r="A517" s="154">
        <v>21807</v>
      </c>
      <c r="B517" s="71">
        <v>19.029699999999998</v>
      </c>
      <c r="C517" s="70">
        <f t="shared" ref="C517:C530" si="55">C$2</f>
        <v>25.374999999999996</v>
      </c>
      <c r="D517" s="71"/>
      <c r="E517" s="72">
        <f t="shared" ref="E517:E530" si="56">(((80+B517)-80)/80)*100</f>
        <v>23.787124999999989</v>
      </c>
      <c r="F517" s="73">
        <f t="shared" si="52"/>
        <v>0.21339317046970627</v>
      </c>
      <c r="G517" s="71"/>
      <c r="H517" s="74">
        <f t="shared" si="53"/>
        <v>859.38916256157643</v>
      </c>
      <c r="I517" s="75">
        <f t="shared" si="54"/>
        <v>1063.8131368965519</v>
      </c>
      <c r="J517" s="93"/>
      <c r="K517" s="93"/>
      <c r="L517" s="45"/>
      <c r="AC517" s="45"/>
    </row>
    <row r="518" spans="1:29" s="11" customFormat="1">
      <c r="A518" s="154">
        <v>21795</v>
      </c>
      <c r="B518" s="71">
        <v>19.070699999999999</v>
      </c>
      <c r="C518" s="70">
        <f t="shared" si="55"/>
        <v>25.374999999999996</v>
      </c>
      <c r="D518" s="71"/>
      <c r="E518" s="72">
        <f t="shared" si="56"/>
        <v>23.838375000000003</v>
      </c>
      <c r="F518" s="73">
        <f t="shared" si="52"/>
        <v>0.2138071019972087</v>
      </c>
      <c r="G518" s="71"/>
      <c r="H518" s="74">
        <f t="shared" si="53"/>
        <v>858.91625615763564</v>
      </c>
      <c r="I518" s="75">
        <f t="shared" si="54"/>
        <v>1063.6679342364534</v>
      </c>
      <c r="J518" s="93"/>
      <c r="K518" s="93"/>
      <c r="L518" s="45"/>
      <c r="AC518" s="45"/>
    </row>
    <row r="519" spans="1:29" s="11" customFormat="1">
      <c r="A519" s="154">
        <v>21782</v>
      </c>
      <c r="B519" s="71">
        <v>19.1127</v>
      </c>
      <c r="C519" s="70">
        <f t="shared" si="55"/>
        <v>25.374999999999996</v>
      </c>
      <c r="D519" s="71"/>
      <c r="E519" s="72">
        <f t="shared" si="56"/>
        <v>23.890875000000005</v>
      </c>
      <c r="F519" s="73">
        <f t="shared" si="52"/>
        <v>0.21423095183154156</v>
      </c>
      <c r="G519" s="71"/>
      <c r="H519" s="74">
        <f t="shared" si="53"/>
        <v>858.40394088669962</v>
      </c>
      <c r="I519" s="75">
        <f t="shared" si="54"/>
        <v>1063.484153399015</v>
      </c>
      <c r="J519" s="93"/>
      <c r="K519" s="93"/>
      <c r="L519" s="45"/>
      <c r="AC519" s="45"/>
    </row>
    <row r="520" spans="1:29" s="11" customFormat="1">
      <c r="A520" s="154">
        <v>21770</v>
      </c>
      <c r="B520" s="71">
        <v>19.153700000000001</v>
      </c>
      <c r="C520" s="70">
        <f t="shared" si="55"/>
        <v>25.374999999999996</v>
      </c>
      <c r="D520" s="71"/>
      <c r="E520" s="72">
        <f t="shared" si="56"/>
        <v>23.942125000000001</v>
      </c>
      <c r="F520" s="73">
        <f t="shared" si="52"/>
        <v>0.21464453679182149</v>
      </c>
      <c r="G520" s="71"/>
      <c r="H520" s="74">
        <f t="shared" si="53"/>
        <v>857.93103448275872</v>
      </c>
      <c r="I520" s="75">
        <f t="shared" si="54"/>
        <v>1063.3379551724138</v>
      </c>
      <c r="J520" s="93"/>
      <c r="K520" s="93"/>
      <c r="L520" s="45"/>
      <c r="AC520" s="45"/>
    </row>
    <row r="521" spans="1:29" s="11" customFormat="1">
      <c r="A521" s="154">
        <v>21757</v>
      </c>
      <c r="B521" s="71">
        <v>19.195699999999999</v>
      </c>
      <c r="C521" s="70">
        <f t="shared" si="55"/>
        <v>25.374999999999996</v>
      </c>
      <c r="D521" s="71"/>
      <c r="E521" s="72">
        <f t="shared" si="56"/>
        <v>23.994625000000003</v>
      </c>
      <c r="F521" s="73">
        <f t="shared" si="52"/>
        <v>0.21506803190325341</v>
      </c>
      <c r="G521" s="71"/>
      <c r="H521" s="74">
        <f t="shared" si="53"/>
        <v>857.4187192118228</v>
      </c>
      <c r="I521" s="75">
        <f t="shared" si="54"/>
        <v>1063.1531255665027</v>
      </c>
      <c r="J521" s="93"/>
      <c r="K521" s="93"/>
      <c r="L521" s="45"/>
      <c r="AC521" s="45"/>
    </row>
    <row r="522" spans="1:29" s="11" customFormat="1">
      <c r="A522" s="154">
        <v>21719</v>
      </c>
      <c r="B522" s="71">
        <v>19.2377</v>
      </c>
      <c r="C522" s="70">
        <f t="shared" si="55"/>
        <v>25.374999999999996</v>
      </c>
      <c r="D522" s="71"/>
      <c r="E522" s="72">
        <f t="shared" si="56"/>
        <v>24.047125000000005</v>
      </c>
      <c r="F522" s="73">
        <f t="shared" si="52"/>
        <v>0.21549134774249412</v>
      </c>
      <c r="G522" s="71"/>
      <c r="H522" s="74">
        <f t="shared" si="53"/>
        <v>855.92118226600996</v>
      </c>
      <c r="I522" s="75">
        <f t="shared" si="54"/>
        <v>1061.7456188669953</v>
      </c>
      <c r="J522" s="93"/>
      <c r="K522" s="93"/>
      <c r="L522" s="45"/>
      <c r="AC522" s="45"/>
    </row>
    <row r="523" spans="1:29" s="11" customFormat="1">
      <c r="A523" s="154">
        <v>21669</v>
      </c>
      <c r="B523" s="71">
        <v>19.278700000000001</v>
      </c>
      <c r="C523" s="70">
        <f t="shared" si="55"/>
        <v>25.374999999999996</v>
      </c>
      <c r="D523" s="71"/>
      <c r="E523" s="72">
        <f t="shared" si="56"/>
        <v>24.098375000000001</v>
      </c>
      <c r="F523" s="73">
        <f t="shared" si="52"/>
        <v>0.21590441185793197</v>
      </c>
      <c r="G523" s="71"/>
      <c r="H523" s="74">
        <f t="shared" si="53"/>
        <v>853.95073891625623</v>
      </c>
      <c r="I523" s="75">
        <f t="shared" si="54"/>
        <v>1059.7389902955667</v>
      </c>
      <c r="J523" s="93"/>
      <c r="K523" s="93"/>
      <c r="L523" s="45"/>
      <c r="AC523" s="45"/>
    </row>
    <row r="524" spans="1:29" s="11" customFormat="1">
      <c r="A524" s="154">
        <v>21519</v>
      </c>
      <c r="B524" s="71">
        <v>19.320699999999999</v>
      </c>
      <c r="C524" s="70">
        <f t="shared" si="55"/>
        <v>25.374999999999996</v>
      </c>
      <c r="D524" s="71"/>
      <c r="E524" s="72">
        <f t="shared" si="56"/>
        <v>24.150875000000003</v>
      </c>
      <c r="F524" s="73">
        <f t="shared" si="52"/>
        <v>0.21632737386714379</v>
      </c>
      <c r="G524" s="71"/>
      <c r="H524" s="74">
        <f t="shared" si="53"/>
        <v>848.03940886699525</v>
      </c>
      <c r="I524" s="75">
        <f t="shared" si="54"/>
        <v>1052.8483464532021</v>
      </c>
      <c r="J524" s="93"/>
      <c r="K524" s="93"/>
      <c r="L524" s="45"/>
      <c r="AC524" s="45"/>
    </row>
    <row r="525" spans="1:29" s="11" customFormat="1">
      <c r="A525" s="154">
        <v>21343</v>
      </c>
      <c r="B525" s="71">
        <v>19.340699999999998</v>
      </c>
      <c r="C525" s="70">
        <f t="shared" si="55"/>
        <v>25.374999999999996</v>
      </c>
      <c r="D525" s="71"/>
      <c r="E525" s="72">
        <f t="shared" si="56"/>
        <v>24.175874999999998</v>
      </c>
      <c r="F525" s="73">
        <f t="shared" si="52"/>
        <v>0.21652872148744218</v>
      </c>
      <c r="G525" s="71"/>
      <c r="H525" s="74">
        <f t="shared" si="53"/>
        <v>841.10344827586221</v>
      </c>
      <c r="I525" s="75">
        <f t="shared" si="54"/>
        <v>1044.4475665517243</v>
      </c>
      <c r="J525" s="93"/>
      <c r="K525" s="93"/>
      <c r="L525" s="45"/>
      <c r="AC525" s="45"/>
    </row>
    <row r="526" spans="1:29" s="11" customFormat="1">
      <c r="A526" s="154">
        <v>21155</v>
      </c>
      <c r="B526" s="71">
        <v>19.352699999999999</v>
      </c>
      <c r="C526" s="70">
        <f t="shared" si="55"/>
        <v>25.374999999999996</v>
      </c>
      <c r="D526" s="71"/>
      <c r="E526" s="72">
        <f t="shared" si="56"/>
        <v>24.190874999999998</v>
      </c>
      <c r="F526" s="73">
        <f t="shared" si="52"/>
        <v>0.21664951060287913</v>
      </c>
      <c r="G526" s="71"/>
      <c r="H526" s="74">
        <f t="shared" si="53"/>
        <v>833.69458128078827</v>
      </c>
      <c r="I526" s="75">
        <f t="shared" si="54"/>
        <v>1035.372595320197</v>
      </c>
      <c r="J526" s="93"/>
      <c r="K526" s="93"/>
      <c r="L526" s="45"/>
      <c r="AC526" s="45"/>
    </row>
    <row r="527" spans="1:29" s="11" customFormat="1">
      <c r="A527" s="154">
        <v>20980</v>
      </c>
      <c r="B527" s="71">
        <v>19.3597</v>
      </c>
      <c r="C527" s="70">
        <f t="shared" si="55"/>
        <v>25.374999999999996</v>
      </c>
      <c r="D527" s="71"/>
      <c r="E527" s="72">
        <f t="shared" si="56"/>
        <v>24.199625000000005</v>
      </c>
      <c r="F527" s="73">
        <f t="shared" si="52"/>
        <v>0.21671996418305747</v>
      </c>
      <c r="G527" s="71"/>
      <c r="H527" s="74">
        <f t="shared" si="53"/>
        <v>826.79802955665036</v>
      </c>
      <c r="I527" s="75">
        <f t="shared" si="54"/>
        <v>1026.8800522167489</v>
      </c>
      <c r="J527" s="93"/>
      <c r="K527" s="93"/>
      <c r="L527" s="45"/>
      <c r="AC527" s="45"/>
    </row>
    <row r="528" spans="1:29" s="11" customFormat="1">
      <c r="A528" s="154">
        <v>20804</v>
      </c>
      <c r="B528" s="71">
        <v>19.364699999999999</v>
      </c>
      <c r="C528" s="70">
        <f t="shared" si="55"/>
        <v>25.374999999999996</v>
      </c>
      <c r="D528" s="71"/>
      <c r="E528" s="72">
        <f t="shared" si="56"/>
        <v>24.205874999999999</v>
      </c>
      <c r="F528" s="73">
        <f t="shared" si="52"/>
        <v>0.21677028513006794</v>
      </c>
      <c r="G528" s="71"/>
      <c r="H528" s="74">
        <f t="shared" si="53"/>
        <v>819.86206896551732</v>
      </c>
      <c r="I528" s="75">
        <f t="shared" si="54"/>
        <v>1018.3168565517242</v>
      </c>
      <c r="J528" s="93"/>
      <c r="K528" s="93"/>
      <c r="L528" s="45"/>
      <c r="AC528" s="45"/>
    </row>
    <row r="529" spans="1:29" s="11" customFormat="1">
      <c r="A529" s="154">
        <v>20616</v>
      </c>
      <c r="B529" s="71">
        <v>19.3687</v>
      </c>
      <c r="C529" s="70">
        <f t="shared" si="55"/>
        <v>25.374999999999996</v>
      </c>
      <c r="D529" s="71"/>
      <c r="E529" s="72">
        <f t="shared" si="56"/>
        <v>24.210875000000005</v>
      </c>
      <c r="F529" s="73">
        <f t="shared" si="52"/>
        <v>0.21681054006457365</v>
      </c>
      <c r="G529" s="71"/>
      <c r="H529" s="74">
        <f t="shared" si="53"/>
        <v>812.4532019704435</v>
      </c>
      <c r="I529" s="75">
        <f t="shared" si="54"/>
        <v>1009.1552311330051</v>
      </c>
      <c r="J529" s="93"/>
      <c r="K529" s="93"/>
      <c r="L529" s="45"/>
      <c r="AC529" s="45"/>
    </row>
    <row r="530" spans="1:29" s="11" customFormat="1">
      <c r="A530" s="154">
        <v>20328</v>
      </c>
      <c r="B530" s="71">
        <v>19.371700000000001</v>
      </c>
      <c r="C530" s="70">
        <f t="shared" si="55"/>
        <v>25.374999999999996</v>
      </c>
      <c r="D530" s="71"/>
      <c r="E530" s="72">
        <f t="shared" si="56"/>
        <v>24.214625000000005</v>
      </c>
      <c r="F530" s="73">
        <f t="shared" si="52"/>
        <v>0.21684073020206177</v>
      </c>
      <c r="G530" s="71"/>
      <c r="H530" s="74">
        <f t="shared" si="53"/>
        <v>801.10344827586221</v>
      </c>
      <c r="I530" s="75">
        <f t="shared" si="54"/>
        <v>995.08764413793119</v>
      </c>
      <c r="J530" s="93"/>
      <c r="K530" s="93"/>
      <c r="L530" s="45"/>
      <c r="AC530" s="45"/>
    </row>
    <row r="531" spans="1:29" s="11" customFormat="1">
      <c r="A531" s="154"/>
      <c r="B531" s="71"/>
      <c r="C531" s="70"/>
      <c r="D531" s="71"/>
      <c r="E531" s="72"/>
      <c r="F531" s="73"/>
      <c r="G531" s="71"/>
      <c r="H531" s="74"/>
      <c r="I531" s="75"/>
      <c r="J531" s="93"/>
      <c r="K531" s="93"/>
      <c r="L531" s="45"/>
      <c r="AC531" s="45"/>
    </row>
    <row r="532" spans="1:29" s="11" customFormat="1">
      <c r="A532" s="154"/>
      <c r="B532" s="71"/>
      <c r="C532" s="70"/>
      <c r="D532" s="71"/>
      <c r="E532" s="72"/>
      <c r="F532" s="73"/>
      <c r="G532" s="71"/>
      <c r="H532" s="74"/>
      <c r="I532" s="75"/>
      <c r="J532" s="93"/>
      <c r="K532" s="93"/>
      <c r="L532" s="45"/>
      <c r="AC532" s="45"/>
    </row>
    <row r="533" spans="1:29" s="11" customFormat="1">
      <c r="A533" s="154"/>
      <c r="B533" s="71"/>
      <c r="C533" s="71"/>
      <c r="D533" s="71"/>
      <c r="E533" s="71"/>
      <c r="F533" s="71"/>
      <c r="G533" s="71"/>
      <c r="H533" s="71"/>
      <c r="I533" s="71"/>
      <c r="J533" s="93"/>
      <c r="K533" s="93"/>
      <c r="L533" s="45"/>
      <c r="AC533" s="45"/>
    </row>
    <row r="534" spans="1:29" s="11" customFormat="1">
      <c r="A534" s="154"/>
      <c r="B534" s="71"/>
      <c r="C534" s="71"/>
      <c r="D534" s="71"/>
      <c r="E534" s="71"/>
      <c r="F534" s="71"/>
      <c r="G534" s="71"/>
      <c r="H534" s="71"/>
      <c r="I534" s="71"/>
      <c r="J534" s="93"/>
      <c r="K534" s="93"/>
      <c r="L534" s="45"/>
      <c r="AC534" s="45"/>
    </row>
    <row r="535" spans="1:29" s="11" customFormat="1">
      <c r="A535" s="154"/>
      <c r="B535" s="71"/>
      <c r="C535" s="71"/>
      <c r="D535" s="71"/>
      <c r="E535" s="71"/>
      <c r="F535" s="71"/>
      <c r="G535" s="71"/>
      <c r="H535" s="71"/>
      <c r="I535" s="71"/>
      <c r="J535" s="93"/>
      <c r="K535" s="93"/>
      <c r="L535" s="45"/>
      <c r="AC535" s="45"/>
    </row>
    <row r="536" spans="1:29" s="11" customFormat="1">
      <c r="A536" s="154"/>
      <c r="B536" s="71"/>
      <c r="C536" s="71"/>
      <c r="D536" s="71"/>
      <c r="E536" s="71"/>
      <c r="F536" s="71"/>
      <c r="G536" s="71"/>
      <c r="H536" s="71"/>
      <c r="I536" s="71"/>
      <c r="J536" s="93"/>
      <c r="K536" s="93"/>
      <c r="L536" s="45"/>
      <c r="AC536" s="45"/>
    </row>
    <row r="537" spans="1:29" s="11" customFormat="1">
      <c r="A537" s="154"/>
      <c r="B537" s="71"/>
      <c r="C537" s="71"/>
      <c r="D537" s="71"/>
      <c r="E537" s="71"/>
      <c r="F537" s="71"/>
      <c r="G537" s="71"/>
      <c r="H537" s="71"/>
      <c r="I537" s="71"/>
      <c r="J537" s="93"/>
      <c r="K537" s="93"/>
      <c r="L537" s="45"/>
      <c r="AC537" s="45"/>
    </row>
    <row r="538" spans="1:29" s="11" customFormat="1">
      <c r="A538" s="154"/>
      <c r="B538" s="71"/>
      <c r="C538" s="71"/>
      <c r="D538" s="71"/>
      <c r="E538" s="71"/>
      <c r="F538" s="71"/>
      <c r="G538" s="71"/>
      <c r="H538" s="71"/>
      <c r="I538" s="71"/>
      <c r="J538" s="93"/>
      <c r="K538" s="93"/>
      <c r="L538" s="45"/>
      <c r="AC538" s="45"/>
    </row>
    <row r="539" spans="1:29" s="11" customFormat="1">
      <c r="A539" s="154"/>
      <c r="B539" s="71"/>
      <c r="C539" s="71"/>
      <c r="D539" s="71"/>
      <c r="E539" s="71"/>
      <c r="F539" s="71"/>
      <c r="G539" s="71"/>
      <c r="H539" s="71"/>
      <c r="I539" s="71"/>
      <c r="J539" s="93"/>
      <c r="K539" s="93"/>
      <c r="L539" s="45"/>
      <c r="AC539" s="45"/>
    </row>
    <row r="540" spans="1:29" s="11" customFormat="1">
      <c r="A540" s="154"/>
      <c r="B540" s="71"/>
      <c r="C540" s="71"/>
      <c r="D540" s="71"/>
      <c r="E540" s="71"/>
      <c r="F540" s="71"/>
      <c r="G540" s="71"/>
      <c r="H540" s="71"/>
      <c r="I540" s="71"/>
      <c r="J540" s="93"/>
      <c r="K540" s="93"/>
      <c r="L540" s="45"/>
      <c r="AC540" s="45"/>
    </row>
    <row r="541" spans="1:29" s="11" customFormat="1">
      <c r="A541" s="154"/>
      <c r="B541" s="71"/>
      <c r="C541" s="71"/>
      <c r="D541" s="71"/>
      <c r="E541" s="71"/>
      <c r="F541" s="71"/>
      <c r="G541" s="71"/>
      <c r="H541" s="71"/>
      <c r="I541" s="71"/>
      <c r="J541" s="93"/>
      <c r="K541" s="93"/>
      <c r="L541" s="45"/>
      <c r="AC541" s="45"/>
    </row>
    <row r="542" spans="1:29" s="11" customFormat="1">
      <c r="A542" s="154"/>
      <c r="B542" s="71"/>
      <c r="C542" s="71"/>
      <c r="D542" s="71"/>
      <c r="E542" s="71"/>
      <c r="F542" s="71"/>
      <c r="G542" s="71"/>
      <c r="H542" s="71"/>
      <c r="I542" s="71"/>
      <c r="J542" s="93"/>
      <c r="K542" s="93"/>
      <c r="L542" s="45"/>
      <c r="AC542" s="45"/>
    </row>
    <row r="543" spans="1:29" s="11" customFormat="1">
      <c r="A543" s="154"/>
      <c r="B543" s="71"/>
      <c r="C543" s="71"/>
      <c r="D543" s="71"/>
      <c r="E543" s="71"/>
      <c r="F543" s="71"/>
      <c r="G543" s="71"/>
      <c r="H543" s="71"/>
      <c r="I543" s="71"/>
      <c r="J543" s="93"/>
      <c r="K543" s="93"/>
      <c r="L543" s="45"/>
      <c r="AC543" s="45"/>
    </row>
    <row r="544" spans="1:29" s="11" customFormat="1">
      <c r="A544" s="154"/>
      <c r="B544" s="71"/>
      <c r="C544" s="71"/>
      <c r="D544" s="71"/>
      <c r="E544" s="71"/>
      <c r="F544" s="71"/>
      <c r="G544" s="71"/>
      <c r="H544" s="71"/>
      <c r="I544" s="71"/>
      <c r="J544" s="93"/>
      <c r="K544" s="93"/>
      <c r="L544" s="45"/>
      <c r="AC544" s="45"/>
    </row>
    <row r="545" spans="1:29" s="11" customFormat="1">
      <c r="A545" s="154"/>
      <c r="B545" s="71"/>
      <c r="C545" s="71"/>
      <c r="D545" s="71"/>
      <c r="E545" s="71"/>
      <c r="F545" s="71"/>
      <c r="G545" s="71"/>
      <c r="H545" s="71"/>
      <c r="I545" s="71"/>
      <c r="J545" s="93"/>
      <c r="K545" s="93"/>
      <c r="L545" s="45"/>
      <c r="AC545" s="45"/>
    </row>
    <row r="546" spans="1:29" s="11" customFormat="1">
      <c r="A546" s="154"/>
      <c r="B546" s="71"/>
      <c r="C546" s="71"/>
      <c r="D546" s="71"/>
      <c r="E546" s="71"/>
      <c r="F546" s="71"/>
      <c r="G546" s="71"/>
      <c r="H546" s="71"/>
      <c r="I546" s="71"/>
      <c r="J546" s="93"/>
      <c r="K546" s="93"/>
      <c r="L546" s="45"/>
      <c r="AC546" s="45"/>
    </row>
    <row r="547" spans="1:29" s="11" customFormat="1">
      <c r="A547" s="154"/>
      <c r="B547" s="71"/>
      <c r="C547" s="71"/>
      <c r="D547" s="71"/>
      <c r="E547" s="71"/>
      <c r="F547" s="71"/>
      <c r="G547" s="71"/>
      <c r="H547" s="71"/>
      <c r="I547" s="71"/>
      <c r="J547" s="93"/>
      <c r="K547" s="93"/>
      <c r="L547" s="45"/>
      <c r="AC547" s="45"/>
    </row>
    <row r="548" spans="1:29" s="11" customFormat="1">
      <c r="A548" s="154"/>
      <c r="B548" s="71"/>
      <c r="C548" s="71"/>
      <c r="D548" s="71"/>
      <c r="E548" s="71"/>
      <c r="F548" s="71"/>
      <c r="G548" s="71"/>
      <c r="H548" s="71"/>
      <c r="I548" s="71"/>
      <c r="J548" s="93"/>
      <c r="K548" s="93"/>
      <c r="L548" s="45"/>
      <c r="AC548" s="45"/>
    </row>
    <row r="549" spans="1:29" s="11" customFormat="1">
      <c r="A549" s="154"/>
      <c r="B549" s="71"/>
      <c r="C549" s="71"/>
      <c r="D549" s="71"/>
      <c r="E549" s="71"/>
      <c r="F549" s="71"/>
      <c r="G549" s="71"/>
      <c r="H549" s="71"/>
      <c r="I549" s="71"/>
      <c r="J549" s="93"/>
      <c r="K549" s="93"/>
      <c r="L549" s="45"/>
      <c r="AC549" s="45"/>
    </row>
    <row r="550" spans="1:29" s="11" customFormat="1">
      <c r="A550" s="154"/>
      <c r="B550" s="71"/>
      <c r="C550" s="71"/>
      <c r="D550" s="71"/>
      <c r="E550" s="71"/>
      <c r="F550" s="71"/>
      <c r="G550" s="71"/>
      <c r="H550" s="71"/>
      <c r="I550" s="71"/>
      <c r="J550" s="93"/>
      <c r="K550" s="93"/>
      <c r="L550" s="45"/>
      <c r="AC550" s="45"/>
    </row>
    <row r="551" spans="1:29" s="11" customFormat="1">
      <c r="A551" s="154"/>
      <c r="B551" s="71"/>
      <c r="C551" s="71"/>
      <c r="D551" s="71"/>
      <c r="E551" s="71"/>
      <c r="F551" s="71"/>
      <c r="G551" s="71"/>
      <c r="H551" s="71"/>
      <c r="I551" s="71"/>
      <c r="J551" s="93"/>
      <c r="K551" s="93"/>
      <c r="L551" s="45"/>
      <c r="AC551" s="45"/>
    </row>
    <row r="552" spans="1:29" s="11" customFormat="1">
      <c r="A552" s="154"/>
      <c r="B552" s="71"/>
      <c r="C552" s="71"/>
      <c r="D552" s="71"/>
      <c r="E552" s="71"/>
      <c r="F552" s="71"/>
      <c r="G552" s="71"/>
      <c r="H552" s="71"/>
      <c r="I552" s="71"/>
      <c r="J552" s="93"/>
      <c r="K552" s="93"/>
      <c r="L552" s="45"/>
      <c r="AC552" s="45"/>
    </row>
    <row r="553" spans="1:29" s="11" customFormat="1">
      <c r="A553" s="154"/>
      <c r="B553" s="71"/>
      <c r="C553" s="71"/>
      <c r="D553" s="71"/>
      <c r="E553" s="71"/>
      <c r="F553" s="71"/>
      <c r="G553" s="71"/>
      <c r="H553" s="71"/>
      <c r="I553" s="71"/>
      <c r="J553" s="93"/>
      <c r="K553" s="93"/>
      <c r="L553" s="45"/>
      <c r="AC553" s="45"/>
    </row>
    <row r="554" spans="1:29" s="11" customFormat="1">
      <c r="A554" s="154"/>
      <c r="B554" s="71"/>
      <c r="C554" s="71"/>
      <c r="D554" s="71"/>
      <c r="E554" s="71"/>
      <c r="F554" s="71"/>
      <c r="G554" s="71"/>
      <c r="H554" s="71"/>
      <c r="I554" s="71"/>
      <c r="J554" s="93"/>
      <c r="K554" s="93"/>
      <c r="L554" s="45"/>
      <c r="AC554" s="45"/>
    </row>
    <row r="555" spans="1:29" s="11" customFormat="1">
      <c r="A555" s="154"/>
      <c r="B555" s="71"/>
      <c r="C555" s="71"/>
      <c r="D555" s="71"/>
      <c r="E555" s="71"/>
      <c r="F555" s="71"/>
      <c r="G555" s="71"/>
      <c r="H555" s="71"/>
      <c r="I555" s="71"/>
      <c r="J555" s="93"/>
      <c r="K555" s="93"/>
      <c r="L555" s="45"/>
      <c r="AC555" s="45"/>
    </row>
    <row r="556" spans="1:29" s="11" customFormat="1">
      <c r="A556" s="154"/>
      <c r="B556" s="71"/>
      <c r="C556" s="71"/>
      <c r="D556" s="71"/>
      <c r="E556" s="71"/>
      <c r="F556" s="71"/>
      <c r="G556" s="71"/>
      <c r="H556" s="71"/>
      <c r="I556" s="71"/>
      <c r="J556" s="93"/>
      <c r="K556" s="93"/>
      <c r="L556" s="45"/>
      <c r="AC556" s="45"/>
    </row>
    <row r="557" spans="1:29" s="11" customFormat="1">
      <c r="A557" s="154"/>
      <c r="B557" s="71"/>
      <c r="C557" s="71"/>
      <c r="D557" s="71"/>
      <c r="E557" s="71"/>
      <c r="F557" s="71"/>
      <c r="G557" s="71"/>
      <c r="H557" s="71"/>
      <c r="I557" s="71"/>
      <c r="J557" s="93"/>
      <c r="K557" s="93"/>
      <c r="L557" s="45"/>
      <c r="AC557" s="45"/>
    </row>
    <row r="558" spans="1:29" s="11" customFormat="1">
      <c r="A558" s="154"/>
      <c r="B558" s="71"/>
      <c r="C558" s="71"/>
      <c r="D558" s="71"/>
      <c r="E558" s="71"/>
      <c r="F558" s="71"/>
      <c r="G558" s="71"/>
      <c r="H558" s="71"/>
      <c r="I558" s="71"/>
      <c r="J558" s="93"/>
      <c r="K558" s="93"/>
      <c r="L558" s="45"/>
      <c r="AC558" s="45"/>
    </row>
    <row r="559" spans="1:29" s="11" customFormat="1">
      <c r="A559" s="154"/>
      <c r="B559" s="71"/>
      <c r="C559" s="71"/>
      <c r="D559" s="71"/>
      <c r="E559" s="71"/>
      <c r="F559" s="71"/>
      <c r="G559" s="71"/>
      <c r="H559" s="71"/>
      <c r="I559" s="71"/>
      <c r="J559" s="93"/>
      <c r="K559" s="93"/>
      <c r="L559" s="45"/>
      <c r="AC559" s="45"/>
    </row>
    <row r="560" spans="1:29" s="11" customFormat="1">
      <c r="A560" s="154"/>
      <c r="B560" s="71"/>
      <c r="C560" s="71"/>
      <c r="D560" s="71"/>
      <c r="E560" s="71"/>
      <c r="F560" s="71"/>
      <c r="G560" s="71"/>
      <c r="H560" s="71"/>
      <c r="I560" s="71"/>
      <c r="J560" s="93"/>
      <c r="K560" s="93"/>
      <c r="L560" s="45"/>
      <c r="AC560" s="45"/>
    </row>
    <row r="561" spans="1:29" s="11" customFormat="1">
      <c r="A561" s="154"/>
      <c r="B561" s="71"/>
      <c r="C561" s="71"/>
      <c r="D561" s="71"/>
      <c r="E561" s="71"/>
      <c r="F561" s="71"/>
      <c r="G561" s="71"/>
      <c r="H561" s="71"/>
      <c r="I561" s="71"/>
      <c r="J561" s="93"/>
      <c r="K561" s="93"/>
      <c r="L561" s="45"/>
      <c r="AC561" s="45"/>
    </row>
    <row r="562" spans="1:29" s="11" customFormat="1">
      <c r="A562" s="154"/>
      <c r="B562" s="71"/>
      <c r="C562" s="71"/>
      <c r="D562" s="71"/>
      <c r="E562" s="71"/>
      <c r="F562" s="71"/>
      <c r="G562" s="71"/>
      <c r="H562" s="71"/>
      <c r="I562" s="71"/>
      <c r="J562" s="93"/>
      <c r="K562" s="93"/>
      <c r="L562" s="45"/>
      <c r="AC562" s="45"/>
    </row>
    <row r="563" spans="1:29" s="11" customFormat="1">
      <c r="A563" s="154"/>
      <c r="B563" s="71"/>
      <c r="C563" s="71"/>
      <c r="D563" s="71"/>
      <c r="E563" s="71"/>
      <c r="F563" s="71"/>
      <c r="G563" s="71"/>
      <c r="H563" s="71"/>
      <c r="I563" s="71"/>
      <c r="J563" s="93"/>
      <c r="K563" s="93"/>
      <c r="L563" s="45"/>
      <c r="AC563" s="45"/>
    </row>
    <row r="564" spans="1:29" s="11" customFormat="1">
      <c r="A564" s="154"/>
      <c r="B564" s="71"/>
      <c r="C564" s="71"/>
      <c r="D564" s="71"/>
      <c r="E564" s="71"/>
      <c r="F564" s="71"/>
      <c r="G564" s="71"/>
      <c r="H564" s="71"/>
      <c r="I564" s="71"/>
      <c r="J564" s="93"/>
      <c r="K564" s="93"/>
      <c r="L564" s="45"/>
      <c r="AC564" s="45"/>
    </row>
    <row r="565" spans="1:29" s="11" customFormat="1">
      <c r="A565" s="154"/>
      <c r="B565" s="71"/>
      <c r="C565" s="71"/>
      <c r="D565" s="71"/>
      <c r="E565" s="71"/>
      <c r="F565" s="71"/>
      <c r="G565" s="71"/>
      <c r="H565" s="71"/>
      <c r="I565" s="71"/>
      <c r="J565" s="93"/>
      <c r="K565" s="93"/>
      <c r="L565" s="45"/>
      <c r="AC565" s="45"/>
    </row>
    <row r="566" spans="1:29" s="11" customFormat="1">
      <c r="A566" s="154"/>
      <c r="B566" s="71"/>
      <c r="C566" s="71"/>
      <c r="D566" s="71"/>
      <c r="E566" s="71"/>
      <c r="F566" s="71"/>
      <c r="G566" s="71"/>
      <c r="H566" s="71"/>
      <c r="I566" s="71"/>
      <c r="J566" s="93"/>
      <c r="K566" s="93"/>
      <c r="L566" s="45"/>
      <c r="AC566" s="45"/>
    </row>
    <row r="567" spans="1:29" s="11" customFormat="1">
      <c r="A567" s="154"/>
      <c r="B567" s="71"/>
      <c r="C567" s="71"/>
      <c r="D567" s="71"/>
      <c r="E567" s="71"/>
      <c r="F567" s="71"/>
      <c r="G567" s="71"/>
      <c r="H567" s="71"/>
      <c r="I567" s="71"/>
      <c r="J567" s="93"/>
      <c r="K567" s="93"/>
      <c r="L567" s="45"/>
      <c r="AC567" s="45"/>
    </row>
    <row r="568" spans="1:29" s="11" customFormat="1">
      <c r="A568" s="154"/>
      <c r="B568" s="71"/>
      <c r="C568" s="71"/>
      <c r="D568" s="71"/>
      <c r="E568" s="71"/>
      <c r="F568" s="71"/>
      <c r="G568" s="71"/>
      <c r="H568" s="71"/>
      <c r="I568" s="71"/>
      <c r="J568" s="93"/>
      <c r="K568" s="93"/>
      <c r="L568" s="45"/>
      <c r="AC568" s="45"/>
    </row>
    <row r="569" spans="1:29" s="11" customFormat="1">
      <c r="A569" s="154"/>
      <c r="B569" s="71"/>
      <c r="C569" s="71"/>
      <c r="D569" s="71"/>
      <c r="E569" s="71"/>
      <c r="F569" s="71"/>
      <c r="G569" s="71"/>
      <c r="H569" s="71"/>
      <c r="I569" s="71"/>
      <c r="J569" s="93"/>
      <c r="K569" s="93"/>
      <c r="L569" s="45"/>
      <c r="AC569" s="45"/>
    </row>
    <row r="570" spans="1:29" s="11" customFormat="1">
      <c r="A570" s="154"/>
      <c r="B570" s="71"/>
      <c r="C570" s="71"/>
      <c r="D570" s="71"/>
      <c r="E570" s="71"/>
      <c r="F570" s="71"/>
      <c r="G570" s="71"/>
      <c r="H570" s="71"/>
      <c r="I570" s="71"/>
      <c r="J570" s="95"/>
      <c r="K570" s="95"/>
      <c r="L570" s="45"/>
      <c r="AC570" s="45"/>
    </row>
    <row r="571" spans="1:29" s="11" customFormat="1">
      <c r="A571" s="154"/>
      <c r="B571" s="71"/>
      <c r="C571" s="71"/>
      <c r="D571" s="71"/>
      <c r="E571" s="71"/>
      <c r="F571" s="71"/>
      <c r="G571" s="71"/>
      <c r="H571" s="71"/>
      <c r="I571" s="71"/>
      <c r="J571" s="95"/>
      <c r="K571" s="95"/>
      <c r="L571" s="45"/>
      <c r="AC571" s="45"/>
    </row>
    <row r="572" spans="1:29" s="11" customFormat="1">
      <c r="A572" s="154"/>
      <c r="B572" s="71"/>
      <c r="C572" s="71"/>
      <c r="D572" s="71"/>
      <c r="E572" s="71"/>
      <c r="F572" s="71"/>
      <c r="G572" s="71"/>
      <c r="H572" s="71"/>
      <c r="I572" s="71"/>
      <c r="J572" s="93"/>
      <c r="K572" s="93"/>
      <c r="L572" s="45"/>
      <c r="AC572" s="45"/>
    </row>
    <row r="573" spans="1:29" s="11" customFormat="1">
      <c r="A573" s="154"/>
      <c r="B573" s="71"/>
      <c r="C573" s="71"/>
      <c r="D573" s="71"/>
      <c r="E573" s="71"/>
      <c r="F573" s="71"/>
      <c r="G573" s="71"/>
      <c r="H573" s="71"/>
      <c r="I573" s="71"/>
      <c r="J573" s="95"/>
      <c r="K573" s="95"/>
      <c r="L573" s="45"/>
      <c r="AC573" s="45"/>
    </row>
    <row r="574" spans="1:29" s="11" customFormat="1">
      <c r="A574" s="154"/>
      <c r="B574" s="71"/>
      <c r="C574" s="71"/>
      <c r="D574" s="71"/>
      <c r="E574" s="71"/>
      <c r="F574" s="71"/>
      <c r="G574" s="71"/>
      <c r="H574" s="71"/>
      <c r="I574" s="71"/>
      <c r="J574" s="95"/>
      <c r="K574" s="95"/>
      <c r="L574" s="45"/>
      <c r="AC574" s="45"/>
    </row>
    <row r="575" spans="1:29" s="11" customFormat="1">
      <c r="A575" s="154"/>
      <c r="B575" s="71"/>
      <c r="C575" s="71"/>
      <c r="D575" s="71"/>
      <c r="E575" s="71"/>
      <c r="F575" s="71"/>
      <c r="G575" s="71"/>
      <c r="H575" s="71"/>
      <c r="I575" s="71"/>
      <c r="J575" s="95"/>
      <c r="K575" s="95"/>
      <c r="L575" s="45"/>
      <c r="AC575" s="45"/>
    </row>
    <row r="576" spans="1:29" s="11" customFormat="1">
      <c r="A576" s="154"/>
      <c r="B576" s="71"/>
      <c r="C576" s="71"/>
      <c r="D576" s="71"/>
      <c r="E576" s="71"/>
      <c r="F576" s="71"/>
      <c r="G576" s="71"/>
      <c r="H576" s="71"/>
      <c r="I576" s="71"/>
      <c r="J576" s="95"/>
      <c r="K576" s="95"/>
      <c r="L576" s="45"/>
      <c r="AC576" s="45"/>
    </row>
    <row r="577" spans="1:29" s="11" customFormat="1">
      <c r="A577" s="154"/>
      <c r="B577" s="71"/>
      <c r="C577" s="71"/>
      <c r="D577" s="71"/>
      <c r="E577" s="71"/>
      <c r="F577" s="71"/>
      <c r="G577" s="71"/>
      <c r="H577" s="71"/>
      <c r="I577" s="71"/>
      <c r="J577" s="95"/>
      <c r="K577" s="95"/>
      <c r="L577" s="45"/>
      <c r="AC577" s="45"/>
    </row>
    <row r="578" spans="1:29" s="11" customFormat="1">
      <c r="A578" s="154"/>
      <c r="B578" s="150"/>
      <c r="C578" s="150"/>
      <c r="D578" s="150"/>
      <c r="E578" s="71"/>
      <c r="F578" s="71"/>
      <c r="G578" s="150"/>
      <c r="H578" s="71"/>
      <c r="I578" s="71"/>
      <c r="J578" s="78"/>
      <c r="K578" s="78"/>
      <c r="AC578" s="45"/>
    </row>
    <row r="579" spans="1:29" s="11" customFormat="1">
      <c r="A579" s="154"/>
      <c r="B579" s="150"/>
      <c r="C579" s="150"/>
      <c r="D579" s="150"/>
      <c r="E579" s="71"/>
      <c r="F579" s="71"/>
      <c r="G579" s="150"/>
      <c r="H579" s="71"/>
      <c r="I579" s="71"/>
      <c r="J579" s="78"/>
      <c r="K579" s="78"/>
      <c r="AC579" s="45"/>
    </row>
    <row r="580" spans="1:29" s="11" customFormat="1">
      <c r="A580" s="154"/>
      <c r="B580" s="150"/>
      <c r="C580" s="150"/>
      <c r="D580" s="150"/>
      <c r="E580" s="71"/>
      <c r="F580" s="71"/>
      <c r="G580" s="150"/>
      <c r="H580" s="71"/>
      <c r="I580" s="71"/>
      <c r="J580" s="78"/>
      <c r="K580" s="78"/>
      <c r="AC580" s="45"/>
    </row>
    <row r="581" spans="1:29" s="11" customFormat="1">
      <c r="A581" s="154"/>
      <c r="B581" s="150"/>
      <c r="C581" s="150"/>
      <c r="D581" s="150"/>
      <c r="E581" s="71"/>
      <c r="F581" s="71"/>
      <c r="G581" s="150"/>
      <c r="H581" s="71"/>
      <c r="I581" s="71"/>
      <c r="J581" s="78"/>
      <c r="K581" s="78"/>
      <c r="AC581" s="45"/>
    </row>
    <row r="582" spans="1:29" s="11" customFormat="1">
      <c r="A582" s="154"/>
      <c r="B582" s="150"/>
      <c r="C582" s="150"/>
      <c r="D582" s="150"/>
      <c r="E582" s="71"/>
      <c r="F582" s="71"/>
      <c r="G582" s="150"/>
      <c r="H582" s="71"/>
      <c r="I582" s="71"/>
      <c r="J582" s="78"/>
      <c r="K582" s="78"/>
      <c r="AC582" s="45"/>
    </row>
    <row r="583" spans="1:29" s="11" customFormat="1">
      <c r="A583" s="154"/>
      <c r="B583" s="150"/>
      <c r="C583" s="150"/>
      <c r="D583" s="150"/>
      <c r="E583" s="71"/>
      <c r="F583" s="71"/>
      <c r="G583" s="150"/>
      <c r="H583" s="71"/>
      <c r="I583" s="71"/>
      <c r="J583" s="78"/>
      <c r="K583" s="78"/>
      <c r="AC583" s="45"/>
    </row>
    <row r="584" spans="1:29" s="11" customFormat="1">
      <c r="A584" s="154"/>
      <c r="B584" s="150"/>
      <c r="C584" s="150"/>
      <c r="D584" s="150"/>
      <c r="E584" s="71"/>
      <c r="F584" s="71"/>
      <c r="G584" s="150"/>
      <c r="H584" s="71"/>
      <c r="I584" s="71"/>
      <c r="J584" s="78"/>
      <c r="K584" s="78"/>
      <c r="AC584" s="45"/>
    </row>
    <row r="585" spans="1:29" s="11" customFormat="1">
      <c r="A585" s="154"/>
      <c r="B585" s="150"/>
      <c r="C585" s="150"/>
      <c r="D585" s="150"/>
      <c r="E585" s="71"/>
      <c r="F585" s="71"/>
      <c r="G585" s="150"/>
      <c r="H585" s="71"/>
      <c r="I585" s="71"/>
      <c r="J585" s="78"/>
      <c r="K585" s="78"/>
      <c r="AC585" s="45"/>
    </row>
    <row r="586" spans="1:29" s="11" customFormat="1">
      <c r="A586" s="154"/>
      <c r="B586" s="150"/>
      <c r="C586" s="150"/>
      <c r="D586" s="150"/>
      <c r="E586" s="71"/>
      <c r="F586" s="71"/>
      <c r="G586" s="150"/>
      <c r="H586" s="71"/>
      <c r="I586" s="71"/>
      <c r="J586" s="78"/>
      <c r="K586" s="78"/>
      <c r="AC586" s="45"/>
    </row>
    <row r="587" spans="1:29" s="11" customFormat="1">
      <c r="A587" s="154"/>
      <c r="B587" s="150"/>
      <c r="C587" s="150"/>
      <c r="D587" s="150"/>
      <c r="E587" s="71"/>
      <c r="F587" s="71"/>
      <c r="G587" s="150"/>
      <c r="H587" s="71"/>
      <c r="I587" s="71"/>
      <c r="J587" s="78"/>
      <c r="K587" s="78"/>
      <c r="AC587" s="45"/>
    </row>
    <row r="588" spans="1:29" s="11" customFormat="1">
      <c r="A588" s="154"/>
      <c r="B588" s="150"/>
      <c r="C588" s="150"/>
      <c r="D588" s="150"/>
      <c r="E588" s="71"/>
      <c r="F588" s="71"/>
      <c r="G588" s="150"/>
      <c r="H588" s="71"/>
      <c r="I588" s="71"/>
      <c r="J588" s="78"/>
      <c r="K588" s="78"/>
      <c r="AC588" s="45"/>
    </row>
    <row r="589" spans="1:29" s="11" customFormat="1">
      <c r="A589" s="154"/>
      <c r="B589" s="150"/>
      <c r="C589" s="150"/>
      <c r="D589" s="150"/>
      <c r="E589" s="71"/>
      <c r="F589" s="71"/>
      <c r="G589" s="150"/>
      <c r="H589" s="71"/>
      <c r="I589" s="71"/>
      <c r="J589" s="78"/>
      <c r="K589" s="78"/>
      <c r="AC589" s="45"/>
    </row>
    <row r="590" spans="1:29" s="11" customFormat="1">
      <c r="A590" s="154"/>
      <c r="B590" s="150"/>
      <c r="C590" s="150"/>
      <c r="D590" s="150"/>
      <c r="E590" s="71"/>
      <c r="F590" s="71"/>
      <c r="G590" s="150"/>
      <c r="H590" s="71"/>
      <c r="I590" s="71"/>
      <c r="J590" s="78"/>
      <c r="K590" s="78"/>
      <c r="AC590" s="45"/>
    </row>
    <row r="591" spans="1:29" s="11" customFormat="1">
      <c r="A591" s="154"/>
      <c r="B591" s="150"/>
      <c r="C591" s="150"/>
      <c r="D591" s="150"/>
      <c r="E591" s="71"/>
      <c r="F591" s="71"/>
      <c r="G591" s="150"/>
      <c r="H591" s="71"/>
      <c r="I591" s="71"/>
      <c r="J591" s="78"/>
      <c r="K591" s="78"/>
      <c r="AC591" s="45"/>
    </row>
    <row r="592" spans="1:29" s="11" customFormat="1">
      <c r="A592" s="154"/>
      <c r="B592" s="150"/>
      <c r="C592" s="150"/>
      <c r="D592" s="150"/>
      <c r="E592" s="71"/>
      <c r="F592" s="71"/>
      <c r="G592" s="150"/>
      <c r="H592" s="71"/>
      <c r="I592" s="71"/>
      <c r="J592" s="78"/>
      <c r="K592" s="78"/>
      <c r="AC592" s="45"/>
    </row>
    <row r="593" spans="1:29" s="11" customFormat="1">
      <c r="A593" s="154"/>
      <c r="B593" s="150"/>
      <c r="C593" s="150"/>
      <c r="D593" s="150"/>
      <c r="E593" s="71"/>
      <c r="F593" s="71"/>
      <c r="G593" s="150"/>
      <c r="H593" s="71"/>
      <c r="I593" s="71"/>
      <c r="J593" s="78"/>
      <c r="K593" s="78"/>
      <c r="AC593" s="45"/>
    </row>
    <row r="594" spans="1:29" s="11" customFormat="1">
      <c r="A594" s="154"/>
      <c r="B594" s="150"/>
      <c r="C594" s="150"/>
      <c r="D594" s="150"/>
      <c r="E594" s="71"/>
      <c r="F594" s="71"/>
      <c r="G594" s="150"/>
      <c r="H594" s="71"/>
      <c r="I594" s="71"/>
      <c r="J594" s="78"/>
      <c r="K594" s="78"/>
      <c r="AC594" s="45"/>
    </row>
    <row r="595" spans="1:29" s="11" customFormat="1">
      <c r="A595" s="154"/>
      <c r="B595" s="150"/>
      <c r="C595" s="150"/>
      <c r="D595" s="150"/>
      <c r="E595" s="71"/>
      <c r="F595" s="71"/>
      <c r="G595" s="150"/>
      <c r="H595" s="71"/>
      <c r="I595" s="71"/>
      <c r="J595" s="78"/>
      <c r="K595" s="78"/>
      <c r="AC595" s="45"/>
    </row>
    <row r="596" spans="1:29" s="11" customFormat="1">
      <c r="A596" s="154"/>
      <c r="B596" s="150"/>
      <c r="C596" s="150"/>
      <c r="D596" s="150"/>
      <c r="E596" s="71"/>
      <c r="F596" s="71"/>
      <c r="G596" s="150"/>
      <c r="H596" s="71"/>
      <c r="I596" s="71"/>
      <c r="J596" s="78"/>
      <c r="K596" s="78"/>
      <c r="AC596" s="45"/>
    </row>
    <row r="597" spans="1:29" s="11" customFormat="1">
      <c r="A597" s="154"/>
      <c r="B597" s="150"/>
      <c r="C597" s="150"/>
      <c r="D597" s="150"/>
      <c r="E597" s="71"/>
      <c r="F597" s="71"/>
      <c r="G597" s="150"/>
      <c r="H597" s="71"/>
      <c r="I597" s="71"/>
      <c r="J597" s="78"/>
      <c r="K597" s="78"/>
      <c r="AC597" s="45"/>
    </row>
    <row r="598" spans="1:29" s="11" customFormat="1">
      <c r="A598" s="154"/>
      <c r="B598" s="150"/>
      <c r="C598" s="150"/>
      <c r="D598" s="150"/>
      <c r="E598" s="71"/>
      <c r="F598" s="71"/>
      <c r="G598" s="150"/>
      <c r="H598" s="71"/>
      <c r="I598" s="71"/>
      <c r="J598" s="78"/>
      <c r="K598" s="78"/>
      <c r="AC598" s="45"/>
    </row>
    <row r="599" spans="1:29" s="11" customFormat="1">
      <c r="A599" s="154"/>
      <c r="B599" s="150"/>
      <c r="C599" s="150"/>
      <c r="D599" s="150"/>
      <c r="E599" s="71"/>
      <c r="F599" s="71"/>
      <c r="G599" s="150"/>
      <c r="H599" s="71"/>
      <c r="I599" s="71"/>
      <c r="J599" s="78"/>
      <c r="K599" s="78"/>
      <c r="AC599" s="45"/>
    </row>
    <row r="600" spans="1:29" s="11" customFormat="1">
      <c r="A600" s="154"/>
      <c r="B600" s="150"/>
      <c r="C600" s="150"/>
      <c r="D600" s="150"/>
      <c r="E600" s="71"/>
      <c r="F600" s="71"/>
      <c r="G600" s="150"/>
      <c r="H600" s="71"/>
      <c r="I600" s="71"/>
      <c r="J600" s="78"/>
      <c r="K600" s="78"/>
      <c r="AC600" s="45"/>
    </row>
    <row r="601" spans="1:29" s="11" customFormat="1">
      <c r="A601" s="154"/>
      <c r="B601" s="150"/>
      <c r="C601" s="150"/>
      <c r="D601" s="150"/>
      <c r="E601" s="71"/>
      <c r="F601" s="71"/>
      <c r="G601" s="150"/>
      <c r="H601" s="71"/>
      <c r="I601" s="71"/>
      <c r="J601" s="78"/>
      <c r="K601" s="78"/>
      <c r="AC601" s="45"/>
    </row>
    <row r="602" spans="1:29" s="11" customFormat="1">
      <c r="A602" s="154"/>
      <c r="B602" s="150"/>
      <c r="C602" s="150"/>
      <c r="D602" s="150"/>
      <c r="E602" s="71"/>
      <c r="F602" s="71"/>
      <c r="G602" s="150"/>
      <c r="H602" s="71"/>
      <c r="I602" s="71"/>
      <c r="J602" s="78"/>
      <c r="K602" s="78"/>
      <c r="AC602" s="45"/>
    </row>
    <row r="603" spans="1:29" s="11" customFormat="1">
      <c r="A603" s="154"/>
      <c r="B603" s="150"/>
      <c r="C603" s="150"/>
      <c r="D603" s="150"/>
      <c r="E603" s="71"/>
      <c r="F603" s="71"/>
      <c r="G603" s="150"/>
      <c r="H603" s="71"/>
      <c r="I603" s="71"/>
      <c r="J603" s="78"/>
      <c r="K603" s="78"/>
      <c r="AC603" s="45"/>
    </row>
    <row r="604" spans="1:29" s="11" customFormat="1">
      <c r="A604" s="154"/>
      <c r="B604" s="150"/>
      <c r="C604" s="150"/>
      <c r="D604" s="150"/>
      <c r="E604" s="71"/>
      <c r="F604" s="71"/>
      <c r="G604" s="150"/>
      <c r="H604" s="71"/>
      <c r="I604" s="71"/>
      <c r="J604" s="78"/>
      <c r="K604" s="78"/>
      <c r="AC604" s="45"/>
    </row>
    <row r="605" spans="1:29" s="11" customFormat="1">
      <c r="A605" s="154"/>
      <c r="B605" s="150"/>
      <c r="C605" s="150"/>
      <c r="D605" s="150"/>
      <c r="E605" s="71"/>
      <c r="F605" s="71"/>
      <c r="G605" s="150"/>
      <c r="H605" s="71"/>
      <c r="I605" s="71"/>
      <c r="J605" s="78"/>
      <c r="K605" s="78"/>
      <c r="AC605" s="45"/>
    </row>
    <row r="606" spans="1:29" s="11" customFormat="1">
      <c r="A606" s="154"/>
      <c r="B606" s="150"/>
      <c r="C606" s="150"/>
      <c r="D606" s="150"/>
      <c r="E606" s="71"/>
      <c r="F606" s="71"/>
      <c r="G606" s="150"/>
      <c r="H606" s="71"/>
      <c r="I606" s="71"/>
      <c r="J606" s="78"/>
      <c r="K606" s="78"/>
      <c r="AC606" s="45"/>
    </row>
    <row r="607" spans="1:29" s="11" customFormat="1">
      <c r="A607" s="154"/>
      <c r="B607" s="150"/>
      <c r="C607" s="150"/>
      <c r="D607" s="150"/>
      <c r="E607" s="71"/>
      <c r="F607" s="71"/>
      <c r="G607" s="150"/>
      <c r="H607" s="71"/>
      <c r="I607" s="71"/>
      <c r="J607" s="78"/>
      <c r="K607" s="78"/>
      <c r="AC607" s="45"/>
    </row>
    <row r="608" spans="1:29" s="11" customFormat="1">
      <c r="A608" s="154"/>
      <c r="B608" s="150"/>
      <c r="C608" s="150"/>
      <c r="D608" s="150"/>
      <c r="E608" s="71"/>
      <c r="F608" s="71"/>
      <c r="G608" s="150"/>
      <c r="H608" s="71"/>
      <c r="I608" s="71"/>
      <c r="J608" s="78"/>
      <c r="K608" s="78"/>
      <c r="AC608" s="45"/>
    </row>
    <row r="609" spans="1:29" s="11" customFormat="1">
      <c r="A609" s="154"/>
      <c r="B609" s="150"/>
      <c r="C609" s="150"/>
      <c r="D609" s="150"/>
      <c r="E609" s="71"/>
      <c r="F609" s="71"/>
      <c r="G609" s="150"/>
      <c r="H609" s="71"/>
      <c r="I609" s="71"/>
      <c r="J609" s="78"/>
      <c r="K609" s="78"/>
      <c r="AC609" s="45"/>
    </row>
    <row r="610" spans="1:29" s="11" customFormat="1">
      <c r="A610" s="154"/>
      <c r="B610" s="150"/>
      <c r="C610" s="150"/>
      <c r="D610" s="150"/>
      <c r="E610" s="71"/>
      <c r="F610" s="71"/>
      <c r="G610" s="150"/>
      <c r="H610" s="71"/>
      <c r="I610" s="71"/>
      <c r="J610" s="78"/>
      <c r="K610" s="78"/>
      <c r="AC610" s="45"/>
    </row>
    <row r="611" spans="1:29" s="11" customFormat="1">
      <c r="A611" s="154"/>
      <c r="B611" s="150"/>
      <c r="C611" s="150"/>
      <c r="D611" s="150"/>
      <c r="E611" s="71"/>
      <c r="F611" s="71"/>
      <c r="G611" s="150"/>
      <c r="H611" s="71"/>
      <c r="I611" s="71"/>
      <c r="J611" s="78"/>
      <c r="K611" s="78"/>
      <c r="AC611" s="45"/>
    </row>
    <row r="612" spans="1:29" s="11" customFormat="1">
      <c r="A612" s="154"/>
      <c r="B612" s="150"/>
      <c r="C612" s="150"/>
      <c r="D612" s="150"/>
      <c r="E612" s="71"/>
      <c r="F612" s="71"/>
      <c r="G612" s="150"/>
      <c r="H612" s="71"/>
      <c r="I612" s="71"/>
      <c r="J612" s="78"/>
      <c r="K612" s="78"/>
      <c r="AC612" s="45"/>
    </row>
    <row r="613" spans="1:29" s="11" customFormat="1">
      <c r="A613" s="154"/>
      <c r="B613" s="150"/>
      <c r="C613" s="150"/>
      <c r="D613" s="150"/>
      <c r="E613" s="71"/>
      <c r="F613" s="71"/>
      <c r="G613" s="150"/>
      <c r="H613" s="71"/>
      <c r="I613" s="71"/>
      <c r="J613" s="78"/>
      <c r="K613" s="78"/>
      <c r="AC613" s="45"/>
    </row>
    <row r="614" spans="1:29" s="11" customFormat="1">
      <c r="A614" s="154"/>
      <c r="B614" s="150"/>
      <c r="C614" s="150"/>
      <c r="D614" s="150"/>
      <c r="E614" s="71"/>
      <c r="F614" s="71"/>
      <c r="G614" s="150"/>
      <c r="H614" s="71"/>
      <c r="I614" s="71"/>
      <c r="J614" s="78"/>
      <c r="K614" s="78"/>
      <c r="AC614" s="45"/>
    </row>
    <row r="615" spans="1:29" s="11" customFormat="1">
      <c r="A615" s="154"/>
      <c r="B615" s="150"/>
      <c r="C615" s="150"/>
      <c r="D615" s="150"/>
      <c r="E615" s="71"/>
      <c r="F615" s="71"/>
      <c r="G615" s="150"/>
      <c r="H615" s="71"/>
      <c r="I615" s="71"/>
      <c r="J615" s="78"/>
      <c r="K615" s="78"/>
      <c r="AC615" s="45"/>
    </row>
    <row r="616" spans="1:29" s="11" customFormat="1">
      <c r="A616" s="154"/>
      <c r="B616" s="150"/>
      <c r="C616" s="150"/>
      <c r="D616" s="150"/>
      <c r="E616" s="71"/>
      <c r="F616" s="71"/>
      <c r="G616" s="150"/>
      <c r="H616" s="71"/>
      <c r="I616" s="71"/>
      <c r="J616" s="78"/>
      <c r="K616" s="78"/>
      <c r="AC616" s="45"/>
    </row>
    <row r="617" spans="1:29" s="11" customFormat="1">
      <c r="A617" s="154"/>
      <c r="B617" s="150"/>
      <c r="C617" s="150"/>
      <c r="D617" s="150"/>
      <c r="E617" s="71"/>
      <c r="F617" s="71"/>
      <c r="G617" s="150"/>
      <c r="H617" s="71"/>
      <c r="I617" s="71"/>
      <c r="J617" s="78"/>
      <c r="K617" s="78"/>
      <c r="AC617" s="45"/>
    </row>
    <row r="618" spans="1:29" s="11" customFormat="1">
      <c r="A618" s="154"/>
      <c r="B618" s="150"/>
      <c r="C618" s="150"/>
      <c r="D618" s="150"/>
      <c r="E618" s="71"/>
      <c r="F618" s="71"/>
      <c r="G618" s="150"/>
      <c r="H618" s="71"/>
      <c r="I618" s="71"/>
      <c r="J618" s="78"/>
      <c r="K618" s="78"/>
      <c r="AC618" s="45"/>
    </row>
    <row r="619" spans="1:29" s="11" customFormat="1">
      <c r="A619" s="154"/>
      <c r="B619" s="150"/>
      <c r="C619" s="150"/>
      <c r="D619" s="150"/>
      <c r="E619" s="71"/>
      <c r="F619" s="71"/>
      <c r="G619" s="150"/>
      <c r="H619" s="71"/>
      <c r="I619" s="71"/>
      <c r="J619" s="78"/>
      <c r="K619" s="78"/>
      <c r="AC619" s="45"/>
    </row>
    <row r="620" spans="1:29" s="11" customFormat="1">
      <c r="A620" s="154"/>
      <c r="B620" s="150"/>
      <c r="C620" s="150"/>
      <c r="D620" s="150"/>
      <c r="E620" s="71"/>
      <c r="F620" s="71"/>
      <c r="G620" s="150"/>
      <c r="H620" s="71"/>
      <c r="I620" s="71"/>
      <c r="J620" s="78"/>
      <c r="K620" s="78"/>
      <c r="AC620" s="45"/>
    </row>
    <row r="621" spans="1:29" s="11" customFormat="1">
      <c r="A621" s="154"/>
      <c r="B621" s="150"/>
      <c r="C621" s="150"/>
      <c r="D621" s="150"/>
      <c r="E621" s="71"/>
      <c r="F621" s="71"/>
      <c r="G621" s="150"/>
      <c r="H621" s="71"/>
      <c r="I621" s="71"/>
      <c r="J621" s="78"/>
      <c r="K621" s="78"/>
      <c r="AC621" s="45"/>
    </row>
    <row r="622" spans="1:29" s="11" customFormat="1">
      <c r="A622" s="154"/>
      <c r="B622" s="150"/>
      <c r="C622" s="150"/>
      <c r="D622" s="150"/>
      <c r="E622" s="71"/>
      <c r="F622" s="71"/>
      <c r="G622" s="150"/>
      <c r="H622" s="71"/>
      <c r="I622" s="71"/>
      <c r="J622" s="78"/>
      <c r="K622" s="78"/>
      <c r="AC622" s="45"/>
    </row>
    <row r="623" spans="1:29" s="11" customFormat="1">
      <c r="A623" s="154"/>
      <c r="B623" s="150"/>
      <c r="C623" s="150"/>
      <c r="D623" s="150"/>
      <c r="E623" s="71"/>
      <c r="F623" s="71"/>
      <c r="G623" s="150"/>
      <c r="H623" s="71"/>
      <c r="I623" s="71"/>
      <c r="J623" s="78"/>
      <c r="K623" s="78"/>
      <c r="AC623" s="45"/>
    </row>
    <row r="624" spans="1:29" s="11" customFormat="1">
      <c r="A624" s="154"/>
      <c r="B624" s="150"/>
      <c r="C624" s="150"/>
      <c r="D624" s="150"/>
      <c r="E624" s="71"/>
      <c r="F624" s="71"/>
      <c r="G624" s="150"/>
      <c r="H624" s="71"/>
      <c r="I624" s="71"/>
      <c r="J624" s="78"/>
      <c r="K624" s="78"/>
      <c r="AC624" s="45"/>
    </row>
    <row r="625" spans="1:29" s="11" customFormat="1">
      <c r="A625" s="154"/>
      <c r="B625" s="150"/>
      <c r="C625" s="150"/>
      <c r="D625" s="150"/>
      <c r="E625" s="71"/>
      <c r="F625" s="71"/>
      <c r="G625" s="150"/>
      <c r="H625" s="71"/>
      <c r="I625" s="71"/>
      <c r="J625" s="78"/>
      <c r="K625" s="78"/>
      <c r="AC625" s="45"/>
    </row>
    <row r="626" spans="1:29" s="11" customFormat="1">
      <c r="A626" s="154"/>
      <c r="B626" s="150"/>
      <c r="C626" s="150"/>
      <c r="D626" s="150"/>
      <c r="E626" s="71"/>
      <c r="F626" s="71"/>
      <c r="G626" s="150"/>
      <c r="H626" s="71"/>
      <c r="I626" s="71"/>
      <c r="J626" s="78"/>
      <c r="K626" s="78"/>
      <c r="AC626" s="45"/>
    </row>
    <row r="627" spans="1:29" s="11" customFormat="1">
      <c r="A627" s="154"/>
      <c r="B627" s="150"/>
      <c r="C627" s="150"/>
      <c r="D627" s="150"/>
      <c r="E627" s="71"/>
      <c r="F627" s="71"/>
      <c r="G627" s="150"/>
      <c r="H627" s="71"/>
      <c r="I627" s="71"/>
      <c r="J627" s="78"/>
      <c r="K627" s="78"/>
      <c r="AC627" s="45"/>
    </row>
    <row r="628" spans="1:29" s="11" customFormat="1">
      <c r="A628" s="154"/>
      <c r="B628" s="150"/>
      <c r="C628" s="150"/>
      <c r="D628" s="150"/>
      <c r="E628" s="71"/>
      <c r="F628" s="71"/>
      <c r="G628" s="150"/>
      <c r="H628" s="71"/>
      <c r="I628" s="71"/>
      <c r="J628" s="78"/>
      <c r="K628" s="78"/>
      <c r="AC628" s="45"/>
    </row>
    <row r="629" spans="1:29" s="11" customFormat="1">
      <c r="A629" s="154"/>
      <c r="B629" s="150"/>
      <c r="C629" s="150"/>
      <c r="D629" s="150"/>
      <c r="E629" s="71"/>
      <c r="F629" s="71"/>
      <c r="G629" s="150"/>
      <c r="H629" s="71"/>
      <c r="I629" s="71"/>
      <c r="J629" s="78"/>
      <c r="K629" s="78"/>
      <c r="AC629" s="45"/>
    </row>
    <row r="630" spans="1:29" s="11" customFormat="1">
      <c r="A630" s="154"/>
      <c r="B630" s="150"/>
      <c r="C630" s="150"/>
      <c r="D630" s="150"/>
      <c r="E630" s="71"/>
      <c r="F630" s="71"/>
      <c r="G630" s="150"/>
      <c r="H630" s="71"/>
      <c r="I630" s="71"/>
      <c r="J630" s="78"/>
      <c r="K630" s="78"/>
      <c r="AC630" s="45"/>
    </row>
    <row r="631" spans="1:29" s="11" customFormat="1">
      <c r="A631" s="154"/>
      <c r="B631" s="150"/>
      <c r="C631" s="150"/>
      <c r="D631" s="150"/>
      <c r="E631" s="71"/>
      <c r="F631" s="71"/>
      <c r="G631" s="150"/>
      <c r="H631" s="71"/>
      <c r="I631" s="71"/>
      <c r="J631" s="78"/>
      <c r="K631" s="78"/>
      <c r="AC631" s="45"/>
    </row>
    <row r="632" spans="1:29" s="11" customFormat="1">
      <c r="A632" s="154"/>
      <c r="B632" s="150"/>
      <c r="C632" s="150"/>
      <c r="D632" s="150"/>
      <c r="E632" s="71"/>
      <c r="F632" s="71"/>
      <c r="G632" s="150"/>
      <c r="H632" s="71"/>
      <c r="I632" s="71"/>
      <c r="J632" s="78"/>
      <c r="K632" s="78"/>
      <c r="AC632" s="45"/>
    </row>
    <row r="633" spans="1:29" s="11" customFormat="1">
      <c r="A633" s="154"/>
      <c r="B633" s="150"/>
      <c r="C633" s="150"/>
      <c r="D633" s="150"/>
      <c r="E633" s="71"/>
      <c r="F633" s="71"/>
      <c r="G633" s="150"/>
      <c r="H633" s="71"/>
      <c r="I633" s="71"/>
      <c r="J633" s="78"/>
      <c r="K633" s="78"/>
      <c r="AC633" s="45"/>
    </row>
    <row r="634" spans="1:29" s="11" customFormat="1">
      <c r="A634" s="154"/>
      <c r="B634" s="150"/>
      <c r="C634" s="150"/>
      <c r="D634" s="150"/>
      <c r="E634" s="71"/>
      <c r="F634" s="71"/>
      <c r="G634" s="150"/>
      <c r="H634" s="71"/>
      <c r="I634" s="71"/>
      <c r="J634" s="78"/>
      <c r="K634" s="78"/>
      <c r="AC634" s="45"/>
    </row>
    <row r="635" spans="1:29" s="11" customFormat="1">
      <c r="A635" s="154"/>
      <c r="B635" s="150"/>
      <c r="C635" s="150"/>
      <c r="D635" s="150"/>
      <c r="E635" s="71"/>
      <c r="F635" s="71"/>
      <c r="G635" s="150"/>
      <c r="H635" s="71"/>
      <c r="I635" s="71"/>
      <c r="J635" s="78"/>
      <c r="K635" s="78"/>
      <c r="AC635" s="45"/>
    </row>
    <row r="636" spans="1:29" s="11" customFormat="1">
      <c r="A636" s="154"/>
      <c r="B636" s="150"/>
      <c r="C636" s="150"/>
      <c r="D636" s="150"/>
      <c r="E636" s="71"/>
      <c r="F636" s="71"/>
      <c r="G636" s="150"/>
      <c r="H636" s="71"/>
      <c r="I636" s="71"/>
      <c r="J636" s="78"/>
      <c r="K636" s="78"/>
      <c r="AC636" s="45"/>
    </row>
    <row r="637" spans="1:29" s="11" customFormat="1">
      <c r="A637" s="154"/>
      <c r="B637" s="150"/>
      <c r="C637" s="150"/>
      <c r="D637" s="150"/>
      <c r="E637" s="71"/>
      <c r="F637" s="71"/>
      <c r="G637" s="150"/>
      <c r="H637" s="71"/>
      <c r="I637" s="71"/>
      <c r="J637" s="78"/>
      <c r="K637" s="78"/>
      <c r="AC637" s="45"/>
    </row>
    <row r="638" spans="1:29" s="11" customFormat="1">
      <c r="A638" s="154"/>
      <c r="B638" s="150"/>
      <c r="C638" s="150"/>
      <c r="D638" s="150"/>
      <c r="E638" s="71"/>
      <c r="F638" s="71"/>
      <c r="G638" s="150"/>
      <c r="H638" s="71"/>
      <c r="I638" s="71"/>
      <c r="J638" s="78"/>
      <c r="K638" s="78"/>
      <c r="AC638" s="45"/>
    </row>
    <row r="639" spans="1:29" s="11" customFormat="1">
      <c r="A639" s="154"/>
      <c r="B639" s="150"/>
      <c r="C639" s="150"/>
      <c r="D639" s="150"/>
      <c r="E639" s="71"/>
      <c r="F639" s="71"/>
      <c r="G639" s="150"/>
      <c r="H639" s="71"/>
      <c r="I639" s="71"/>
      <c r="J639" s="78"/>
      <c r="K639" s="78"/>
      <c r="AC639" s="45"/>
    </row>
    <row r="640" spans="1:29" s="11" customFormat="1">
      <c r="A640" s="154"/>
      <c r="B640" s="150"/>
      <c r="C640" s="150"/>
      <c r="D640" s="150"/>
      <c r="E640" s="71"/>
      <c r="F640" s="71"/>
      <c r="G640" s="150"/>
      <c r="H640" s="71"/>
      <c r="I640" s="71"/>
      <c r="J640" s="78"/>
      <c r="K640" s="78"/>
      <c r="AC640" s="45"/>
    </row>
    <row r="641" spans="1:29" s="11" customFormat="1">
      <c r="A641" s="154"/>
      <c r="B641" s="150"/>
      <c r="C641" s="150"/>
      <c r="D641" s="150"/>
      <c r="E641" s="150"/>
      <c r="F641" s="150"/>
      <c r="G641" s="150"/>
      <c r="H641" s="150"/>
      <c r="I641" s="150"/>
      <c r="J641" s="78"/>
      <c r="K641" s="78"/>
      <c r="AC641" s="45"/>
    </row>
    <row r="642" spans="1:29" s="11" customFormat="1">
      <c r="A642" s="154"/>
      <c r="B642" s="150"/>
      <c r="C642" s="150"/>
      <c r="D642" s="150"/>
      <c r="E642" s="150"/>
      <c r="F642" s="150"/>
      <c r="G642" s="150"/>
      <c r="H642" s="150"/>
      <c r="I642" s="150"/>
      <c r="J642" s="78"/>
      <c r="K642" s="78"/>
      <c r="AC642" s="45"/>
    </row>
    <row r="643" spans="1:29" s="11" customFormat="1">
      <c r="A643" s="154"/>
      <c r="B643" s="150"/>
      <c r="C643" s="150"/>
      <c r="D643" s="150"/>
      <c r="E643" s="150"/>
      <c r="F643" s="150"/>
      <c r="G643" s="150"/>
      <c r="H643" s="150"/>
      <c r="I643" s="150"/>
      <c r="J643" s="78"/>
      <c r="K643" s="78"/>
      <c r="AC643" s="45"/>
    </row>
    <row r="644" spans="1:29" s="11" customFormat="1">
      <c r="A644" s="154"/>
      <c r="B644" s="150"/>
      <c r="C644" s="150"/>
      <c r="D644" s="150"/>
      <c r="E644" s="150"/>
      <c r="F644" s="150"/>
      <c r="G644" s="150"/>
      <c r="H644" s="150"/>
      <c r="I644" s="150"/>
      <c r="J644" s="78"/>
      <c r="K644" s="78"/>
      <c r="AC644" s="45"/>
    </row>
    <row r="645" spans="1:29" s="11" customFormat="1">
      <c r="A645" s="154"/>
      <c r="B645" s="150"/>
      <c r="C645" s="150"/>
      <c r="D645" s="150"/>
      <c r="E645" s="150"/>
      <c r="F645" s="150"/>
      <c r="G645" s="150"/>
      <c r="H645" s="150"/>
      <c r="I645" s="150"/>
      <c r="J645" s="78"/>
      <c r="K645" s="78"/>
      <c r="AC645" s="45"/>
    </row>
    <row r="646" spans="1:29" s="11" customFormat="1">
      <c r="A646" s="154"/>
      <c r="B646" s="150"/>
      <c r="C646" s="150"/>
      <c r="D646" s="150"/>
      <c r="E646" s="150"/>
      <c r="F646" s="150"/>
      <c r="G646" s="150"/>
      <c r="H646" s="150"/>
      <c r="I646" s="150"/>
      <c r="J646" s="78"/>
      <c r="K646" s="78"/>
      <c r="AC646" s="45"/>
    </row>
    <row r="647" spans="1:29" s="11" customFormat="1">
      <c r="A647" s="154"/>
      <c r="B647" s="150"/>
      <c r="C647" s="150"/>
      <c r="D647" s="150"/>
      <c r="E647" s="150"/>
      <c r="F647" s="150"/>
      <c r="G647" s="150"/>
      <c r="H647" s="150"/>
      <c r="I647" s="150"/>
      <c r="J647" s="78"/>
      <c r="K647" s="78"/>
      <c r="AC647" s="45"/>
    </row>
    <row r="648" spans="1:29" s="11" customFormat="1">
      <c r="A648" s="154"/>
      <c r="B648" s="150"/>
      <c r="C648" s="150"/>
      <c r="D648" s="150"/>
      <c r="E648" s="150"/>
      <c r="F648" s="150"/>
      <c r="G648" s="150"/>
      <c r="H648" s="150"/>
      <c r="I648" s="150"/>
      <c r="J648" s="78"/>
      <c r="K648" s="78"/>
      <c r="AC648" s="45"/>
    </row>
    <row r="649" spans="1:29" s="11" customFormat="1">
      <c r="A649" s="154"/>
      <c r="B649" s="150"/>
      <c r="C649" s="150"/>
      <c r="D649" s="150"/>
      <c r="E649" s="150"/>
      <c r="F649" s="150"/>
      <c r="G649" s="150"/>
      <c r="H649" s="150"/>
      <c r="I649" s="150"/>
      <c r="J649" s="78"/>
      <c r="K649" s="78"/>
      <c r="AC649" s="45"/>
    </row>
    <row r="650" spans="1:29" s="11" customFormat="1">
      <c r="A650" s="154"/>
      <c r="B650" s="150"/>
      <c r="C650" s="150"/>
      <c r="D650" s="150"/>
      <c r="E650" s="150"/>
      <c r="F650" s="150"/>
      <c r="G650" s="150"/>
      <c r="H650" s="150"/>
      <c r="I650" s="150"/>
      <c r="J650" s="78"/>
      <c r="K650" s="78"/>
      <c r="AC650" s="45"/>
    </row>
    <row r="651" spans="1:29" s="11" customFormat="1">
      <c r="A651" s="154"/>
      <c r="B651" s="150"/>
      <c r="C651" s="150"/>
      <c r="D651" s="150"/>
      <c r="E651" s="150"/>
      <c r="F651" s="150"/>
      <c r="G651" s="150"/>
      <c r="H651" s="150"/>
      <c r="I651" s="150"/>
      <c r="J651" s="78"/>
      <c r="K651" s="78"/>
      <c r="AC651" s="45"/>
    </row>
    <row r="652" spans="1:29" s="11" customFormat="1">
      <c r="A652" s="154"/>
      <c r="B652" s="150"/>
      <c r="C652" s="150"/>
      <c r="D652" s="150"/>
      <c r="E652" s="150"/>
      <c r="F652" s="150"/>
      <c r="G652" s="150"/>
      <c r="H652" s="150"/>
      <c r="I652" s="150"/>
      <c r="J652" s="78"/>
      <c r="K652" s="78"/>
      <c r="AC652" s="45"/>
    </row>
    <row r="653" spans="1:29" s="11" customFormat="1">
      <c r="A653" s="154"/>
      <c r="B653" s="150"/>
      <c r="C653" s="150"/>
      <c r="D653" s="150"/>
      <c r="E653" s="150"/>
      <c r="F653" s="150"/>
      <c r="G653" s="150"/>
      <c r="H653" s="150"/>
      <c r="I653" s="150"/>
      <c r="J653" s="78"/>
      <c r="K653" s="78"/>
      <c r="AC653" s="45"/>
    </row>
    <row r="654" spans="1:29" s="11" customFormat="1">
      <c r="A654" s="154"/>
      <c r="B654" s="150"/>
      <c r="C654" s="150"/>
      <c r="D654" s="150"/>
      <c r="E654" s="150"/>
      <c r="F654" s="150"/>
      <c r="G654" s="150"/>
      <c r="H654" s="150"/>
      <c r="I654" s="150"/>
      <c r="J654" s="78"/>
      <c r="K654" s="78"/>
      <c r="AC654" s="45"/>
    </row>
    <row r="655" spans="1:29" s="11" customFormat="1">
      <c r="A655" s="154"/>
      <c r="B655" s="150"/>
      <c r="C655" s="150"/>
      <c r="D655" s="150"/>
      <c r="E655" s="150"/>
      <c r="F655" s="150"/>
      <c r="G655" s="150"/>
      <c r="H655" s="150"/>
      <c r="I655" s="150"/>
      <c r="J655" s="78"/>
      <c r="K655" s="78"/>
      <c r="AC655" s="45"/>
    </row>
    <row r="656" spans="1:29" s="11" customFormat="1">
      <c r="A656" s="154"/>
      <c r="B656" s="150"/>
      <c r="C656" s="150"/>
      <c r="D656" s="150"/>
      <c r="E656" s="150"/>
      <c r="F656" s="150"/>
      <c r="G656" s="150"/>
      <c r="H656" s="150"/>
      <c r="I656" s="150"/>
      <c r="J656" s="78"/>
      <c r="K656" s="78"/>
      <c r="AC656" s="45"/>
    </row>
    <row r="657" spans="1:29" s="11" customFormat="1">
      <c r="A657" s="154"/>
      <c r="B657" s="150"/>
      <c r="C657" s="150"/>
      <c r="D657" s="150"/>
      <c r="E657" s="150"/>
      <c r="F657" s="150"/>
      <c r="G657" s="150"/>
      <c r="H657" s="150"/>
      <c r="I657" s="150"/>
      <c r="J657" s="78"/>
      <c r="K657" s="78"/>
      <c r="AC657" s="45"/>
    </row>
    <row r="658" spans="1:29" s="11" customFormat="1">
      <c r="A658" s="154"/>
      <c r="B658" s="150"/>
      <c r="C658" s="150"/>
      <c r="D658" s="150"/>
      <c r="E658" s="150"/>
      <c r="F658" s="150"/>
      <c r="G658" s="150"/>
      <c r="H658" s="150"/>
      <c r="I658" s="150"/>
      <c r="J658" s="78"/>
      <c r="K658" s="78"/>
      <c r="AC658" s="45"/>
    </row>
    <row r="659" spans="1:29" s="11" customFormat="1">
      <c r="A659" s="154"/>
      <c r="B659" s="150"/>
      <c r="C659" s="150"/>
      <c r="D659" s="150"/>
      <c r="E659" s="150"/>
      <c r="F659" s="150"/>
      <c r="G659" s="150"/>
      <c r="H659" s="150"/>
      <c r="I659" s="150"/>
      <c r="J659" s="78"/>
      <c r="K659" s="78"/>
      <c r="AC659" s="45"/>
    </row>
    <row r="660" spans="1:29" s="11" customFormat="1">
      <c r="A660" s="154"/>
      <c r="B660" s="150"/>
      <c r="C660" s="150"/>
      <c r="D660" s="150"/>
      <c r="E660" s="150"/>
      <c r="F660" s="150"/>
      <c r="G660" s="150"/>
      <c r="H660" s="150"/>
      <c r="I660" s="150"/>
      <c r="J660" s="78"/>
      <c r="K660" s="78"/>
      <c r="AC660" s="45"/>
    </row>
    <row r="661" spans="1:29" s="11" customFormat="1">
      <c r="A661" s="154"/>
      <c r="B661" s="150"/>
      <c r="C661" s="150"/>
      <c r="D661" s="150"/>
      <c r="E661" s="150"/>
      <c r="F661" s="150"/>
      <c r="G661" s="150"/>
      <c r="H661" s="150"/>
      <c r="I661" s="150"/>
      <c r="J661" s="78"/>
      <c r="K661" s="78"/>
      <c r="AC661" s="45"/>
    </row>
    <row r="662" spans="1:29" s="11" customFormat="1">
      <c r="A662" s="154"/>
      <c r="B662" s="150"/>
      <c r="C662" s="150"/>
      <c r="D662" s="150"/>
      <c r="E662" s="150"/>
      <c r="F662" s="150"/>
      <c r="G662" s="150"/>
      <c r="H662" s="150"/>
      <c r="I662" s="150"/>
      <c r="J662" s="78"/>
      <c r="K662" s="78"/>
      <c r="AC662" s="45"/>
    </row>
    <row r="663" spans="1:29" s="11" customFormat="1">
      <c r="A663" s="154"/>
      <c r="B663" s="150"/>
      <c r="C663" s="150"/>
      <c r="D663" s="150"/>
      <c r="E663" s="150"/>
      <c r="F663" s="150"/>
      <c r="G663" s="150"/>
      <c r="H663" s="150"/>
      <c r="I663" s="150"/>
      <c r="J663" s="78"/>
      <c r="K663" s="78"/>
      <c r="AC663" s="45"/>
    </row>
    <row r="664" spans="1:29" s="11" customFormat="1">
      <c r="A664" s="154"/>
      <c r="B664" s="150"/>
      <c r="C664" s="150"/>
      <c r="D664" s="150"/>
      <c r="E664" s="150"/>
      <c r="F664" s="150"/>
      <c r="G664" s="150"/>
      <c r="H664" s="150"/>
      <c r="I664" s="150"/>
      <c r="J664" s="78"/>
      <c r="K664" s="78"/>
      <c r="AC664" s="45"/>
    </row>
    <row r="665" spans="1:29" s="11" customFormat="1">
      <c r="A665" s="154"/>
      <c r="B665" s="150"/>
      <c r="C665" s="150"/>
      <c r="D665" s="150"/>
      <c r="E665" s="150"/>
      <c r="F665" s="150"/>
      <c r="G665" s="150"/>
      <c r="H665" s="150"/>
      <c r="I665" s="150"/>
      <c r="J665" s="78"/>
      <c r="K665" s="78"/>
      <c r="AC665" s="45"/>
    </row>
    <row r="666" spans="1:29" s="11" customFormat="1">
      <c r="A666" s="154"/>
      <c r="B666" s="150"/>
      <c r="C666" s="150"/>
      <c r="D666" s="150"/>
      <c r="E666" s="150"/>
      <c r="F666" s="150"/>
      <c r="G666" s="150"/>
      <c r="H666" s="150"/>
      <c r="I666" s="150"/>
      <c r="J666" s="78"/>
      <c r="K666" s="78"/>
      <c r="AC666" s="45"/>
    </row>
    <row r="667" spans="1:29" s="11" customFormat="1">
      <c r="A667" s="154"/>
      <c r="B667" s="150"/>
      <c r="C667" s="150"/>
      <c r="D667" s="150"/>
      <c r="E667" s="150"/>
      <c r="F667" s="150"/>
      <c r="G667" s="150"/>
      <c r="H667" s="150"/>
      <c r="I667" s="150"/>
      <c r="J667" s="78"/>
      <c r="K667" s="78"/>
      <c r="AC667" s="45"/>
    </row>
    <row r="668" spans="1:29" s="11" customFormat="1">
      <c r="A668" s="154"/>
      <c r="B668" s="150"/>
      <c r="C668" s="150"/>
      <c r="D668" s="150"/>
      <c r="E668" s="150"/>
      <c r="F668" s="150"/>
      <c r="G668" s="150"/>
      <c r="H668" s="150"/>
      <c r="I668" s="150"/>
      <c r="J668" s="78"/>
      <c r="K668" s="78"/>
      <c r="AC668" s="45"/>
    </row>
    <row r="669" spans="1:29" s="11" customFormat="1">
      <c r="A669" s="154"/>
      <c r="B669" s="150"/>
      <c r="C669" s="150"/>
      <c r="D669" s="150"/>
      <c r="E669" s="150"/>
      <c r="F669" s="150"/>
      <c r="G669" s="150"/>
      <c r="H669" s="150"/>
      <c r="I669" s="150"/>
      <c r="J669" s="78"/>
      <c r="K669" s="78"/>
      <c r="AC669" s="45"/>
    </row>
    <row r="670" spans="1:29" s="11" customFormat="1">
      <c r="A670" s="154"/>
      <c r="B670" s="150"/>
      <c r="C670" s="150"/>
      <c r="D670" s="150"/>
      <c r="E670" s="150"/>
      <c r="F670" s="150"/>
      <c r="G670" s="150"/>
      <c r="H670" s="150"/>
      <c r="I670" s="150"/>
      <c r="J670" s="78"/>
      <c r="K670" s="78"/>
      <c r="AC670" s="45"/>
    </row>
    <row r="671" spans="1:29" s="11" customFormat="1">
      <c r="A671" s="154"/>
      <c r="B671" s="150"/>
      <c r="C671" s="150"/>
      <c r="D671" s="150"/>
      <c r="E671" s="150"/>
      <c r="F671" s="150"/>
      <c r="G671" s="150"/>
      <c r="H671" s="150"/>
      <c r="I671" s="150"/>
      <c r="J671" s="78"/>
      <c r="K671" s="78"/>
      <c r="AC671" s="45"/>
    </row>
    <row r="672" spans="1:29" s="11" customFormat="1">
      <c r="A672" s="154"/>
      <c r="B672" s="150"/>
      <c r="C672" s="150"/>
      <c r="D672" s="150"/>
      <c r="E672" s="150"/>
      <c r="F672" s="150"/>
      <c r="G672" s="150"/>
      <c r="H672" s="150"/>
      <c r="I672" s="150"/>
      <c r="J672" s="78"/>
      <c r="K672" s="78"/>
      <c r="AC672" s="45"/>
    </row>
    <row r="673" spans="1:29" s="11" customFormat="1">
      <c r="A673" s="154"/>
      <c r="B673" s="150"/>
      <c r="C673" s="150"/>
      <c r="D673" s="150"/>
      <c r="E673" s="150"/>
      <c r="F673" s="150"/>
      <c r="G673" s="150"/>
      <c r="H673" s="150"/>
      <c r="I673" s="150"/>
      <c r="J673" s="78"/>
      <c r="K673" s="78"/>
      <c r="AC673" s="45"/>
    </row>
    <row r="674" spans="1:29" s="11" customFormat="1">
      <c r="A674" s="154"/>
      <c r="B674" s="150"/>
      <c r="C674" s="150"/>
      <c r="D674" s="150"/>
      <c r="E674" s="150"/>
      <c r="F674" s="150"/>
      <c r="G674" s="150"/>
      <c r="H674" s="150"/>
      <c r="I674" s="150"/>
      <c r="J674" s="78"/>
      <c r="K674" s="78"/>
      <c r="AC674" s="45"/>
    </row>
    <row r="675" spans="1:29" s="11" customFormat="1">
      <c r="A675" s="154"/>
      <c r="B675" s="150"/>
      <c r="C675" s="150"/>
      <c r="D675" s="150"/>
      <c r="E675" s="150"/>
      <c r="F675" s="150"/>
      <c r="G675" s="150"/>
      <c r="H675" s="150"/>
      <c r="I675" s="150"/>
      <c r="J675" s="78"/>
      <c r="K675" s="78"/>
      <c r="AC675" s="45"/>
    </row>
    <row r="676" spans="1:29" s="11" customFormat="1">
      <c r="A676" s="154"/>
      <c r="B676" s="150"/>
      <c r="C676" s="150"/>
      <c r="D676" s="150"/>
      <c r="E676" s="150"/>
      <c r="F676" s="150"/>
      <c r="G676" s="150"/>
      <c r="H676" s="150"/>
      <c r="I676" s="150"/>
      <c r="J676" s="78"/>
      <c r="K676" s="78"/>
      <c r="AC676" s="45"/>
    </row>
    <row r="677" spans="1:29" s="11" customFormat="1">
      <c r="A677" s="154"/>
      <c r="B677" s="150"/>
      <c r="C677" s="150"/>
      <c r="D677" s="150"/>
      <c r="E677" s="150"/>
      <c r="F677" s="150"/>
      <c r="G677" s="150"/>
      <c r="H677" s="150"/>
      <c r="I677" s="150"/>
      <c r="J677" s="78"/>
      <c r="K677" s="78"/>
      <c r="AC677" s="45"/>
    </row>
    <row r="678" spans="1:29" s="11" customFormat="1">
      <c r="A678" s="154"/>
      <c r="B678" s="150"/>
      <c r="C678" s="150"/>
      <c r="D678" s="150"/>
      <c r="E678" s="150"/>
      <c r="F678" s="150"/>
      <c r="G678" s="150"/>
      <c r="H678" s="150"/>
      <c r="I678" s="150"/>
      <c r="J678" s="78"/>
      <c r="K678" s="78"/>
      <c r="AC678" s="45"/>
    </row>
    <row r="679" spans="1:29" s="11" customFormat="1">
      <c r="A679" s="154"/>
      <c r="B679" s="150"/>
      <c r="C679" s="150"/>
      <c r="D679" s="150"/>
      <c r="E679" s="150"/>
      <c r="F679" s="150"/>
      <c r="G679" s="150"/>
      <c r="H679" s="150"/>
      <c r="I679" s="150"/>
      <c r="J679" s="78"/>
      <c r="K679" s="78"/>
      <c r="AC679" s="45"/>
    </row>
    <row r="680" spans="1:29" s="11" customFormat="1">
      <c r="A680" s="154"/>
      <c r="B680" s="150"/>
      <c r="C680" s="150"/>
      <c r="D680" s="150"/>
      <c r="E680" s="150"/>
      <c r="F680" s="150"/>
      <c r="G680" s="150"/>
      <c r="H680" s="150"/>
      <c r="I680" s="150"/>
      <c r="J680" s="78"/>
      <c r="K680" s="78"/>
      <c r="AC680" s="45"/>
    </row>
    <row r="681" spans="1:29" s="11" customFormat="1">
      <c r="A681" s="154"/>
      <c r="B681" s="150"/>
      <c r="C681" s="150"/>
      <c r="D681" s="150"/>
      <c r="E681" s="150"/>
      <c r="F681" s="150"/>
      <c r="G681" s="150"/>
      <c r="H681" s="150"/>
      <c r="I681" s="150"/>
      <c r="J681" s="78"/>
      <c r="K681" s="78"/>
      <c r="AC681" s="45"/>
    </row>
    <row r="682" spans="1:29" s="11" customFormat="1">
      <c r="A682" s="154"/>
      <c r="B682" s="150"/>
      <c r="C682" s="150"/>
      <c r="D682" s="150"/>
      <c r="E682" s="150"/>
      <c r="F682" s="150"/>
      <c r="G682" s="150"/>
      <c r="H682" s="150"/>
      <c r="I682" s="150"/>
      <c r="J682" s="78"/>
      <c r="K682" s="78"/>
      <c r="AC682" s="45"/>
    </row>
    <row r="683" spans="1:29" s="11" customFormat="1">
      <c r="A683" s="154"/>
      <c r="B683" s="150"/>
      <c r="C683" s="150"/>
      <c r="D683" s="150"/>
      <c r="E683" s="150"/>
      <c r="F683" s="150"/>
      <c r="G683" s="150"/>
      <c r="H683" s="150"/>
      <c r="I683" s="150"/>
      <c r="J683" s="78"/>
      <c r="K683" s="78"/>
      <c r="AC683" s="45"/>
    </row>
    <row r="684" spans="1:29" s="11" customFormat="1">
      <c r="A684" s="154"/>
      <c r="B684" s="150"/>
      <c r="C684" s="150"/>
      <c r="D684" s="150"/>
      <c r="E684" s="150"/>
      <c r="F684" s="150"/>
      <c r="G684" s="150"/>
      <c r="H684" s="150"/>
      <c r="I684" s="150"/>
      <c r="J684" s="78"/>
      <c r="K684" s="78"/>
      <c r="AC684" s="45"/>
    </row>
    <row r="685" spans="1:29" s="11" customFormat="1">
      <c r="A685" s="154"/>
      <c r="B685" s="150"/>
      <c r="C685" s="150"/>
      <c r="D685" s="150"/>
      <c r="E685" s="150"/>
      <c r="F685" s="150"/>
      <c r="G685" s="150"/>
      <c r="H685" s="150"/>
      <c r="I685" s="150"/>
      <c r="J685" s="78"/>
      <c r="K685" s="78"/>
    </row>
    <row r="686" spans="1:29" s="11" customFormat="1">
      <c r="A686" s="154"/>
      <c r="B686" s="150"/>
      <c r="C686" s="150"/>
      <c r="D686" s="150"/>
      <c r="E686" s="150"/>
      <c r="F686" s="150"/>
      <c r="G686" s="150"/>
      <c r="H686" s="150"/>
      <c r="I686" s="150"/>
      <c r="J686" s="78"/>
      <c r="K686" s="78"/>
    </row>
    <row r="687" spans="1:29" s="11" customFormat="1">
      <c r="A687" s="154"/>
      <c r="B687" s="150"/>
      <c r="C687" s="150"/>
      <c r="D687" s="150"/>
      <c r="E687" s="150"/>
      <c r="F687" s="150"/>
      <c r="G687" s="150"/>
      <c r="H687" s="150"/>
      <c r="I687" s="150"/>
      <c r="J687" s="78"/>
      <c r="K687" s="78"/>
    </row>
    <row r="688" spans="1:29" s="11" customFormat="1">
      <c r="A688" s="154"/>
      <c r="B688" s="150"/>
      <c r="C688" s="150"/>
      <c r="D688" s="150"/>
      <c r="E688" s="150"/>
      <c r="F688" s="150"/>
      <c r="G688" s="150"/>
      <c r="H688" s="150"/>
      <c r="I688" s="150"/>
      <c r="J688" s="78"/>
      <c r="K688" s="78"/>
    </row>
    <row r="689" spans="1:11" s="11" customFormat="1">
      <c r="A689" s="154"/>
      <c r="B689" s="150"/>
      <c r="C689" s="150"/>
      <c r="D689" s="150"/>
      <c r="E689" s="150"/>
      <c r="F689" s="150"/>
      <c r="G689" s="150"/>
      <c r="H689" s="150"/>
      <c r="I689" s="150"/>
      <c r="J689" s="78"/>
      <c r="K689" s="78"/>
    </row>
    <row r="690" spans="1:11" s="11" customFormat="1">
      <c r="A690" s="154"/>
      <c r="B690" s="150"/>
      <c r="C690" s="150"/>
      <c r="D690" s="150"/>
      <c r="E690" s="150"/>
      <c r="F690" s="150"/>
      <c r="G690" s="150"/>
      <c r="H690" s="150"/>
      <c r="I690" s="150"/>
      <c r="J690" s="78"/>
      <c r="K690" s="78"/>
    </row>
    <row r="691" spans="1:11" s="11" customFormat="1">
      <c r="A691" s="154"/>
      <c r="B691" s="150"/>
      <c r="C691" s="150"/>
      <c r="D691" s="150"/>
      <c r="E691" s="150"/>
      <c r="F691" s="150"/>
      <c r="G691" s="150"/>
      <c r="H691" s="150"/>
      <c r="I691" s="150"/>
      <c r="J691" s="78"/>
      <c r="K691" s="78"/>
    </row>
    <row r="692" spans="1:11" s="11" customFormat="1">
      <c r="A692" s="154"/>
      <c r="B692" s="150"/>
      <c r="C692" s="150"/>
      <c r="D692" s="150"/>
      <c r="E692" s="150"/>
      <c r="F692" s="150"/>
      <c r="G692" s="150"/>
      <c r="H692" s="150"/>
      <c r="I692" s="150"/>
      <c r="J692" s="78"/>
      <c r="K692" s="78"/>
    </row>
    <row r="693" spans="1:11" s="11" customFormat="1">
      <c r="A693" s="154"/>
      <c r="B693" s="150"/>
      <c r="C693" s="150"/>
      <c r="D693" s="150"/>
      <c r="E693" s="150"/>
      <c r="F693" s="150"/>
      <c r="G693" s="150"/>
      <c r="H693" s="150"/>
      <c r="I693" s="150"/>
      <c r="J693" s="78"/>
      <c r="K693" s="78"/>
    </row>
    <row r="694" spans="1:11" s="11" customFormat="1">
      <c r="A694" s="154"/>
      <c r="B694" s="150"/>
      <c r="C694" s="150"/>
      <c r="D694" s="150"/>
      <c r="E694" s="150"/>
      <c r="F694" s="150"/>
      <c r="G694" s="150"/>
      <c r="H694" s="150"/>
      <c r="I694" s="150"/>
      <c r="J694" s="78"/>
      <c r="K694" s="78"/>
    </row>
    <row r="695" spans="1:11" s="11" customFormat="1">
      <c r="A695" s="154"/>
      <c r="B695" s="150"/>
      <c r="C695" s="150"/>
      <c r="D695" s="150"/>
      <c r="E695" s="150"/>
      <c r="F695" s="150"/>
      <c r="G695" s="150"/>
      <c r="H695" s="150"/>
      <c r="I695" s="150"/>
      <c r="J695" s="78"/>
      <c r="K695" s="78"/>
    </row>
    <row r="696" spans="1:11" s="11" customFormat="1">
      <c r="A696" s="154"/>
      <c r="B696" s="150"/>
      <c r="C696" s="150"/>
      <c r="D696" s="150"/>
      <c r="E696" s="150"/>
      <c r="F696" s="150"/>
      <c r="G696" s="150"/>
      <c r="H696" s="150"/>
      <c r="I696" s="150"/>
      <c r="J696" s="78"/>
      <c r="K696" s="78"/>
    </row>
    <row r="697" spans="1:11" s="11" customFormat="1">
      <c r="A697" s="154"/>
      <c r="B697" s="150"/>
      <c r="C697" s="150"/>
      <c r="D697" s="150"/>
      <c r="E697" s="150"/>
      <c r="F697" s="150"/>
      <c r="G697" s="150"/>
      <c r="H697" s="150"/>
      <c r="I697" s="150"/>
      <c r="J697" s="78"/>
      <c r="K697" s="78"/>
    </row>
    <row r="698" spans="1:11" s="11" customFormat="1">
      <c r="A698" s="154"/>
      <c r="B698" s="150"/>
      <c r="C698" s="150"/>
      <c r="D698" s="150"/>
      <c r="E698" s="150"/>
      <c r="F698" s="150"/>
      <c r="G698" s="150"/>
      <c r="H698" s="150"/>
      <c r="I698" s="150"/>
      <c r="J698" s="78"/>
      <c r="K698" s="78"/>
    </row>
    <row r="699" spans="1:11" s="11" customFormat="1">
      <c r="A699" s="154"/>
      <c r="B699" s="150"/>
      <c r="C699" s="150"/>
      <c r="D699" s="150"/>
      <c r="E699" s="150"/>
      <c r="F699" s="150"/>
      <c r="G699" s="150"/>
      <c r="H699" s="150"/>
      <c r="I699" s="150"/>
      <c r="J699" s="78"/>
      <c r="K699" s="78"/>
    </row>
    <row r="700" spans="1:11" s="11" customFormat="1">
      <c r="A700" s="154"/>
      <c r="B700" s="150"/>
      <c r="C700" s="150"/>
      <c r="D700" s="150"/>
      <c r="E700" s="150"/>
      <c r="F700" s="150"/>
      <c r="G700" s="150"/>
      <c r="H700" s="150"/>
      <c r="I700" s="150"/>
      <c r="J700" s="78"/>
      <c r="K700" s="78"/>
    </row>
    <row r="701" spans="1:11" s="11" customFormat="1">
      <c r="A701" s="154"/>
      <c r="B701" s="150"/>
      <c r="C701" s="150"/>
      <c r="D701" s="150"/>
      <c r="E701" s="150"/>
      <c r="F701" s="150"/>
      <c r="G701" s="150"/>
      <c r="H701" s="150"/>
      <c r="I701" s="150"/>
      <c r="J701" s="78"/>
      <c r="K701" s="78"/>
    </row>
    <row r="702" spans="1:11" s="11" customFormat="1">
      <c r="A702" s="154"/>
      <c r="B702" s="150"/>
      <c r="C702" s="150"/>
      <c r="D702" s="150"/>
      <c r="E702" s="150"/>
      <c r="F702" s="150"/>
      <c r="G702" s="150"/>
      <c r="H702" s="150"/>
      <c r="I702" s="150"/>
      <c r="J702" s="78"/>
      <c r="K702" s="78"/>
    </row>
    <row r="703" spans="1:11" s="11" customFormat="1">
      <c r="A703" s="154"/>
      <c r="B703" s="150"/>
      <c r="C703" s="150"/>
      <c r="D703" s="150"/>
      <c r="E703" s="150"/>
      <c r="F703" s="150"/>
      <c r="G703" s="150"/>
      <c r="H703" s="150"/>
      <c r="I703" s="150"/>
      <c r="J703" s="78"/>
      <c r="K703" s="78"/>
    </row>
    <row r="704" spans="1:11" s="11" customFormat="1">
      <c r="A704" s="154"/>
      <c r="B704" s="150"/>
      <c r="C704" s="150"/>
      <c r="D704" s="150"/>
      <c r="E704" s="150"/>
      <c r="F704" s="150"/>
      <c r="G704" s="150"/>
      <c r="H704" s="150"/>
      <c r="I704" s="150"/>
      <c r="J704" s="78"/>
      <c r="K704" s="78"/>
    </row>
    <row r="705" spans="1:11" s="11" customFormat="1">
      <c r="A705" s="154"/>
      <c r="B705" s="150"/>
      <c r="C705" s="150"/>
      <c r="D705" s="150"/>
      <c r="E705" s="150"/>
      <c r="F705" s="150"/>
      <c r="G705" s="150"/>
      <c r="H705" s="150"/>
      <c r="I705" s="150"/>
      <c r="J705" s="78"/>
      <c r="K705" s="78"/>
    </row>
    <row r="706" spans="1:11" s="11" customFormat="1">
      <c r="A706" s="154"/>
      <c r="B706" s="150"/>
      <c r="C706" s="150"/>
      <c r="D706" s="150"/>
      <c r="E706" s="150"/>
      <c r="F706" s="150"/>
      <c r="G706" s="150"/>
      <c r="H706" s="150"/>
      <c r="I706" s="150"/>
      <c r="J706" s="78"/>
      <c r="K706" s="78"/>
    </row>
    <row r="707" spans="1:11" s="11" customFormat="1">
      <c r="A707" s="154"/>
      <c r="B707" s="150"/>
      <c r="C707" s="150"/>
      <c r="D707" s="150"/>
      <c r="E707" s="150"/>
      <c r="F707" s="150"/>
      <c r="G707" s="150"/>
      <c r="H707" s="150"/>
      <c r="I707" s="150"/>
      <c r="J707" s="78"/>
      <c r="K707" s="78"/>
    </row>
    <row r="708" spans="1:11" s="11" customFormat="1">
      <c r="A708" s="154"/>
      <c r="B708" s="150"/>
      <c r="C708" s="150"/>
      <c r="D708" s="150"/>
      <c r="E708" s="150"/>
      <c r="F708" s="150"/>
      <c r="G708" s="150"/>
      <c r="H708" s="150"/>
      <c r="I708" s="150"/>
      <c r="J708" s="78"/>
      <c r="K708" s="78"/>
    </row>
    <row r="709" spans="1:11" s="11" customFormat="1">
      <c r="A709" s="154"/>
      <c r="B709" s="150"/>
      <c r="C709" s="150"/>
      <c r="D709" s="150"/>
      <c r="E709" s="150"/>
      <c r="F709" s="150"/>
      <c r="G709" s="150"/>
      <c r="H709" s="150"/>
      <c r="I709" s="150"/>
      <c r="J709" s="78"/>
      <c r="K709" s="78"/>
    </row>
    <row r="710" spans="1:11" s="11" customFormat="1">
      <c r="A710" s="154"/>
      <c r="B710" s="150"/>
      <c r="C710" s="150"/>
      <c r="D710" s="150"/>
      <c r="E710" s="150"/>
      <c r="F710" s="150"/>
      <c r="G710" s="150"/>
      <c r="H710" s="150"/>
      <c r="I710" s="150"/>
      <c r="J710" s="78"/>
      <c r="K710" s="78"/>
    </row>
    <row r="711" spans="1:11" s="11" customFormat="1">
      <c r="A711" s="154"/>
      <c r="B711" s="150"/>
      <c r="C711" s="150"/>
      <c r="D711" s="150"/>
      <c r="E711" s="150"/>
      <c r="F711" s="150"/>
      <c r="G711" s="150"/>
      <c r="H711" s="150"/>
      <c r="I711" s="150"/>
      <c r="J711" s="78"/>
      <c r="K711" s="78"/>
    </row>
    <row r="712" spans="1:11" s="11" customFormat="1">
      <c r="A712" s="154"/>
      <c r="B712" s="150"/>
      <c r="C712" s="150"/>
      <c r="D712" s="150"/>
      <c r="E712" s="150"/>
      <c r="F712" s="150"/>
      <c r="G712" s="150"/>
      <c r="H712" s="150"/>
      <c r="I712" s="150"/>
      <c r="J712" s="78"/>
      <c r="K712" s="78"/>
    </row>
    <row r="713" spans="1:11" s="11" customFormat="1">
      <c r="A713" s="154"/>
      <c r="B713" s="150"/>
      <c r="C713" s="150"/>
      <c r="D713" s="150"/>
      <c r="E713" s="150"/>
      <c r="F713" s="150"/>
      <c r="G713" s="150"/>
      <c r="H713" s="150"/>
      <c r="I713" s="150"/>
      <c r="J713" s="78"/>
      <c r="K713" s="78"/>
    </row>
    <row r="714" spans="1:11" s="11" customFormat="1">
      <c r="A714" s="154"/>
      <c r="B714" s="150"/>
      <c r="C714" s="150"/>
      <c r="D714" s="150"/>
      <c r="E714" s="150"/>
      <c r="F714" s="150"/>
      <c r="G714" s="150"/>
      <c r="H714" s="150"/>
      <c r="I714" s="150"/>
      <c r="J714" s="78"/>
      <c r="K714" s="78"/>
    </row>
    <row r="715" spans="1:11" s="11" customFormat="1">
      <c r="A715" s="154"/>
      <c r="B715" s="150"/>
      <c r="C715" s="150"/>
      <c r="D715" s="150"/>
      <c r="E715" s="150"/>
      <c r="F715" s="150"/>
      <c r="G715" s="150"/>
      <c r="H715" s="150"/>
      <c r="I715" s="150"/>
      <c r="J715" s="78"/>
      <c r="K715" s="78"/>
    </row>
    <row r="716" spans="1:11" s="11" customFormat="1">
      <c r="A716" s="154"/>
      <c r="B716" s="150"/>
      <c r="C716" s="150"/>
      <c r="D716" s="150"/>
      <c r="E716" s="150"/>
      <c r="F716" s="150"/>
      <c r="G716" s="150"/>
      <c r="H716" s="150"/>
      <c r="I716" s="150"/>
      <c r="J716" s="78"/>
      <c r="K716" s="78"/>
    </row>
    <row r="717" spans="1:11" s="11" customFormat="1">
      <c r="A717" s="154"/>
      <c r="B717" s="150"/>
      <c r="C717" s="150"/>
      <c r="D717" s="150"/>
      <c r="E717" s="150"/>
      <c r="F717" s="150"/>
      <c r="G717" s="150"/>
      <c r="H717" s="150"/>
      <c r="I717" s="150"/>
      <c r="J717" s="78"/>
      <c r="K717" s="78"/>
    </row>
    <row r="718" spans="1:11" s="11" customFormat="1">
      <c r="A718" s="154"/>
      <c r="B718" s="150"/>
      <c r="C718" s="150"/>
      <c r="D718" s="150"/>
      <c r="E718" s="150"/>
      <c r="F718" s="150"/>
      <c r="G718" s="150"/>
      <c r="H718" s="150"/>
      <c r="I718" s="150"/>
      <c r="J718" s="78"/>
      <c r="K718" s="78"/>
    </row>
    <row r="719" spans="1:11" s="11" customFormat="1">
      <c r="A719" s="154"/>
      <c r="B719" s="150"/>
      <c r="C719" s="150"/>
      <c r="D719" s="150"/>
      <c r="E719" s="150"/>
      <c r="F719" s="150"/>
      <c r="G719" s="150"/>
      <c r="H719" s="150"/>
      <c r="I719" s="150"/>
      <c r="J719" s="78"/>
      <c r="K719" s="78"/>
    </row>
    <row r="720" spans="1:11" s="11" customFormat="1">
      <c r="A720" s="154"/>
      <c r="B720" s="150"/>
      <c r="C720" s="150"/>
      <c r="D720" s="150"/>
      <c r="E720" s="150"/>
      <c r="F720" s="150"/>
      <c r="G720" s="150"/>
      <c r="H720" s="150"/>
      <c r="I720" s="150"/>
      <c r="J720" s="78"/>
      <c r="K720" s="78"/>
    </row>
    <row r="721" spans="1:11" s="11" customFormat="1">
      <c r="A721" s="154"/>
      <c r="B721" s="150"/>
      <c r="C721" s="150"/>
      <c r="D721" s="150"/>
      <c r="E721" s="150"/>
      <c r="F721" s="150"/>
      <c r="G721" s="150"/>
      <c r="H721" s="150"/>
      <c r="I721" s="150"/>
      <c r="J721" s="78"/>
      <c r="K721" s="78"/>
    </row>
    <row r="722" spans="1:11" s="11" customFormat="1">
      <c r="A722" s="154"/>
      <c r="B722" s="150"/>
      <c r="C722" s="150"/>
      <c r="D722" s="150"/>
      <c r="E722" s="150"/>
      <c r="F722" s="150"/>
      <c r="G722" s="150"/>
      <c r="H722" s="150"/>
      <c r="I722" s="150"/>
      <c r="J722" s="78"/>
      <c r="K722" s="78"/>
    </row>
    <row r="723" spans="1:11" s="11" customFormat="1">
      <c r="A723" s="154"/>
      <c r="B723" s="150"/>
      <c r="C723" s="150"/>
      <c r="D723" s="150"/>
      <c r="E723" s="150"/>
      <c r="F723" s="150"/>
      <c r="G723" s="150"/>
      <c r="H723" s="150"/>
      <c r="I723" s="150"/>
      <c r="J723" s="78"/>
      <c r="K723" s="78"/>
    </row>
    <row r="724" spans="1:11" s="11" customFormat="1">
      <c r="A724" s="154"/>
      <c r="B724" s="150"/>
      <c r="C724" s="150"/>
      <c r="D724" s="150"/>
      <c r="E724" s="150"/>
      <c r="F724" s="150"/>
      <c r="G724" s="150"/>
      <c r="H724" s="150"/>
      <c r="I724" s="150"/>
      <c r="J724" s="78"/>
      <c r="K724" s="78"/>
    </row>
    <row r="725" spans="1:11" s="11" customFormat="1">
      <c r="A725" s="154"/>
      <c r="B725" s="150"/>
      <c r="C725" s="150"/>
      <c r="D725" s="150"/>
      <c r="E725" s="150"/>
      <c r="F725" s="150"/>
      <c r="G725" s="150"/>
      <c r="H725" s="150"/>
      <c r="I725" s="150"/>
      <c r="J725" s="78"/>
      <c r="K725" s="78"/>
    </row>
    <row r="726" spans="1:11" s="11" customFormat="1">
      <c r="A726" s="154"/>
      <c r="B726" s="150"/>
      <c r="C726" s="150"/>
      <c r="D726" s="150"/>
      <c r="E726" s="150"/>
      <c r="F726" s="150"/>
      <c r="G726" s="150"/>
      <c r="H726" s="150"/>
      <c r="I726" s="150"/>
      <c r="J726" s="78"/>
      <c r="K726" s="78"/>
    </row>
    <row r="727" spans="1:11" s="11" customFormat="1">
      <c r="A727" s="154"/>
      <c r="B727" s="150"/>
      <c r="C727" s="150"/>
      <c r="D727" s="150"/>
      <c r="E727" s="150"/>
      <c r="F727" s="150"/>
      <c r="G727" s="150"/>
      <c r="H727" s="150"/>
      <c r="I727" s="150"/>
      <c r="J727" s="78"/>
      <c r="K727" s="78"/>
    </row>
    <row r="728" spans="1:11" s="11" customFormat="1">
      <c r="A728" s="154"/>
      <c r="B728" s="150"/>
      <c r="C728" s="150"/>
      <c r="D728" s="150"/>
      <c r="E728" s="150"/>
      <c r="F728" s="150"/>
      <c r="G728" s="150"/>
      <c r="H728" s="150"/>
      <c r="I728" s="150"/>
      <c r="J728" s="78"/>
      <c r="K728" s="78"/>
    </row>
    <row r="729" spans="1:11" s="11" customFormat="1">
      <c r="A729" s="154"/>
      <c r="B729" s="150"/>
      <c r="C729" s="150"/>
      <c r="D729" s="150"/>
      <c r="E729" s="150"/>
      <c r="F729" s="150"/>
      <c r="G729" s="150"/>
      <c r="H729" s="150"/>
      <c r="I729" s="150"/>
      <c r="J729" s="78"/>
      <c r="K729" s="78"/>
    </row>
    <row r="730" spans="1:11" s="11" customFormat="1">
      <c r="A730" s="154"/>
      <c r="B730" s="150"/>
      <c r="C730" s="150"/>
      <c r="D730" s="150"/>
      <c r="E730" s="150"/>
      <c r="F730" s="150"/>
      <c r="G730" s="150"/>
      <c r="H730" s="150"/>
      <c r="I730" s="150"/>
      <c r="J730" s="78"/>
      <c r="K730" s="78"/>
    </row>
    <row r="731" spans="1:11" s="11" customFormat="1">
      <c r="A731" s="154"/>
      <c r="B731" s="150"/>
      <c r="C731" s="150"/>
      <c r="D731" s="150"/>
      <c r="E731" s="150"/>
      <c r="F731" s="150"/>
      <c r="G731" s="150"/>
      <c r="H731" s="150"/>
      <c r="I731" s="150"/>
      <c r="J731" s="78"/>
      <c r="K731" s="78"/>
    </row>
    <row r="732" spans="1:11" s="11" customFormat="1">
      <c r="A732" s="154"/>
      <c r="B732" s="150"/>
      <c r="C732" s="150"/>
      <c r="D732" s="150"/>
      <c r="E732" s="150"/>
      <c r="F732" s="150"/>
      <c r="G732" s="150"/>
      <c r="H732" s="150"/>
      <c r="I732" s="150"/>
      <c r="J732" s="78"/>
      <c r="K732" s="78"/>
    </row>
    <row r="733" spans="1:11" s="11" customFormat="1">
      <c r="A733" s="154"/>
      <c r="B733" s="150"/>
      <c r="C733" s="150"/>
      <c r="D733" s="150"/>
      <c r="E733" s="150"/>
      <c r="F733" s="150"/>
      <c r="G733" s="150"/>
      <c r="H733" s="150"/>
      <c r="I733" s="150"/>
      <c r="J733" s="78"/>
      <c r="K733" s="78"/>
    </row>
    <row r="734" spans="1:11" s="11" customFormat="1">
      <c r="A734" s="154"/>
      <c r="B734" s="150"/>
      <c r="C734" s="150"/>
      <c r="D734" s="150"/>
      <c r="E734" s="150"/>
      <c r="F734" s="150"/>
      <c r="G734" s="150"/>
      <c r="H734" s="150"/>
      <c r="I734" s="150"/>
      <c r="J734" s="78"/>
      <c r="K734" s="78"/>
    </row>
    <row r="735" spans="1:11" s="11" customFormat="1">
      <c r="A735" s="154"/>
      <c r="B735" s="150"/>
      <c r="C735" s="150"/>
      <c r="D735" s="150"/>
      <c r="E735" s="150"/>
      <c r="F735" s="150"/>
      <c r="G735" s="150"/>
      <c r="H735" s="150"/>
      <c r="I735" s="150"/>
      <c r="J735" s="78"/>
      <c r="K735" s="78"/>
    </row>
    <row r="736" spans="1:11" s="11" customFormat="1">
      <c r="A736" s="154"/>
      <c r="B736" s="150"/>
      <c r="C736" s="150"/>
      <c r="D736" s="150"/>
      <c r="E736" s="150"/>
      <c r="F736" s="150"/>
      <c r="G736" s="150"/>
      <c r="H736" s="150"/>
      <c r="I736" s="150"/>
      <c r="J736" s="78"/>
      <c r="K736" s="78"/>
    </row>
    <row r="737" spans="1:11" s="11" customFormat="1">
      <c r="A737" s="154"/>
      <c r="B737" s="150"/>
      <c r="C737" s="150"/>
      <c r="D737" s="150"/>
      <c r="E737" s="150"/>
      <c r="F737" s="150"/>
      <c r="G737" s="150"/>
      <c r="H737" s="150"/>
      <c r="I737" s="150"/>
      <c r="J737" s="78"/>
      <c r="K737" s="78"/>
    </row>
    <row r="738" spans="1:11" s="11" customFormat="1">
      <c r="A738" s="154"/>
      <c r="B738" s="150"/>
      <c r="C738" s="150"/>
      <c r="D738" s="150"/>
      <c r="E738" s="150"/>
      <c r="F738" s="150"/>
      <c r="G738" s="150"/>
      <c r="H738" s="150"/>
      <c r="I738" s="150"/>
      <c r="J738" s="78"/>
      <c r="K738" s="78"/>
    </row>
    <row r="739" spans="1:11" s="11" customFormat="1">
      <c r="A739" s="154"/>
      <c r="B739" s="150"/>
      <c r="C739" s="150"/>
      <c r="D739" s="150"/>
      <c r="E739" s="150"/>
      <c r="F739" s="150"/>
      <c r="G739" s="150"/>
      <c r="H739" s="150"/>
      <c r="I739" s="150"/>
      <c r="J739" s="78"/>
      <c r="K739" s="78"/>
    </row>
    <row r="740" spans="1:11" s="11" customFormat="1">
      <c r="A740" s="154"/>
      <c r="B740" s="150"/>
      <c r="C740" s="150"/>
      <c r="D740" s="150"/>
      <c r="E740" s="150"/>
      <c r="F740" s="150"/>
      <c r="G740" s="150"/>
      <c r="H740" s="150"/>
      <c r="I740" s="150"/>
      <c r="J740" s="78"/>
      <c r="K740" s="78"/>
    </row>
    <row r="741" spans="1:11" s="11" customFormat="1">
      <c r="A741" s="154"/>
      <c r="B741" s="150"/>
      <c r="C741" s="150"/>
      <c r="D741" s="150"/>
      <c r="E741" s="150"/>
      <c r="F741" s="150"/>
      <c r="G741" s="150"/>
      <c r="H741" s="150"/>
      <c r="I741" s="150"/>
      <c r="J741" s="78"/>
      <c r="K741" s="78"/>
    </row>
    <row r="742" spans="1:11" s="11" customFormat="1">
      <c r="A742" s="154"/>
      <c r="B742" s="150"/>
      <c r="C742" s="150"/>
      <c r="D742" s="150"/>
      <c r="E742" s="150"/>
      <c r="F742" s="150"/>
      <c r="G742" s="150"/>
      <c r="H742" s="150"/>
      <c r="I742" s="150"/>
      <c r="J742" s="78"/>
      <c r="K742" s="78"/>
    </row>
    <row r="743" spans="1:11" s="11" customFormat="1">
      <c r="A743" s="154"/>
      <c r="B743" s="150"/>
      <c r="C743" s="150"/>
      <c r="D743" s="150"/>
      <c r="E743" s="150"/>
      <c r="F743" s="150"/>
      <c r="G743" s="150"/>
      <c r="H743" s="150"/>
      <c r="I743" s="150"/>
      <c r="J743" s="78"/>
      <c r="K743" s="78"/>
    </row>
    <row r="744" spans="1:11" s="11" customFormat="1">
      <c r="A744" s="154"/>
      <c r="B744" s="150"/>
      <c r="C744" s="150"/>
      <c r="D744" s="150"/>
      <c r="E744" s="150"/>
      <c r="F744" s="150"/>
      <c r="G744" s="150"/>
      <c r="H744" s="150"/>
      <c r="I744" s="150"/>
      <c r="J744" s="78"/>
      <c r="K744" s="78"/>
    </row>
    <row r="745" spans="1:11" s="11" customFormat="1">
      <c r="A745" s="154"/>
      <c r="B745" s="150"/>
      <c r="C745" s="150"/>
      <c r="D745" s="150"/>
      <c r="E745" s="150"/>
      <c r="F745" s="150"/>
      <c r="G745" s="150"/>
      <c r="H745" s="150"/>
      <c r="I745" s="150"/>
      <c r="J745" s="78"/>
      <c r="K745" s="78"/>
    </row>
    <row r="746" spans="1:11" s="11" customFormat="1">
      <c r="A746" s="154"/>
      <c r="B746" s="150"/>
      <c r="C746" s="150"/>
      <c r="D746" s="150"/>
      <c r="E746" s="150"/>
      <c r="F746" s="150"/>
      <c r="G746" s="150"/>
      <c r="H746" s="150"/>
      <c r="I746" s="150"/>
      <c r="J746" s="78"/>
      <c r="K746" s="78"/>
    </row>
    <row r="747" spans="1:11" s="11" customFormat="1">
      <c r="A747" s="154"/>
      <c r="B747" s="150"/>
      <c r="C747" s="150"/>
      <c r="D747" s="150"/>
      <c r="E747" s="150"/>
      <c r="F747" s="150"/>
      <c r="G747" s="150"/>
      <c r="H747" s="150"/>
      <c r="I747" s="150"/>
      <c r="J747" s="78"/>
      <c r="K747" s="78"/>
    </row>
    <row r="748" spans="1:11" s="11" customFormat="1">
      <c r="A748" s="154"/>
      <c r="B748" s="150"/>
      <c r="C748" s="150"/>
      <c r="D748" s="150"/>
      <c r="E748" s="150"/>
      <c r="F748" s="150"/>
      <c r="G748" s="150"/>
      <c r="H748" s="150"/>
      <c r="I748" s="150"/>
      <c r="J748" s="78"/>
      <c r="K748" s="78"/>
    </row>
    <row r="749" spans="1:11" s="11" customFormat="1">
      <c r="A749" s="154"/>
      <c r="B749" s="150"/>
      <c r="C749" s="150"/>
      <c r="D749" s="150"/>
      <c r="E749" s="150"/>
      <c r="F749" s="150"/>
      <c r="G749" s="150"/>
      <c r="H749" s="150"/>
      <c r="I749" s="150"/>
      <c r="J749" s="78"/>
      <c r="K749" s="78"/>
    </row>
    <row r="750" spans="1:11" s="11" customFormat="1">
      <c r="A750" s="154"/>
      <c r="B750" s="150"/>
      <c r="C750" s="150"/>
      <c r="D750" s="150"/>
      <c r="E750" s="150"/>
      <c r="F750" s="150"/>
      <c r="G750" s="150"/>
      <c r="H750" s="150"/>
      <c r="I750" s="150"/>
      <c r="J750" s="78"/>
      <c r="K750" s="78"/>
    </row>
    <row r="751" spans="1:11" s="11" customFormat="1">
      <c r="A751" s="154"/>
      <c r="B751" s="150"/>
      <c r="C751" s="150"/>
      <c r="D751" s="150"/>
      <c r="E751" s="150"/>
      <c r="F751" s="150"/>
      <c r="G751" s="150"/>
      <c r="H751" s="150"/>
      <c r="I751" s="150"/>
      <c r="J751" s="78"/>
      <c r="K751" s="78"/>
    </row>
    <row r="752" spans="1:11" s="11" customFormat="1">
      <c r="A752" s="154"/>
      <c r="B752" s="150"/>
      <c r="C752" s="150"/>
      <c r="D752" s="150"/>
      <c r="E752" s="150"/>
      <c r="F752" s="150"/>
      <c r="G752" s="150"/>
      <c r="H752" s="150"/>
      <c r="I752" s="150"/>
      <c r="J752" s="78"/>
      <c r="K752" s="78"/>
    </row>
    <row r="753" spans="1:11" s="11" customFormat="1">
      <c r="A753" s="154"/>
      <c r="B753" s="150"/>
      <c r="C753" s="150"/>
      <c r="D753" s="150"/>
      <c r="E753" s="150"/>
      <c r="F753" s="150"/>
      <c r="G753" s="150"/>
      <c r="H753" s="150"/>
      <c r="I753" s="150"/>
      <c r="J753" s="78"/>
      <c r="K753" s="78"/>
    </row>
    <row r="754" spans="1:11" s="11" customFormat="1">
      <c r="A754" s="154"/>
      <c r="B754" s="150"/>
      <c r="C754" s="150"/>
      <c r="D754" s="150"/>
      <c r="E754" s="150"/>
      <c r="F754" s="150"/>
      <c r="G754" s="150"/>
      <c r="H754" s="150"/>
      <c r="I754" s="150"/>
      <c r="J754" s="78"/>
      <c r="K754" s="78"/>
    </row>
    <row r="755" spans="1:11" s="11" customFormat="1">
      <c r="A755" s="154"/>
      <c r="B755" s="150"/>
      <c r="C755" s="150"/>
      <c r="D755" s="150"/>
      <c r="E755" s="150"/>
      <c r="F755" s="150"/>
      <c r="G755" s="150"/>
      <c r="H755" s="150"/>
      <c r="I755" s="150"/>
      <c r="J755" s="78"/>
      <c r="K755" s="78"/>
    </row>
    <row r="756" spans="1:11" s="11" customFormat="1">
      <c r="A756" s="154"/>
      <c r="B756" s="150"/>
      <c r="C756" s="150"/>
      <c r="D756" s="150"/>
      <c r="E756" s="150"/>
      <c r="F756" s="150"/>
      <c r="G756" s="150"/>
      <c r="H756" s="150"/>
      <c r="I756" s="150"/>
      <c r="J756" s="78"/>
      <c r="K756" s="78"/>
    </row>
    <row r="757" spans="1:11" s="11" customFormat="1">
      <c r="A757" s="154"/>
      <c r="B757" s="150"/>
      <c r="C757" s="150"/>
      <c r="D757" s="150"/>
      <c r="E757" s="150"/>
      <c r="F757" s="150"/>
      <c r="G757" s="150"/>
      <c r="H757" s="150"/>
      <c r="I757" s="150"/>
      <c r="J757" s="78"/>
      <c r="K757" s="78"/>
    </row>
    <row r="758" spans="1:11" s="11" customFormat="1">
      <c r="A758" s="154"/>
      <c r="B758" s="150"/>
      <c r="C758" s="150"/>
      <c r="D758" s="150"/>
      <c r="E758" s="150"/>
      <c r="F758" s="150"/>
      <c r="G758" s="150"/>
      <c r="H758" s="150"/>
      <c r="I758" s="150"/>
      <c r="J758" s="78"/>
      <c r="K758" s="78"/>
    </row>
    <row r="759" spans="1:11" s="11" customFormat="1">
      <c r="A759" s="154"/>
      <c r="B759" s="150"/>
      <c r="C759" s="150"/>
      <c r="D759" s="150"/>
      <c r="E759" s="150"/>
      <c r="F759" s="150"/>
      <c r="G759" s="150"/>
      <c r="H759" s="150"/>
      <c r="I759" s="150"/>
      <c r="J759" s="78"/>
      <c r="K759" s="78"/>
    </row>
    <row r="760" spans="1:11" s="11" customFormat="1">
      <c r="A760" s="154"/>
      <c r="B760" s="150"/>
      <c r="C760" s="150"/>
      <c r="D760" s="150"/>
      <c r="E760" s="150"/>
      <c r="F760" s="150"/>
      <c r="G760" s="150"/>
      <c r="H760" s="150"/>
      <c r="I760" s="150"/>
      <c r="J760" s="78"/>
      <c r="K760" s="78"/>
    </row>
    <row r="761" spans="1:11" s="11" customFormat="1">
      <c r="A761" s="154"/>
      <c r="B761" s="150"/>
      <c r="C761" s="150"/>
      <c r="D761" s="150"/>
      <c r="E761" s="150"/>
      <c r="F761" s="150"/>
      <c r="G761" s="150"/>
      <c r="H761" s="150"/>
      <c r="I761" s="150"/>
      <c r="J761" s="78"/>
      <c r="K761" s="78"/>
    </row>
    <row r="762" spans="1:11" s="11" customFormat="1">
      <c r="A762" s="154"/>
      <c r="B762" s="150"/>
      <c r="C762" s="150"/>
      <c r="D762" s="150"/>
      <c r="E762" s="150"/>
      <c r="F762" s="150"/>
      <c r="G762" s="150"/>
      <c r="H762" s="150"/>
      <c r="I762" s="150"/>
      <c r="J762" s="78"/>
      <c r="K762" s="78"/>
    </row>
    <row r="763" spans="1:11" s="11" customFormat="1">
      <c r="A763" s="154"/>
      <c r="B763" s="150"/>
      <c r="C763" s="150"/>
      <c r="D763" s="150"/>
      <c r="E763" s="150"/>
      <c r="F763" s="150"/>
      <c r="G763" s="150"/>
      <c r="H763" s="150"/>
      <c r="I763" s="150"/>
      <c r="J763" s="78"/>
      <c r="K763" s="78"/>
    </row>
    <row r="764" spans="1:11" s="11" customFormat="1">
      <c r="A764" s="154"/>
      <c r="B764" s="150"/>
      <c r="C764" s="150"/>
      <c r="D764" s="150"/>
      <c r="E764" s="150"/>
      <c r="F764" s="150"/>
      <c r="G764" s="150"/>
      <c r="H764" s="150"/>
      <c r="I764" s="150"/>
      <c r="J764" s="78"/>
      <c r="K764" s="78"/>
    </row>
    <row r="765" spans="1:11" s="11" customFormat="1">
      <c r="A765" s="154"/>
      <c r="B765" s="150"/>
      <c r="C765" s="150"/>
      <c r="D765" s="150"/>
      <c r="E765" s="150"/>
      <c r="F765" s="150"/>
      <c r="G765" s="150"/>
      <c r="H765" s="150"/>
      <c r="I765" s="150"/>
      <c r="J765" s="78"/>
      <c r="K765" s="78"/>
    </row>
    <row r="766" spans="1:11" s="11" customFormat="1">
      <c r="A766" s="154"/>
      <c r="B766" s="150"/>
      <c r="C766" s="150"/>
      <c r="D766" s="150"/>
      <c r="E766" s="150"/>
      <c r="F766" s="150"/>
      <c r="G766" s="150"/>
      <c r="H766" s="150"/>
      <c r="I766" s="150"/>
      <c r="J766" s="78"/>
      <c r="K766" s="78"/>
    </row>
    <row r="767" spans="1:11" s="11" customFormat="1">
      <c r="A767" s="154"/>
      <c r="B767" s="150"/>
      <c r="C767" s="150"/>
      <c r="D767" s="150"/>
      <c r="E767" s="150"/>
      <c r="F767" s="150"/>
      <c r="G767" s="150"/>
      <c r="H767" s="150"/>
      <c r="I767" s="150"/>
      <c r="J767" s="78"/>
      <c r="K767" s="78"/>
    </row>
    <row r="768" spans="1:11" s="11" customFormat="1">
      <c r="A768" s="154"/>
      <c r="B768" s="150"/>
      <c r="C768" s="150"/>
      <c r="D768" s="150"/>
      <c r="E768" s="150"/>
      <c r="F768" s="150"/>
      <c r="G768" s="150"/>
      <c r="H768" s="150"/>
      <c r="I768" s="150"/>
      <c r="J768" s="78"/>
      <c r="K768" s="78"/>
    </row>
    <row r="769" spans="1:11" s="11" customFormat="1">
      <c r="A769" s="154"/>
      <c r="B769" s="150"/>
      <c r="C769" s="150"/>
      <c r="D769" s="150"/>
      <c r="E769" s="150"/>
      <c r="F769" s="150"/>
      <c r="G769" s="150"/>
      <c r="H769" s="150"/>
      <c r="I769" s="150"/>
      <c r="J769" s="78"/>
      <c r="K769" s="78"/>
    </row>
    <row r="770" spans="1:11" s="11" customFormat="1">
      <c r="A770" s="154"/>
      <c r="B770" s="150"/>
      <c r="C770" s="150"/>
      <c r="D770" s="150"/>
      <c r="E770" s="150"/>
      <c r="F770" s="150"/>
      <c r="G770" s="150"/>
      <c r="H770" s="150"/>
      <c r="I770" s="150"/>
      <c r="J770" s="78"/>
      <c r="K770" s="78"/>
    </row>
    <row r="771" spans="1:11" s="11" customFormat="1">
      <c r="A771" s="154"/>
      <c r="B771" s="150"/>
      <c r="C771" s="150"/>
      <c r="D771" s="150"/>
      <c r="E771" s="150"/>
      <c r="F771" s="150"/>
      <c r="G771" s="150"/>
      <c r="H771" s="150"/>
      <c r="I771" s="150"/>
      <c r="J771" s="78"/>
      <c r="K771" s="78"/>
    </row>
    <row r="772" spans="1:11" s="11" customFormat="1">
      <c r="A772" s="154"/>
      <c r="B772" s="150"/>
      <c r="C772" s="150"/>
      <c r="D772" s="150"/>
      <c r="E772" s="150"/>
      <c r="F772" s="150"/>
      <c r="G772" s="150"/>
      <c r="H772" s="150"/>
      <c r="I772" s="150"/>
      <c r="J772" s="78"/>
      <c r="K772" s="78"/>
    </row>
    <row r="773" spans="1:11" s="11" customFormat="1">
      <c r="A773" s="154"/>
      <c r="B773" s="150"/>
      <c r="C773" s="150"/>
      <c r="D773" s="150"/>
      <c r="E773" s="150"/>
      <c r="F773" s="150"/>
      <c r="G773" s="150"/>
      <c r="H773" s="150"/>
      <c r="I773" s="150"/>
      <c r="J773" s="78"/>
      <c r="K773" s="78"/>
    </row>
    <row r="774" spans="1:11" s="11" customFormat="1">
      <c r="A774" s="154"/>
      <c r="B774" s="150"/>
      <c r="C774" s="150"/>
      <c r="D774" s="150"/>
      <c r="E774" s="150"/>
      <c r="F774" s="150"/>
      <c r="G774" s="150"/>
      <c r="H774" s="150"/>
      <c r="I774" s="150"/>
      <c r="J774" s="78"/>
      <c r="K774" s="78"/>
    </row>
    <row r="775" spans="1:11" s="11" customFormat="1">
      <c r="A775" s="154"/>
      <c r="B775" s="150"/>
      <c r="C775" s="150"/>
      <c r="D775" s="150"/>
      <c r="E775" s="150"/>
      <c r="F775" s="150"/>
      <c r="G775" s="150"/>
      <c r="H775" s="150"/>
      <c r="I775" s="150"/>
      <c r="J775" s="78"/>
      <c r="K775" s="78"/>
    </row>
    <row r="776" spans="1:11" s="11" customFormat="1">
      <c r="A776" s="154"/>
      <c r="B776" s="150"/>
      <c r="C776" s="150"/>
      <c r="D776" s="150"/>
      <c r="E776" s="150"/>
      <c r="F776" s="150"/>
      <c r="G776" s="150"/>
      <c r="H776" s="150"/>
      <c r="I776" s="150"/>
      <c r="J776" s="78"/>
      <c r="K776" s="78"/>
    </row>
    <row r="777" spans="1:11" s="11" customFormat="1">
      <c r="A777" s="154"/>
      <c r="B777" s="150"/>
      <c r="C777" s="150"/>
      <c r="D777" s="150"/>
      <c r="E777" s="150"/>
      <c r="F777" s="150"/>
      <c r="G777" s="150"/>
      <c r="H777" s="150"/>
      <c r="I777" s="150"/>
      <c r="J777" s="78"/>
      <c r="K777" s="78"/>
    </row>
    <row r="778" spans="1:11" s="11" customFormat="1">
      <c r="A778" s="154"/>
      <c r="B778" s="150"/>
      <c r="C778" s="150"/>
      <c r="D778" s="150"/>
      <c r="E778" s="150"/>
      <c r="F778" s="150"/>
      <c r="G778" s="150"/>
      <c r="H778" s="150"/>
      <c r="I778" s="150"/>
      <c r="J778" s="78"/>
      <c r="K778" s="78"/>
    </row>
    <row r="779" spans="1:11" s="11" customFormat="1">
      <c r="A779" s="154"/>
      <c r="B779" s="150"/>
      <c r="C779" s="150"/>
      <c r="D779" s="150"/>
      <c r="E779" s="150"/>
      <c r="F779" s="150"/>
      <c r="G779" s="150"/>
      <c r="H779" s="150"/>
      <c r="I779" s="150"/>
      <c r="J779" s="78"/>
      <c r="K779" s="78"/>
    </row>
    <row r="780" spans="1:11" s="11" customFormat="1">
      <c r="A780" s="154"/>
      <c r="B780" s="150"/>
      <c r="C780" s="150"/>
      <c r="D780" s="150"/>
      <c r="E780" s="150"/>
      <c r="F780" s="150"/>
      <c r="G780" s="150"/>
      <c r="H780" s="150"/>
      <c r="I780" s="150"/>
      <c r="J780" s="78"/>
      <c r="K780" s="78"/>
    </row>
    <row r="781" spans="1:11" s="11" customFormat="1">
      <c r="A781" s="154"/>
      <c r="B781" s="150"/>
      <c r="C781" s="150"/>
      <c r="D781" s="150"/>
      <c r="E781" s="150"/>
      <c r="F781" s="150"/>
      <c r="G781" s="150"/>
      <c r="H781" s="150"/>
      <c r="I781" s="150"/>
      <c r="J781" s="78"/>
      <c r="K781" s="78"/>
    </row>
    <row r="782" spans="1:11" s="11" customFormat="1">
      <c r="A782" s="154"/>
      <c r="B782" s="150"/>
      <c r="C782" s="150"/>
      <c r="D782" s="150"/>
      <c r="E782" s="150"/>
      <c r="F782" s="150"/>
      <c r="G782" s="150"/>
      <c r="H782" s="150"/>
      <c r="I782" s="150"/>
      <c r="J782" s="78"/>
      <c r="K782" s="78"/>
    </row>
    <row r="783" spans="1:11" s="11" customFormat="1">
      <c r="A783" s="154"/>
      <c r="B783" s="150"/>
      <c r="C783" s="150"/>
      <c r="D783" s="150"/>
      <c r="E783" s="150"/>
      <c r="F783" s="150"/>
      <c r="G783" s="150"/>
      <c r="H783" s="150"/>
      <c r="I783" s="150"/>
      <c r="J783" s="78"/>
      <c r="K783" s="78"/>
    </row>
    <row r="784" spans="1:11" s="11" customFormat="1">
      <c r="A784" s="154"/>
      <c r="B784" s="150"/>
      <c r="C784" s="150"/>
      <c r="D784" s="150"/>
      <c r="E784" s="150"/>
      <c r="F784" s="150"/>
      <c r="G784" s="150"/>
      <c r="H784" s="150"/>
      <c r="I784" s="150"/>
      <c r="J784" s="78"/>
      <c r="K784" s="78"/>
    </row>
    <row r="785" spans="1:11" s="11" customFormat="1">
      <c r="A785" s="154"/>
      <c r="B785" s="150"/>
      <c r="C785" s="150"/>
      <c r="D785" s="150"/>
      <c r="E785" s="150"/>
      <c r="F785" s="150"/>
      <c r="G785" s="150"/>
      <c r="H785" s="150"/>
      <c r="I785" s="150"/>
      <c r="J785" s="78"/>
      <c r="K785" s="78"/>
    </row>
    <row r="786" spans="1:11" s="11" customFormat="1">
      <c r="A786" s="154"/>
      <c r="B786" s="150"/>
      <c r="C786" s="150"/>
      <c r="D786" s="150"/>
      <c r="E786" s="150"/>
      <c r="F786" s="150"/>
      <c r="G786" s="150"/>
      <c r="H786" s="150"/>
      <c r="I786" s="150"/>
      <c r="J786" s="78"/>
      <c r="K786" s="78"/>
    </row>
    <row r="787" spans="1:11" s="11" customFormat="1">
      <c r="A787" s="154"/>
      <c r="B787" s="150"/>
      <c r="C787" s="150"/>
      <c r="D787" s="150"/>
      <c r="E787" s="150"/>
      <c r="F787" s="150"/>
      <c r="G787" s="150"/>
      <c r="H787" s="150"/>
      <c r="I787" s="150"/>
      <c r="J787" s="78"/>
      <c r="K787" s="78"/>
    </row>
    <row r="788" spans="1:11" s="11" customFormat="1">
      <c r="A788" s="154"/>
      <c r="B788" s="150"/>
      <c r="C788" s="150"/>
      <c r="D788" s="150"/>
      <c r="E788" s="150"/>
      <c r="F788" s="150"/>
      <c r="G788" s="150"/>
      <c r="H788" s="150"/>
      <c r="I788" s="150"/>
      <c r="J788" s="78"/>
      <c r="K788" s="78"/>
    </row>
    <row r="789" spans="1:11" s="11" customFormat="1">
      <c r="A789" s="154"/>
      <c r="B789" s="150"/>
      <c r="C789" s="150"/>
      <c r="D789" s="150"/>
      <c r="E789" s="150"/>
      <c r="F789" s="150"/>
      <c r="G789" s="150"/>
      <c r="H789" s="150"/>
      <c r="I789" s="150"/>
      <c r="J789" s="78"/>
      <c r="K789" s="78"/>
    </row>
    <row r="790" spans="1:11" s="11" customFormat="1">
      <c r="A790" s="154"/>
      <c r="B790" s="150"/>
      <c r="C790" s="150"/>
      <c r="D790" s="150"/>
      <c r="E790" s="150"/>
      <c r="F790" s="150"/>
      <c r="G790" s="150"/>
      <c r="H790" s="150"/>
      <c r="I790" s="150"/>
      <c r="J790" s="78"/>
      <c r="K790" s="78"/>
    </row>
    <row r="791" spans="1:11" s="11" customFormat="1">
      <c r="A791" s="154"/>
      <c r="B791" s="150"/>
      <c r="C791" s="150"/>
      <c r="D791" s="150"/>
      <c r="E791" s="150"/>
      <c r="F791" s="150"/>
      <c r="G791" s="150"/>
      <c r="H791" s="150"/>
      <c r="I791" s="150"/>
      <c r="J791" s="78"/>
      <c r="K791" s="78"/>
    </row>
    <row r="792" spans="1:11" s="11" customFormat="1">
      <c r="A792" s="154"/>
      <c r="B792" s="150"/>
      <c r="C792" s="150"/>
      <c r="D792" s="150"/>
      <c r="E792" s="150"/>
      <c r="F792" s="150"/>
      <c r="G792" s="150"/>
      <c r="H792" s="150"/>
      <c r="I792" s="150"/>
      <c r="J792" s="78"/>
      <c r="K792" s="78"/>
    </row>
    <row r="793" spans="1:11" s="11" customFormat="1">
      <c r="A793" s="154"/>
      <c r="B793" s="150"/>
      <c r="C793" s="150"/>
      <c r="D793" s="150"/>
      <c r="E793" s="150"/>
      <c r="F793" s="150"/>
      <c r="G793" s="150"/>
      <c r="H793" s="150"/>
      <c r="I793" s="150"/>
      <c r="J793" s="78"/>
      <c r="K793" s="78"/>
    </row>
    <row r="794" spans="1:11" s="11" customFormat="1">
      <c r="A794" s="154"/>
      <c r="B794" s="150"/>
      <c r="C794" s="150"/>
      <c r="D794" s="150"/>
      <c r="E794" s="150"/>
      <c r="F794" s="150"/>
      <c r="G794" s="150"/>
      <c r="H794" s="150"/>
      <c r="I794" s="150"/>
      <c r="J794" s="78"/>
      <c r="K794" s="78"/>
    </row>
    <row r="795" spans="1:11" s="11" customFormat="1">
      <c r="A795" s="154"/>
      <c r="B795" s="150"/>
      <c r="C795" s="150"/>
      <c r="D795" s="150"/>
      <c r="E795" s="150"/>
      <c r="F795" s="150"/>
      <c r="G795" s="150"/>
      <c r="H795" s="150"/>
      <c r="I795" s="150"/>
      <c r="J795" s="78"/>
      <c r="K795" s="78"/>
    </row>
    <row r="796" spans="1:11" s="11" customFormat="1">
      <c r="A796" s="154"/>
      <c r="B796" s="150"/>
      <c r="C796" s="150"/>
      <c r="D796" s="150"/>
      <c r="E796" s="150"/>
      <c r="F796" s="150"/>
      <c r="G796" s="150"/>
      <c r="H796" s="150"/>
      <c r="I796" s="150"/>
      <c r="J796" s="78"/>
      <c r="K796" s="78"/>
    </row>
    <row r="797" spans="1:11" s="11" customFormat="1">
      <c r="A797" s="154"/>
      <c r="B797" s="150"/>
      <c r="C797" s="150"/>
      <c r="D797" s="150"/>
      <c r="E797" s="150"/>
      <c r="F797" s="150"/>
      <c r="G797" s="150"/>
      <c r="H797" s="150"/>
      <c r="I797" s="150"/>
      <c r="J797" s="78"/>
      <c r="K797" s="78"/>
    </row>
    <row r="798" spans="1:11" s="11" customFormat="1">
      <c r="A798" s="154"/>
      <c r="B798" s="150"/>
      <c r="C798" s="150"/>
      <c r="D798" s="150"/>
      <c r="E798" s="150"/>
      <c r="F798" s="150"/>
      <c r="G798" s="150"/>
      <c r="H798" s="150"/>
      <c r="I798" s="150"/>
      <c r="J798" s="78"/>
      <c r="K798" s="78"/>
    </row>
    <row r="799" spans="1:11" s="11" customFormat="1">
      <c r="A799" s="154"/>
      <c r="B799" s="150"/>
      <c r="C799" s="150"/>
      <c r="D799" s="150"/>
      <c r="E799" s="150"/>
      <c r="F799" s="150"/>
      <c r="G799" s="150"/>
      <c r="H799" s="150"/>
      <c r="I799" s="150"/>
      <c r="J799" s="78"/>
      <c r="K799" s="78"/>
    </row>
    <row r="800" spans="1:11" s="11" customFormat="1">
      <c r="A800" s="154"/>
      <c r="B800" s="150"/>
      <c r="C800" s="150"/>
      <c r="D800" s="150"/>
      <c r="E800" s="150"/>
      <c r="F800" s="150"/>
      <c r="G800" s="150"/>
      <c r="H800" s="150"/>
      <c r="I800" s="150"/>
      <c r="J800" s="78"/>
      <c r="K800" s="78"/>
    </row>
    <row r="801" spans="1:11" s="11" customFormat="1">
      <c r="A801" s="154"/>
      <c r="B801" s="150"/>
      <c r="C801" s="150"/>
      <c r="D801" s="150"/>
      <c r="E801" s="150"/>
      <c r="F801" s="150"/>
      <c r="G801" s="150"/>
      <c r="H801" s="150"/>
      <c r="I801" s="150"/>
      <c r="J801" s="78"/>
      <c r="K801" s="78"/>
    </row>
    <row r="802" spans="1:11" s="11" customFormat="1">
      <c r="A802" s="154"/>
      <c r="B802" s="150"/>
      <c r="C802" s="150"/>
      <c r="D802" s="150"/>
      <c r="E802" s="150"/>
      <c r="F802" s="150"/>
      <c r="G802" s="150"/>
      <c r="H802" s="150"/>
      <c r="I802" s="150"/>
      <c r="J802" s="78"/>
      <c r="K802" s="78"/>
    </row>
    <row r="803" spans="1:11" s="11" customFormat="1">
      <c r="A803" s="154"/>
      <c r="B803" s="150"/>
      <c r="C803" s="150"/>
      <c r="D803" s="150"/>
      <c r="E803" s="150"/>
      <c r="F803" s="150"/>
      <c r="G803" s="150"/>
      <c r="H803" s="150"/>
      <c r="I803" s="150"/>
      <c r="J803" s="78"/>
      <c r="K803" s="78"/>
    </row>
    <row r="804" spans="1:11" s="11" customFormat="1">
      <c r="A804" s="154"/>
      <c r="B804" s="150"/>
      <c r="C804" s="150"/>
      <c r="D804" s="150"/>
      <c r="E804" s="150"/>
      <c r="F804" s="150"/>
      <c r="G804" s="150"/>
      <c r="H804" s="150"/>
      <c r="I804" s="150"/>
      <c r="J804" s="78"/>
      <c r="K804" s="78"/>
    </row>
    <row r="805" spans="1:11" s="11" customFormat="1">
      <c r="A805" s="154"/>
      <c r="B805" s="150"/>
      <c r="C805" s="150"/>
      <c r="D805" s="150"/>
      <c r="E805" s="150"/>
      <c r="F805" s="150"/>
      <c r="G805" s="150"/>
      <c r="H805" s="150"/>
      <c r="I805" s="150"/>
      <c r="J805" s="78"/>
      <c r="K805" s="78"/>
    </row>
    <row r="806" spans="1:11" s="11" customFormat="1">
      <c r="A806" s="154"/>
      <c r="B806" s="150"/>
      <c r="C806" s="150"/>
      <c r="D806" s="150"/>
      <c r="E806" s="150"/>
      <c r="F806" s="150"/>
      <c r="G806" s="150"/>
      <c r="H806" s="150"/>
      <c r="I806" s="150"/>
      <c r="J806" s="78"/>
      <c r="K806" s="78"/>
    </row>
    <row r="807" spans="1:11" s="11" customFormat="1">
      <c r="A807" s="154"/>
      <c r="B807" s="150"/>
      <c r="C807" s="150"/>
      <c r="D807" s="150"/>
      <c r="E807" s="150"/>
      <c r="F807" s="150"/>
      <c r="G807" s="150"/>
      <c r="H807" s="150"/>
      <c r="I807" s="150"/>
      <c r="J807" s="78"/>
      <c r="K807" s="78"/>
    </row>
    <row r="808" spans="1:11" s="11" customFormat="1">
      <c r="A808" s="154"/>
      <c r="B808" s="150"/>
      <c r="C808" s="150"/>
      <c r="D808" s="150"/>
      <c r="E808" s="150"/>
      <c r="F808" s="150"/>
      <c r="G808" s="150"/>
      <c r="H808" s="150"/>
      <c r="I808" s="150"/>
      <c r="J808" s="78"/>
      <c r="K808" s="78"/>
    </row>
    <row r="809" spans="1:11" s="11" customFormat="1">
      <c r="A809" s="154"/>
      <c r="B809" s="150"/>
      <c r="C809" s="150"/>
      <c r="D809" s="150"/>
      <c r="E809" s="150"/>
      <c r="F809" s="150"/>
      <c r="G809" s="150"/>
      <c r="H809" s="150"/>
      <c r="I809" s="150"/>
      <c r="J809" s="78"/>
      <c r="K809" s="78"/>
    </row>
    <row r="810" spans="1:11" s="11" customFormat="1">
      <c r="A810" s="154"/>
      <c r="B810" s="150"/>
      <c r="C810" s="150"/>
      <c r="D810" s="150"/>
      <c r="E810" s="150"/>
      <c r="F810" s="150"/>
      <c r="G810" s="150"/>
      <c r="H810" s="150"/>
      <c r="I810" s="150"/>
      <c r="J810" s="78"/>
      <c r="K810" s="78"/>
    </row>
    <row r="811" spans="1:11" s="11" customFormat="1">
      <c r="A811" s="154"/>
      <c r="B811" s="150"/>
      <c r="C811" s="150"/>
      <c r="D811" s="150"/>
      <c r="E811" s="150"/>
      <c r="F811" s="150"/>
      <c r="G811" s="150"/>
      <c r="H811" s="150"/>
      <c r="I811" s="150"/>
      <c r="J811" s="78"/>
      <c r="K811" s="78"/>
    </row>
    <row r="812" spans="1:11" s="11" customFormat="1">
      <c r="A812" s="154"/>
      <c r="B812" s="150"/>
      <c r="C812" s="150"/>
      <c r="D812" s="150"/>
      <c r="E812" s="150"/>
      <c r="F812" s="150"/>
      <c r="G812" s="150"/>
      <c r="H812" s="150"/>
      <c r="I812" s="150"/>
      <c r="J812" s="78"/>
      <c r="K812" s="78"/>
    </row>
    <row r="813" spans="1:11" s="11" customFormat="1">
      <c r="A813" s="154"/>
      <c r="B813" s="150"/>
      <c r="C813" s="150"/>
      <c r="D813" s="150"/>
      <c r="E813" s="150"/>
      <c r="F813" s="150"/>
      <c r="G813" s="150"/>
      <c r="H813" s="150"/>
      <c r="I813" s="150"/>
      <c r="J813" s="78"/>
      <c r="K813" s="78"/>
    </row>
    <row r="814" spans="1:11" s="11" customFormat="1">
      <c r="A814" s="154"/>
      <c r="B814" s="150"/>
      <c r="C814" s="150"/>
      <c r="D814" s="150"/>
      <c r="E814" s="150"/>
      <c r="F814" s="150"/>
      <c r="G814" s="150"/>
      <c r="H814" s="150"/>
      <c r="I814" s="150"/>
      <c r="J814" s="78"/>
      <c r="K814" s="78"/>
    </row>
    <row r="815" spans="1:11" s="11" customFormat="1">
      <c r="A815" s="154"/>
      <c r="B815" s="150"/>
      <c r="C815" s="150"/>
      <c r="D815" s="150"/>
      <c r="E815" s="150"/>
      <c r="F815" s="150"/>
      <c r="G815" s="150"/>
      <c r="H815" s="150"/>
      <c r="I815" s="150"/>
      <c r="J815" s="78"/>
      <c r="K815" s="78"/>
    </row>
    <row r="816" spans="1:11" s="11" customFormat="1">
      <c r="A816" s="154"/>
      <c r="B816" s="150"/>
      <c r="C816" s="150"/>
      <c r="D816" s="150"/>
      <c r="E816" s="150"/>
      <c r="F816" s="150"/>
      <c r="G816" s="150"/>
      <c r="H816" s="150"/>
      <c r="I816" s="150"/>
      <c r="J816" s="78"/>
      <c r="K816" s="78"/>
    </row>
    <row r="817" spans="1:11" s="11" customFormat="1">
      <c r="A817" s="154"/>
      <c r="B817" s="150"/>
      <c r="C817" s="150"/>
      <c r="D817" s="150"/>
      <c r="E817" s="150"/>
      <c r="F817" s="150"/>
      <c r="G817" s="150"/>
      <c r="H817" s="150"/>
      <c r="I817" s="150"/>
      <c r="J817" s="78"/>
      <c r="K817" s="78"/>
    </row>
    <row r="818" spans="1:11" s="11" customFormat="1">
      <c r="A818" s="154"/>
      <c r="B818" s="150"/>
      <c r="C818" s="150"/>
      <c r="D818" s="150"/>
      <c r="E818" s="150"/>
      <c r="F818" s="150"/>
      <c r="G818" s="150"/>
      <c r="H818" s="150"/>
      <c r="I818" s="150"/>
      <c r="J818" s="78"/>
      <c r="K818" s="78"/>
    </row>
    <row r="819" spans="1:11" s="11" customFormat="1">
      <c r="A819" s="154"/>
      <c r="B819" s="150"/>
      <c r="C819" s="150"/>
      <c r="D819" s="150"/>
      <c r="E819" s="150"/>
      <c r="F819" s="150"/>
      <c r="G819" s="150"/>
      <c r="H819" s="150"/>
      <c r="I819" s="150"/>
      <c r="J819" s="78"/>
      <c r="K819" s="78"/>
    </row>
    <row r="820" spans="1:11" s="11" customFormat="1">
      <c r="A820" s="154"/>
      <c r="B820" s="150"/>
      <c r="C820" s="150"/>
      <c r="D820" s="150"/>
      <c r="E820" s="150"/>
      <c r="F820" s="150"/>
      <c r="G820" s="150"/>
      <c r="H820" s="150"/>
      <c r="I820" s="150"/>
      <c r="J820" s="78"/>
      <c r="K820" s="78"/>
    </row>
    <row r="821" spans="1:11" s="11" customFormat="1">
      <c r="A821" s="154"/>
      <c r="B821" s="150"/>
      <c r="C821" s="150"/>
      <c r="D821" s="150"/>
      <c r="E821" s="150"/>
      <c r="F821" s="150"/>
      <c r="G821" s="150"/>
      <c r="H821" s="150"/>
      <c r="I821" s="150"/>
      <c r="J821" s="78"/>
      <c r="K821" s="78"/>
    </row>
    <row r="822" spans="1:11" s="11" customFormat="1">
      <c r="A822" s="154"/>
      <c r="B822" s="150"/>
      <c r="C822" s="150"/>
      <c r="D822" s="150"/>
      <c r="E822" s="150"/>
      <c r="F822" s="150"/>
      <c r="G822" s="150"/>
      <c r="H822" s="150"/>
      <c r="I822" s="150"/>
      <c r="J822" s="78"/>
      <c r="K822" s="78"/>
    </row>
    <row r="823" spans="1:11" s="11" customFormat="1">
      <c r="A823" s="154"/>
      <c r="B823" s="150"/>
      <c r="C823" s="150"/>
      <c r="D823" s="150"/>
      <c r="E823" s="150"/>
      <c r="F823" s="150"/>
      <c r="G823" s="150"/>
      <c r="H823" s="150"/>
      <c r="I823" s="150"/>
      <c r="J823" s="78"/>
      <c r="K823" s="78"/>
    </row>
    <row r="824" spans="1:11" s="11" customFormat="1">
      <c r="A824" s="154"/>
      <c r="B824" s="150"/>
      <c r="C824" s="150"/>
      <c r="D824" s="150"/>
      <c r="E824" s="150"/>
      <c r="F824" s="150"/>
      <c r="G824" s="150"/>
      <c r="H824" s="150"/>
      <c r="I824" s="150"/>
      <c r="J824" s="78"/>
      <c r="K824" s="78"/>
    </row>
    <row r="825" spans="1:11" s="11" customFormat="1">
      <c r="A825" s="154"/>
      <c r="B825" s="150"/>
      <c r="C825" s="150"/>
      <c r="D825" s="150"/>
      <c r="E825" s="150"/>
      <c r="F825" s="150"/>
      <c r="G825" s="150"/>
      <c r="H825" s="150"/>
      <c r="I825" s="150"/>
      <c r="J825" s="78"/>
      <c r="K825" s="78"/>
    </row>
    <row r="826" spans="1:11" s="11" customFormat="1">
      <c r="A826" s="154"/>
      <c r="B826" s="150"/>
      <c r="C826" s="150"/>
      <c r="D826" s="150"/>
      <c r="E826" s="150"/>
      <c r="F826" s="150"/>
      <c r="G826" s="150"/>
      <c r="H826" s="150"/>
      <c r="I826" s="150"/>
      <c r="J826" s="78"/>
      <c r="K826" s="78"/>
    </row>
    <row r="827" spans="1:11" s="11" customFormat="1">
      <c r="A827" s="154"/>
      <c r="B827" s="150"/>
      <c r="C827" s="150"/>
      <c r="D827" s="150"/>
      <c r="E827" s="150"/>
      <c r="F827" s="150"/>
      <c r="G827" s="150"/>
      <c r="H827" s="150"/>
      <c r="I827" s="150"/>
      <c r="J827" s="78"/>
      <c r="K827" s="78"/>
    </row>
    <row r="828" spans="1:11" s="11" customFormat="1">
      <c r="A828" s="154"/>
      <c r="B828" s="150"/>
      <c r="C828" s="150"/>
      <c r="D828" s="150"/>
      <c r="E828" s="150"/>
      <c r="F828" s="150"/>
      <c r="G828" s="150"/>
      <c r="H828" s="150"/>
      <c r="I828" s="150"/>
      <c r="J828" s="78"/>
      <c r="K828" s="78"/>
    </row>
    <row r="829" spans="1:11" s="11" customFormat="1">
      <c r="A829" s="154"/>
      <c r="B829" s="150"/>
      <c r="C829" s="150"/>
      <c r="D829" s="150"/>
      <c r="E829" s="150"/>
      <c r="F829" s="150"/>
      <c r="G829" s="150"/>
      <c r="H829" s="150"/>
      <c r="I829" s="150"/>
      <c r="J829" s="78"/>
      <c r="K829" s="78"/>
    </row>
    <row r="830" spans="1:11" s="11" customFormat="1">
      <c r="A830" s="154"/>
      <c r="B830" s="150"/>
      <c r="C830" s="150"/>
      <c r="D830" s="150"/>
      <c r="E830" s="150"/>
      <c r="F830" s="150"/>
      <c r="G830" s="150"/>
      <c r="H830" s="150"/>
      <c r="I830" s="150"/>
      <c r="J830" s="78"/>
      <c r="K830" s="78"/>
    </row>
    <row r="831" spans="1:11" s="11" customFormat="1">
      <c r="A831" s="154"/>
      <c r="B831" s="150"/>
      <c r="C831" s="150"/>
      <c r="D831" s="150"/>
      <c r="E831" s="150"/>
      <c r="F831" s="150"/>
      <c r="G831" s="150"/>
      <c r="H831" s="150"/>
      <c r="I831" s="150"/>
      <c r="J831" s="78"/>
      <c r="K831" s="78"/>
    </row>
    <row r="832" spans="1:11" s="11" customFormat="1">
      <c r="A832" s="154"/>
      <c r="B832" s="150"/>
      <c r="C832" s="150"/>
      <c r="D832" s="150"/>
      <c r="E832" s="150"/>
      <c r="F832" s="150"/>
      <c r="G832" s="150"/>
      <c r="H832" s="150"/>
      <c r="I832" s="150"/>
      <c r="J832" s="78"/>
      <c r="K832" s="78"/>
    </row>
    <row r="833" spans="1:11" s="11" customFormat="1">
      <c r="A833" s="154"/>
      <c r="B833" s="150"/>
      <c r="C833" s="150"/>
      <c r="D833" s="150"/>
      <c r="E833" s="150"/>
      <c r="F833" s="150"/>
      <c r="G833" s="150"/>
      <c r="H833" s="150"/>
      <c r="I833" s="150"/>
      <c r="J833" s="78"/>
      <c r="K833" s="78"/>
    </row>
    <row r="834" spans="1:11" s="11" customFormat="1">
      <c r="A834" s="154"/>
      <c r="B834" s="150"/>
      <c r="C834" s="150"/>
      <c r="D834" s="150"/>
      <c r="E834" s="150"/>
      <c r="F834" s="150"/>
      <c r="G834" s="150"/>
      <c r="H834" s="150"/>
      <c r="I834" s="150"/>
      <c r="J834" s="78"/>
      <c r="K834" s="78"/>
    </row>
    <row r="835" spans="1:11" s="11" customFormat="1">
      <c r="A835" s="154"/>
      <c r="B835" s="150"/>
      <c r="C835" s="150"/>
      <c r="D835" s="150"/>
      <c r="E835" s="150"/>
      <c r="F835" s="150"/>
      <c r="G835" s="150"/>
      <c r="H835" s="150"/>
      <c r="I835" s="150"/>
      <c r="J835" s="78"/>
      <c r="K835" s="78"/>
    </row>
    <row r="836" spans="1:11" s="11" customFormat="1">
      <c r="A836" s="154"/>
      <c r="B836" s="150"/>
      <c r="C836" s="150"/>
      <c r="D836" s="150"/>
      <c r="E836" s="150"/>
      <c r="F836" s="150"/>
      <c r="G836" s="150"/>
      <c r="H836" s="150"/>
      <c r="I836" s="150"/>
      <c r="J836" s="78"/>
      <c r="K836" s="78"/>
    </row>
    <row r="837" spans="1:11" s="11" customFormat="1">
      <c r="A837" s="154"/>
      <c r="B837" s="150"/>
      <c r="C837" s="150"/>
      <c r="D837" s="150"/>
      <c r="E837" s="150"/>
      <c r="F837" s="150"/>
      <c r="G837" s="150"/>
      <c r="H837" s="150"/>
      <c r="I837" s="150"/>
      <c r="J837" s="78"/>
      <c r="K837" s="78"/>
    </row>
    <row r="838" spans="1:11" s="11" customFormat="1">
      <c r="A838" s="154"/>
      <c r="B838" s="150"/>
      <c r="C838" s="150"/>
      <c r="D838" s="150"/>
      <c r="E838" s="150"/>
      <c r="F838" s="150"/>
      <c r="G838" s="150"/>
      <c r="H838" s="150"/>
      <c r="I838" s="150"/>
      <c r="J838" s="78"/>
      <c r="K838" s="78"/>
    </row>
    <row r="839" spans="1:11" s="11" customFormat="1">
      <c r="A839" s="154"/>
      <c r="B839" s="150"/>
      <c r="C839" s="150"/>
      <c r="D839" s="150"/>
      <c r="E839" s="150"/>
      <c r="F839" s="150"/>
      <c r="G839" s="150"/>
      <c r="H839" s="150"/>
      <c r="I839" s="150"/>
      <c r="J839" s="78"/>
      <c r="K839" s="78"/>
    </row>
    <row r="840" spans="1:11" s="11" customFormat="1">
      <c r="A840" s="154"/>
      <c r="B840" s="150"/>
      <c r="C840" s="150"/>
      <c r="D840" s="150"/>
      <c r="E840" s="150"/>
      <c r="F840" s="150"/>
      <c r="G840" s="150"/>
      <c r="H840" s="150"/>
      <c r="I840" s="150"/>
      <c r="J840" s="78"/>
      <c r="K840" s="78"/>
    </row>
    <row r="841" spans="1:11" s="11" customFormat="1">
      <c r="A841" s="154"/>
      <c r="B841" s="150"/>
      <c r="C841" s="150"/>
      <c r="D841" s="150"/>
      <c r="E841" s="150"/>
      <c r="F841" s="150"/>
      <c r="G841" s="150"/>
      <c r="H841" s="150"/>
      <c r="I841" s="150"/>
      <c r="J841" s="78"/>
      <c r="K841" s="78"/>
    </row>
    <row r="842" spans="1:11" s="11" customFormat="1">
      <c r="A842" s="154"/>
      <c r="B842" s="150"/>
      <c r="C842" s="150"/>
      <c r="D842" s="150"/>
      <c r="E842" s="150"/>
      <c r="F842" s="150"/>
      <c r="G842" s="150"/>
      <c r="H842" s="150"/>
      <c r="I842" s="150"/>
      <c r="J842" s="78"/>
      <c r="K842" s="78"/>
    </row>
    <row r="843" spans="1:11" s="11" customFormat="1">
      <c r="A843" s="154"/>
      <c r="B843" s="150"/>
      <c r="C843" s="150"/>
      <c r="D843" s="150"/>
      <c r="E843" s="150"/>
      <c r="F843" s="150"/>
      <c r="G843" s="150"/>
      <c r="H843" s="150"/>
      <c r="I843" s="150"/>
      <c r="J843" s="78"/>
      <c r="K843" s="78"/>
    </row>
    <row r="844" spans="1:11" s="11" customFormat="1">
      <c r="A844" s="154"/>
      <c r="B844" s="150"/>
      <c r="C844" s="150"/>
      <c r="D844" s="150"/>
      <c r="E844" s="150"/>
      <c r="F844" s="150"/>
      <c r="G844" s="150"/>
      <c r="H844" s="150"/>
      <c r="I844" s="150"/>
      <c r="J844" s="78"/>
      <c r="K844" s="78"/>
    </row>
    <row r="845" spans="1:11" s="11" customFormat="1">
      <c r="A845" s="154"/>
      <c r="B845" s="150"/>
      <c r="C845" s="150"/>
      <c r="D845" s="150"/>
      <c r="E845" s="150"/>
      <c r="F845" s="150"/>
      <c r="G845" s="150"/>
      <c r="H845" s="150"/>
      <c r="I845" s="150"/>
      <c r="J845" s="78"/>
      <c r="K845" s="78"/>
    </row>
    <row r="846" spans="1:11" s="11" customFormat="1">
      <c r="A846" s="154"/>
      <c r="B846" s="150"/>
      <c r="C846" s="150"/>
      <c r="D846" s="150"/>
      <c r="E846" s="150"/>
      <c r="F846" s="150"/>
      <c r="G846" s="150"/>
      <c r="H846" s="150"/>
      <c r="I846" s="150"/>
      <c r="J846" s="78"/>
      <c r="K846" s="78"/>
    </row>
    <row r="847" spans="1:11" s="11" customFormat="1">
      <c r="A847" s="154"/>
      <c r="B847" s="150"/>
      <c r="C847" s="150"/>
      <c r="D847" s="150"/>
      <c r="E847" s="150"/>
      <c r="F847" s="150"/>
      <c r="G847" s="150"/>
      <c r="H847" s="150"/>
      <c r="I847" s="150"/>
      <c r="J847" s="78"/>
      <c r="K847" s="78"/>
    </row>
    <row r="848" spans="1:11" s="11" customFormat="1">
      <c r="A848" s="154"/>
      <c r="B848" s="150"/>
      <c r="C848" s="150"/>
      <c r="D848" s="150"/>
      <c r="E848" s="150"/>
      <c r="F848" s="150"/>
      <c r="G848" s="150"/>
      <c r="H848" s="150"/>
      <c r="I848" s="150"/>
      <c r="J848" s="78"/>
      <c r="K848" s="78"/>
    </row>
    <row r="849" spans="1:11" s="11" customFormat="1">
      <c r="A849" s="154"/>
      <c r="B849" s="150"/>
      <c r="C849" s="150"/>
      <c r="D849" s="150"/>
      <c r="E849" s="150"/>
      <c r="F849" s="150"/>
      <c r="G849" s="150"/>
      <c r="H849" s="150"/>
      <c r="I849" s="150"/>
      <c r="J849" s="78"/>
      <c r="K849" s="78"/>
    </row>
    <row r="850" spans="1:11" s="11" customFormat="1">
      <c r="A850" s="154"/>
      <c r="B850" s="150"/>
      <c r="C850" s="150"/>
      <c r="D850" s="150"/>
      <c r="E850" s="150"/>
      <c r="F850" s="150"/>
      <c r="G850" s="150"/>
      <c r="H850" s="150"/>
      <c r="I850" s="150"/>
      <c r="J850" s="78"/>
      <c r="K850" s="78"/>
    </row>
    <row r="851" spans="1:11" s="11" customFormat="1">
      <c r="A851" s="154"/>
      <c r="B851" s="150"/>
      <c r="C851" s="150"/>
      <c r="D851" s="150"/>
      <c r="E851" s="150"/>
      <c r="F851" s="150"/>
      <c r="G851" s="150"/>
      <c r="H851" s="150"/>
      <c r="I851" s="150"/>
      <c r="J851" s="78"/>
      <c r="K851" s="78"/>
    </row>
    <row r="852" spans="1:11" s="11" customFormat="1">
      <c r="A852" s="154"/>
      <c r="B852" s="150"/>
      <c r="C852" s="150"/>
      <c r="D852" s="150"/>
      <c r="E852" s="150"/>
      <c r="F852" s="150"/>
      <c r="G852" s="150"/>
      <c r="H852" s="150"/>
      <c r="I852" s="150"/>
      <c r="J852" s="78"/>
      <c r="K852" s="78"/>
    </row>
    <row r="853" spans="1:11" s="11" customFormat="1">
      <c r="A853" s="154"/>
      <c r="B853" s="150"/>
      <c r="C853" s="150"/>
      <c r="D853" s="150"/>
      <c r="E853" s="150"/>
      <c r="F853" s="150"/>
      <c r="G853" s="150"/>
      <c r="H853" s="150"/>
      <c r="I853" s="150"/>
      <c r="J853" s="78"/>
      <c r="K853" s="78"/>
    </row>
    <row r="854" spans="1:11" s="11" customFormat="1">
      <c r="A854" s="154"/>
      <c r="B854" s="150"/>
      <c r="C854" s="150"/>
      <c r="D854" s="150"/>
      <c r="E854" s="150"/>
      <c r="F854" s="150"/>
      <c r="G854" s="150"/>
      <c r="H854" s="150"/>
      <c r="I854" s="150"/>
      <c r="J854" s="78"/>
      <c r="K854" s="78"/>
    </row>
    <row r="855" spans="1:11" s="11" customFormat="1">
      <c r="A855" s="154"/>
      <c r="B855" s="150"/>
      <c r="C855" s="150"/>
      <c r="D855" s="150"/>
      <c r="E855" s="150"/>
      <c r="F855" s="150"/>
      <c r="G855" s="150"/>
      <c r="H855" s="150"/>
      <c r="I855" s="150"/>
      <c r="J855" s="78"/>
      <c r="K855" s="78"/>
    </row>
    <row r="856" spans="1:11" s="11" customFormat="1">
      <c r="A856" s="154"/>
      <c r="B856" s="150"/>
      <c r="C856" s="150"/>
      <c r="D856" s="150"/>
      <c r="E856" s="150"/>
      <c r="F856" s="150"/>
      <c r="G856" s="150"/>
      <c r="H856" s="150"/>
      <c r="I856" s="150"/>
      <c r="J856" s="78"/>
      <c r="K856" s="78"/>
    </row>
    <row r="857" spans="1:11" s="11" customFormat="1">
      <c r="A857" s="154"/>
      <c r="B857" s="150"/>
      <c r="C857" s="150"/>
      <c r="D857" s="150"/>
      <c r="E857" s="150"/>
      <c r="F857" s="150"/>
      <c r="G857" s="150"/>
      <c r="H857" s="150"/>
      <c r="I857" s="150"/>
      <c r="J857" s="78"/>
      <c r="K857" s="78"/>
    </row>
    <row r="858" spans="1:11" s="11" customFormat="1">
      <c r="A858" s="154"/>
      <c r="B858" s="150"/>
      <c r="C858" s="150"/>
      <c r="D858" s="150"/>
      <c r="E858" s="150"/>
      <c r="F858" s="150"/>
      <c r="G858" s="150"/>
      <c r="H858" s="150"/>
      <c r="I858" s="150"/>
      <c r="J858" s="78"/>
      <c r="K858" s="78"/>
    </row>
    <row r="859" spans="1:11" s="11" customFormat="1">
      <c r="A859" s="154"/>
      <c r="B859" s="150"/>
      <c r="C859" s="150"/>
      <c r="D859" s="150"/>
      <c r="E859" s="150"/>
      <c r="F859" s="150"/>
      <c r="G859" s="150"/>
      <c r="H859" s="150"/>
      <c r="I859" s="150"/>
      <c r="J859" s="78"/>
      <c r="K859" s="78"/>
    </row>
    <row r="860" spans="1:11" s="11" customFormat="1">
      <c r="A860" s="154"/>
      <c r="B860" s="150"/>
      <c r="C860" s="150"/>
      <c r="D860" s="150"/>
      <c r="E860" s="150"/>
      <c r="F860" s="150"/>
      <c r="G860" s="150"/>
      <c r="H860" s="150"/>
      <c r="I860" s="150"/>
      <c r="J860" s="78"/>
      <c r="K860" s="78"/>
    </row>
    <row r="861" spans="1:11" s="11" customFormat="1">
      <c r="A861" s="154"/>
      <c r="B861" s="150"/>
      <c r="C861" s="150"/>
      <c r="D861" s="150"/>
      <c r="E861" s="150"/>
      <c r="F861" s="150"/>
      <c r="G861" s="150"/>
      <c r="H861" s="150"/>
      <c r="I861" s="150"/>
      <c r="J861" s="78"/>
      <c r="K861" s="78"/>
    </row>
    <row r="862" spans="1:11" s="11" customFormat="1">
      <c r="A862" s="154"/>
      <c r="B862" s="150"/>
      <c r="C862" s="150"/>
      <c r="D862" s="150"/>
      <c r="E862" s="150"/>
      <c r="F862" s="150"/>
      <c r="G862" s="150"/>
      <c r="H862" s="150"/>
      <c r="I862" s="150"/>
      <c r="J862" s="78"/>
      <c r="K862" s="78"/>
    </row>
    <row r="863" spans="1:11" s="11" customFormat="1">
      <c r="A863" s="154"/>
      <c r="B863" s="150"/>
      <c r="C863" s="150"/>
      <c r="D863" s="150"/>
      <c r="E863" s="150"/>
      <c r="F863" s="150"/>
      <c r="G863" s="150"/>
      <c r="H863" s="150"/>
      <c r="I863" s="150"/>
      <c r="J863" s="78"/>
      <c r="K863" s="78"/>
    </row>
    <row r="864" spans="1:11" s="11" customFormat="1">
      <c r="A864" s="154"/>
      <c r="B864" s="150"/>
      <c r="C864" s="150"/>
      <c r="D864" s="150"/>
      <c r="E864" s="150"/>
      <c r="F864" s="150"/>
      <c r="G864" s="150"/>
      <c r="H864" s="150"/>
      <c r="I864" s="150"/>
      <c r="J864" s="78"/>
      <c r="K864" s="78"/>
    </row>
    <row r="865" spans="1:11" s="11" customFormat="1">
      <c r="A865" s="154"/>
      <c r="B865" s="150"/>
      <c r="C865" s="150"/>
      <c r="D865" s="150"/>
      <c r="E865" s="150"/>
      <c r="F865" s="150"/>
      <c r="G865" s="150"/>
      <c r="H865" s="150"/>
      <c r="I865" s="150"/>
      <c r="J865" s="78"/>
      <c r="K865" s="78"/>
    </row>
    <row r="866" spans="1:11" s="11" customFormat="1">
      <c r="A866" s="154"/>
      <c r="B866" s="150"/>
      <c r="C866" s="150"/>
      <c r="D866" s="150"/>
      <c r="E866" s="150"/>
      <c r="F866" s="150"/>
      <c r="G866" s="150"/>
      <c r="H866" s="150"/>
      <c r="I866" s="150"/>
      <c r="J866" s="78"/>
      <c r="K866" s="78"/>
    </row>
    <row r="867" spans="1:11" s="11" customFormat="1">
      <c r="A867" s="154"/>
      <c r="B867" s="150"/>
      <c r="C867" s="150"/>
      <c r="D867" s="150"/>
      <c r="E867" s="150"/>
      <c r="F867" s="150"/>
      <c r="G867" s="150"/>
      <c r="H867" s="150"/>
      <c r="I867" s="150"/>
      <c r="J867" s="78"/>
      <c r="K867" s="78"/>
    </row>
    <row r="868" spans="1:11" s="11" customFormat="1">
      <c r="A868" s="154"/>
      <c r="B868" s="150"/>
      <c r="C868" s="150"/>
      <c r="D868" s="150"/>
      <c r="E868" s="150"/>
      <c r="F868" s="150"/>
      <c r="G868" s="150"/>
      <c r="H868" s="150"/>
      <c r="I868" s="150"/>
      <c r="J868" s="78"/>
      <c r="K868" s="78"/>
    </row>
    <row r="869" spans="1:11" s="11" customFormat="1">
      <c r="A869" s="154"/>
      <c r="B869" s="150"/>
      <c r="C869" s="150"/>
      <c r="D869" s="150"/>
      <c r="E869" s="150"/>
      <c r="F869" s="150"/>
      <c r="G869" s="150"/>
      <c r="H869" s="150"/>
      <c r="I869" s="150"/>
      <c r="J869" s="78"/>
      <c r="K869" s="78"/>
    </row>
    <row r="870" spans="1:11" s="11" customFormat="1">
      <c r="A870" s="154"/>
      <c r="B870" s="150"/>
      <c r="C870" s="150"/>
      <c r="D870" s="150"/>
      <c r="E870" s="150"/>
      <c r="F870" s="150"/>
      <c r="G870" s="150"/>
      <c r="H870" s="150"/>
      <c r="I870" s="150"/>
      <c r="J870" s="78"/>
      <c r="K870" s="78"/>
    </row>
    <row r="871" spans="1:11" s="11" customFormat="1">
      <c r="A871" s="154"/>
      <c r="B871" s="150"/>
      <c r="C871" s="150"/>
      <c r="D871" s="150"/>
      <c r="E871" s="150"/>
      <c r="F871" s="150"/>
      <c r="G871" s="150"/>
      <c r="H871" s="150"/>
      <c r="I871" s="150"/>
      <c r="J871" s="78"/>
      <c r="K871" s="78"/>
    </row>
    <row r="872" spans="1:11" s="11" customFormat="1">
      <c r="A872" s="154"/>
      <c r="B872" s="150"/>
      <c r="C872" s="150"/>
      <c r="D872" s="150"/>
      <c r="E872" s="150"/>
      <c r="F872" s="150"/>
      <c r="G872" s="150"/>
      <c r="H872" s="150"/>
      <c r="I872" s="150"/>
      <c r="J872" s="78"/>
      <c r="K872" s="78"/>
    </row>
    <row r="873" spans="1:11" s="11" customFormat="1">
      <c r="A873" s="154"/>
      <c r="B873" s="150"/>
      <c r="C873" s="150"/>
      <c r="D873" s="150"/>
      <c r="E873" s="150"/>
      <c r="F873" s="150"/>
      <c r="G873" s="150"/>
      <c r="H873" s="150"/>
      <c r="I873" s="150"/>
      <c r="J873" s="78"/>
      <c r="K873" s="78"/>
    </row>
    <row r="874" spans="1:11" s="11" customFormat="1">
      <c r="A874" s="154"/>
      <c r="B874" s="150"/>
      <c r="C874" s="150"/>
      <c r="D874" s="150"/>
      <c r="E874" s="150"/>
      <c r="F874" s="150"/>
      <c r="G874" s="150"/>
      <c r="H874" s="150"/>
      <c r="I874" s="150"/>
      <c r="J874" s="78"/>
      <c r="K874" s="78"/>
    </row>
    <row r="875" spans="1:11" s="11" customFormat="1">
      <c r="A875" s="154"/>
      <c r="B875" s="150"/>
      <c r="C875" s="150"/>
      <c r="D875" s="150"/>
      <c r="E875" s="150"/>
      <c r="F875" s="150"/>
      <c r="G875" s="150"/>
      <c r="H875" s="150"/>
      <c r="I875" s="150"/>
      <c r="J875" s="78"/>
      <c r="K875" s="78"/>
    </row>
    <row r="876" spans="1:11" s="11" customFormat="1">
      <c r="A876" s="154"/>
      <c r="B876" s="150"/>
      <c r="C876" s="150"/>
      <c r="D876" s="150"/>
      <c r="E876" s="150"/>
      <c r="F876" s="150"/>
      <c r="G876" s="150"/>
      <c r="H876" s="150"/>
      <c r="I876" s="150"/>
      <c r="J876" s="78"/>
      <c r="K876" s="78"/>
    </row>
    <row r="877" spans="1:11" s="11" customFormat="1">
      <c r="A877" s="154"/>
      <c r="B877" s="150"/>
      <c r="C877" s="150"/>
      <c r="D877" s="150"/>
      <c r="E877" s="150"/>
      <c r="F877" s="150"/>
      <c r="G877" s="150"/>
      <c r="H877" s="150"/>
      <c r="I877" s="150"/>
      <c r="J877" s="78"/>
      <c r="K877" s="78"/>
    </row>
    <row r="878" spans="1:11" s="11" customFormat="1">
      <c r="A878" s="154"/>
      <c r="B878" s="150"/>
      <c r="C878" s="150"/>
      <c r="D878" s="150"/>
      <c r="E878" s="150"/>
      <c r="F878" s="150"/>
      <c r="G878" s="150"/>
      <c r="H878" s="150"/>
      <c r="I878" s="150"/>
      <c r="J878" s="78"/>
      <c r="K878" s="78"/>
    </row>
    <row r="879" spans="1:11" s="11" customFormat="1">
      <c r="A879" s="154"/>
      <c r="B879" s="150"/>
      <c r="C879" s="150"/>
      <c r="D879" s="150"/>
      <c r="E879" s="150"/>
      <c r="F879" s="150"/>
      <c r="G879" s="150"/>
      <c r="H879" s="150"/>
      <c r="I879" s="150"/>
      <c r="J879" s="78"/>
      <c r="K879" s="78"/>
    </row>
    <row r="880" spans="1:11" s="11" customFormat="1">
      <c r="A880" s="154"/>
      <c r="B880" s="150"/>
      <c r="C880" s="150"/>
      <c r="D880" s="150"/>
      <c r="E880" s="150"/>
      <c r="F880" s="150"/>
      <c r="G880" s="150"/>
      <c r="H880" s="150"/>
      <c r="I880" s="150"/>
      <c r="J880" s="78"/>
      <c r="K880" s="78"/>
    </row>
    <row r="881" spans="1:11" s="11" customFormat="1">
      <c r="A881" s="154"/>
      <c r="B881" s="150"/>
      <c r="C881" s="150"/>
      <c r="D881" s="150"/>
      <c r="E881" s="150"/>
      <c r="F881" s="150"/>
      <c r="G881" s="150"/>
      <c r="H881" s="150"/>
      <c r="I881" s="150"/>
      <c r="J881" s="78"/>
      <c r="K881" s="78"/>
    </row>
    <row r="882" spans="1:11" s="11" customFormat="1">
      <c r="A882" s="154"/>
      <c r="B882" s="150"/>
      <c r="C882" s="150"/>
      <c r="D882" s="150"/>
      <c r="E882" s="150"/>
      <c r="F882" s="150"/>
      <c r="G882" s="150"/>
      <c r="H882" s="150"/>
      <c r="I882" s="150"/>
      <c r="J882" s="78"/>
      <c r="K882" s="78"/>
    </row>
    <row r="883" spans="1:11" s="11" customFormat="1">
      <c r="A883" s="154"/>
      <c r="B883" s="150"/>
      <c r="C883" s="150"/>
      <c r="D883" s="150"/>
      <c r="E883" s="150"/>
      <c r="F883" s="150"/>
      <c r="G883" s="150"/>
      <c r="H883" s="150"/>
      <c r="I883" s="150"/>
      <c r="J883" s="78"/>
      <c r="K883" s="78"/>
    </row>
    <row r="884" spans="1:11" s="11" customFormat="1">
      <c r="A884" s="154"/>
      <c r="B884" s="150"/>
      <c r="C884" s="150"/>
      <c r="D884" s="150"/>
      <c r="E884" s="150"/>
      <c r="F884" s="150"/>
      <c r="G884" s="150"/>
      <c r="H884" s="150"/>
      <c r="I884" s="150"/>
      <c r="J884" s="78"/>
      <c r="K884" s="78"/>
    </row>
    <row r="885" spans="1:11" s="11" customFormat="1">
      <c r="A885" s="154"/>
      <c r="B885" s="150"/>
      <c r="C885" s="150"/>
      <c r="D885" s="150"/>
      <c r="E885" s="150"/>
      <c r="F885" s="150"/>
      <c r="G885" s="150"/>
      <c r="H885" s="150"/>
      <c r="I885" s="150"/>
      <c r="J885" s="78"/>
      <c r="K885" s="78"/>
    </row>
    <row r="886" spans="1:11" s="11" customFormat="1">
      <c r="A886" s="154"/>
      <c r="B886" s="150"/>
      <c r="C886" s="150"/>
      <c r="D886" s="150"/>
      <c r="E886" s="150"/>
      <c r="F886" s="150"/>
      <c r="G886" s="150"/>
      <c r="H886" s="150"/>
      <c r="I886" s="150"/>
      <c r="J886" s="78"/>
      <c r="K886" s="78"/>
    </row>
    <row r="887" spans="1:11" s="11" customFormat="1">
      <c r="A887" s="154"/>
      <c r="B887" s="150"/>
      <c r="C887" s="150"/>
      <c r="D887" s="150"/>
      <c r="E887" s="150"/>
      <c r="F887" s="150"/>
      <c r="G887" s="150"/>
      <c r="H887" s="150"/>
      <c r="I887" s="150"/>
      <c r="J887" s="78"/>
      <c r="K887" s="78"/>
    </row>
    <row r="888" spans="1:11" s="11" customFormat="1">
      <c r="A888" s="154"/>
      <c r="B888" s="150"/>
      <c r="C888" s="150"/>
      <c r="D888" s="150"/>
      <c r="E888" s="150"/>
      <c r="F888" s="150"/>
      <c r="G888" s="150"/>
      <c r="H888" s="150"/>
      <c r="I888" s="150"/>
      <c r="J888" s="78"/>
      <c r="K888" s="78"/>
    </row>
    <row r="889" spans="1:11" s="11" customFormat="1">
      <c r="A889" s="154"/>
      <c r="B889" s="150"/>
      <c r="C889" s="150"/>
      <c r="D889" s="150"/>
      <c r="E889" s="150"/>
      <c r="F889" s="150"/>
      <c r="G889" s="150"/>
      <c r="H889" s="150"/>
      <c r="I889" s="150"/>
      <c r="J889" s="78"/>
      <c r="K889" s="78"/>
    </row>
    <row r="890" spans="1:11" s="11" customFormat="1">
      <c r="A890" s="154"/>
      <c r="B890" s="150"/>
      <c r="C890" s="150"/>
      <c r="D890" s="150"/>
      <c r="E890" s="150"/>
      <c r="F890" s="150"/>
      <c r="G890" s="150"/>
      <c r="H890" s="150"/>
      <c r="I890" s="150"/>
      <c r="J890" s="78"/>
      <c r="K890" s="78"/>
    </row>
    <row r="891" spans="1:11" s="11" customFormat="1">
      <c r="A891" s="154"/>
      <c r="B891" s="150"/>
      <c r="C891" s="150"/>
      <c r="D891" s="150"/>
      <c r="E891" s="150"/>
      <c r="F891" s="150"/>
      <c r="G891" s="150"/>
      <c r="H891" s="150"/>
      <c r="I891" s="150"/>
      <c r="J891" s="78"/>
      <c r="K891" s="78"/>
    </row>
    <row r="892" spans="1:11" s="11" customFormat="1">
      <c r="A892" s="154"/>
      <c r="B892" s="150"/>
      <c r="C892" s="150"/>
      <c r="D892" s="150"/>
      <c r="E892" s="150"/>
      <c r="F892" s="150"/>
      <c r="G892" s="150"/>
      <c r="H892" s="150"/>
      <c r="I892" s="150"/>
      <c r="J892" s="78"/>
      <c r="K892" s="78"/>
    </row>
    <row r="893" spans="1:11" s="11" customFormat="1">
      <c r="A893" s="154"/>
      <c r="B893" s="150"/>
      <c r="C893" s="150"/>
      <c r="D893" s="150"/>
      <c r="E893" s="150"/>
      <c r="F893" s="150"/>
      <c r="G893" s="150"/>
      <c r="H893" s="150"/>
      <c r="I893" s="150"/>
      <c r="J893" s="78"/>
      <c r="K893" s="78"/>
    </row>
    <row r="894" spans="1:11" s="11" customFormat="1">
      <c r="A894" s="154"/>
      <c r="B894" s="150"/>
      <c r="C894" s="150"/>
      <c r="D894" s="150"/>
      <c r="E894" s="150"/>
      <c r="F894" s="150"/>
      <c r="G894" s="150"/>
      <c r="H894" s="150"/>
      <c r="I894" s="150"/>
      <c r="J894" s="78"/>
      <c r="K894" s="78"/>
    </row>
    <row r="895" spans="1:11" s="11" customFormat="1">
      <c r="A895" s="154"/>
      <c r="B895" s="150"/>
      <c r="C895" s="150"/>
      <c r="D895" s="150"/>
      <c r="E895" s="150"/>
      <c r="F895" s="150"/>
      <c r="G895" s="150"/>
      <c r="H895" s="150"/>
      <c r="I895" s="150"/>
      <c r="J895" s="78"/>
      <c r="K895" s="78"/>
    </row>
    <row r="896" spans="1:11" s="11" customFormat="1">
      <c r="A896" s="154"/>
      <c r="B896" s="150"/>
      <c r="C896" s="150"/>
      <c r="D896" s="150"/>
      <c r="E896" s="150"/>
      <c r="F896" s="150"/>
      <c r="G896" s="150"/>
      <c r="H896" s="150"/>
      <c r="I896" s="150"/>
      <c r="J896" s="78"/>
      <c r="K896" s="78"/>
    </row>
    <row r="897" spans="1:11" s="11" customFormat="1">
      <c r="A897" s="154"/>
      <c r="B897" s="150"/>
      <c r="C897" s="150"/>
      <c r="D897" s="150"/>
      <c r="E897" s="150"/>
      <c r="F897" s="150"/>
      <c r="G897" s="150"/>
      <c r="H897" s="150"/>
      <c r="I897" s="150"/>
      <c r="J897" s="78"/>
      <c r="K897" s="78"/>
    </row>
    <row r="898" spans="1:11" s="11" customFormat="1">
      <c r="A898" s="154"/>
      <c r="B898" s="150"/>
      <c r="C898" s="150"/>
      <c r="D898" s="150"/>
      <c r="E898" s="150"/>
      <c r="F898" s="150"/>
      <c r="G898" s="150"/>
      <c r="H898" s="150"/>
      <c r="I898" s="150"/>
      <c r="J898" s="78"/>
      <c r="K898" s="78"/>
    </row>
    <row r="899" spans="1:11" s="11" customFormat="1">
      <c r="A899" s="154"/>
      <c r="B899" s="150"/>
      <c r="C899" s="150"/>
      <c r="D899" s="150"/>
      <c r="E899" s="150"/>
      <c r="F899" s="150"/>
      <c r="G899" s="150"/>
      <c r="H899" s="150"/>
      <c r="I899" s="150"/>
      <c r="J899" s="78"/>
      <c r="K899" s="78"/>
    </row>
    <row r="900" spans="1:11" s="11" customFormat="1">
      <c r="A900" s="154"/>
      <c r="B900" s="150"/>
      <c r="C900" s="150"/>
      <c r="D900" s="150"/>
      <c r="E900" s="150"/>
      <c r="F900" s="150"/>
      <c r="G900" s="150"/>
      <c r="H900" s="150"/>
      <c r="I900" s="150"/>
      <c r="J900" s="78"/>
      <c r="K900" s="78"/>
    </row>
    <row r="901" spans="1:11" s="11" customFormat="1">
      <c r="A901" s="154"/>
      <c r="B901" s="150"/>
      <c r="C901" s="150"/>
      <c r="D901" s="150"/>
      <c r="E901" s="150"/>
      <c r="F901" s="150"/>
      <c r="G901" s="150"/>
      <c r="H901" s="150"/>
      <c r="I901" s="150"/>
      <c r="J901" s="78"/>
      <c r="K901" s="78"/>
    </row>
    <row r="902" spans="1:11" s="11" customFormat="1">
      <c r="A902" s="154"/>
      <c r="B902" s="150"/>
      <c r="C902" s="150"/>
      <c r="D902" s="150"/>
      <c r="E902" s="150"/>
      <c r="F902" s="150"/>
      <c r="G902" s="150"/>
      <c r="H902" s="150"/>
      <c r="I902" s="150"/>
      <c r="J902" s="78"/>
      <c r="K902" s="78"/>
    </row>
    <row r="903" spans="1:11" s="11" customFormat="1">
      <c r="A903" s="154"/>
      <c r="B903" s="150"/>
      <c r="C903" s="150"/>
      <c r="D903" s="150"/>
      <c r="E903" s="150"/>
      <c r="F903" s="150"/>
      <c r="G903" s="150"/>
      <c r="H903" s="150"/>
      <c r="I903" s="150"/>
      <c r="J903" s="78"/>
      <c r="K903" s="78"/>
    </row>
    <row r="904" spans="1:11" s="11" customFormat="1">
      <c r="A904" s="154"/>
      <c r="B904" s="150"/>
      <c r="C904" s="150"/>
      <c r="D904" s="150"/>
      <c r="E904" s="150"/>
      <c r="F904" s="150"/>
      <c r="G904" s="150"/>
      <c r="H904" s="150"/>
      <c r="I904" s="150"/>
      <c r="J904" s="78"/>
      <c r="K904" s="78"/>
    </row>
    <row r="905" spans="1:11" s="11" customFormat="1">
      <c r="A905" s="154"/>
      <c r="B905" s="150"/>
      <c r="C905" s="150"/>
      <c r="D905" s="150"/>
      <c r="E905" s="150"/>
      <c r="F905" s="150"/>
      <c r="G905" s="150"/>
      <c r="H905" s="150"/>
      <c r="I905" s="150"/>
      <c r="J905" s="78"/>
      <c r="K905" s="78"/>
    </row>
    <row r="906" spans="1:11" s="11" customFormat="1">
      <c r="A906" s="154"/>
      <c r="B906" s="150"/>
      <c r="C906" s="150"/>
      <c r="D906" s="150"/>
      <c r="E906" s="150"/>
      <c r="F906" s="150"/>
      <c r="G906" s="150"/>
      <c r="H906" s="150"/>
      <c r="I906" s="150"/>
      <c r="J906" s="78"/>
      <c r="K906" s="78"/>
    </row>
    <row r="907" spans="1:11" s="11" customFormat="1">
      <c r="A907" s="154"/>
      <c r="B907" s="150"/>
      <c r="C907" s="150"/>
      <c r="D907" s="150"/>
      <c r="E907" s="150"/>
      <c r="F907" s="150"/>
      <c r="G907" s="150"/>
      <c r="H907" s="150"/>
      <c r="I907" s="150"/>
      <c r="J907" s="78"/>
      <c r="K907" s="78"/>
    </row>
    <row r="908" spans="1:11" s="11" customFormat="1">
      <c r="A908" s="154"/>
      <c r="B908" s="150"/>
      <c r="C908" s="150"/>
      <c r="D908" s="150"/>
      <c r="E908" s="150"/>
      <c r="F908" s="150"/>
      <c r="G908" s="150"/>
      <c r="H908" s="150"/>
      <c r="I908" s="150"/>
      <c r="J908" s="78"/>
      <c r="K908" s="78"/>
    </row>
    <row r="909" spans="1:11" s="11" customFormat="1">
      <c r="A909" s="154"/>
      <c r="B909" s="150"/>
      <c r="C909" s="150"/>
      <c r="D909" s="150"/>
      <c r="E909" s="150"/>
      <c r="F909" s="150"/>
      <c r="G909" s="150"/>
      <c r="H909" s="150"/>
      <c r="I909" s="150"/>
      <c r="J909" s="78"/>
      <c r="K909" s="78"/>
    </row>
    <row r="910" spans="1:11" s="11" customFormat="1">
      <c r="A910" s="154"/>
      <c r="B910" s="150"/>
      <c r="C910" s="150"/>
      <c r="D910" s="150"/>
      <c r="E910" s="150"/>
      <c r="F910" s="150"/>
      <c r="G910" s="150"/>
      <c r="H910" s="150"/>
      <c r="I910" s="150"/>
      <c r="J910" s="78"/>
      <c r="K910" s="78"/>
    </row>
    <row r="911" spans="1:11" s="11" customFormat="1">
      <c r="A911" s="154"/>
      <c r="B911" s="150"/>
      <c r="C911" s="150"/>
      <c r="D911" s="150"/>
      <c r="E911" s="150"/>
      <c r="F911" s="150"/>
      <c r="G911" s="150"/>
      <c r="H911" s="150"/>
      <c r="I911" s="150"/>
      <c r="J911" s="78"/>
      <c r="K911" s="78"/>
    </row>
    <row r="912" spans="1:11" s="11" customFormat="1">
      <c r="A912" s="154"/>
      <c r="B912" s="150"/>
      <c r="C912" s="150"/>
      <c r="D912" s="150"/>
      <c r="E912" s="150"/>
      <c r="F912" s="150"/>
      <c r="G912" s="150"/>
      <c r="H912" s="150"/>
      <c r="I912" s="150"/>
      <c r="J912" s="78"/>
      <c r="K912" s="78"/>
    </row>
    <row r="913" spans="1:11" s="11" customFormat="1">
      <c r="A913" s="154"/>
      <c r="B913" s="150"/>
      <c r="C913" s="150"/>
      <c r="D913" s="150"/>
      <c r="E913" s="150"/>
      <c r="F913" s="150"/>
      <c r="G913" s="150"/>
      <c r="H913" s="150"/>
      <c r="I913" s="150"/>
      <c r="J913" s="78"/>
      <c r="K913" s="78"/>
    </row>
    <row r="914" spans="1:11" s="11" customFormat="1">
      <c r="A914" s="154"/>
      <c r="B914" s="150"/>
      <c r="C914" s="150"/>
      <c r="D914" s="150"/>
      <c r="E914" s="150"/>
      <c r="F914" s="150"/>
      <c r="G914" s="150"/>
      <c r="H914" s="150"/>
      <c r="I914" s="150"/>
      <c r="J914" s="78"/>
      <c r="K914" s="78"/>
    </row>
    <row r="915" spans="1:11" s="11" customFormat="1">
      <c r="A915" s="154"/>
      <c r="B915" s="150"/>
      <c r="C915" s="150"/>
      <c r="D915" s="150"/>
      <c r="E915" s="150"/>
      <c r="F915" s="150"/>
      <c r="G915" s="150"/>
      <c r="H915" s="150"/>
      <c r="I915" s="150"/>
      <c r="J915" s="78"/>
      <c r="K915" s="78"/>
    </row>
    <row r="916" spans="1:11" s="11" customFormat="1">
      <c r="A916" s="154"/>
      <c r="B916" s="150"/>
      <c r="C916" s="150"/>
      <c r="D916" s="150"/>
      <c r="E916" s="150"/>
      <c r="F916" s="150"/>
      <c r="G916" s="150"/>
      <c r="H916" s="150"/>
      <c r="I916" s="150"/>
      <c r="J916" s="78"/>
      <c r="K916" s="78"/>
    </row>
    <row r="917" spans="1:11" s="11" customFormat="1">
      <c r="A917" s="154"/>
      <c r="B917" s="150"/>
      <c r="C917" s="150"/>
      <c r="D917" s="150"/>
      <c r="E917" s="150"/>
      <c r="F917" s="150"/>
      <c r="G917" s="150"/>
      <c r="H917" s="150"/>
      <c r="I917" s="150"/>
      <c r="J917" s="78"/>
      <c r="K917" s="78"/>
    </row>
    <row r="918" spans="1:11" s="11" customFormat="1">
      <c r="A918" s="154"/>
      <c r="B918" s="150"/>
      <c r="C918" s="150"/>
      <c r="D918" s="150"/>
      <c r="E918" s="150"/>
      <c r="F918" s="150"/>
      <c r="G918" s="150"/>
      <c r="H918" s="150"/>
      <c r="I918" s="150"/>
      <c r="J918" s="78"/>
      <c r="K918" s="78"/>
    </row>
    <row r="919" spans="1:11" s="11" customFormat="1">
      <c r="A919" s="154"/>
      <c r="B919" s="150"/>
      <c r="C919" s="150"/>
      <c r="D919" s="150"/>
      <c r="E919" s="150"/>
      <c r="F919" s="150"/>
      <c r="G919" s="150"/>
      <c r="H919" s="150"/>
      <c r="I919" s="150"/>
      <c r="J919" s="78"/>
      <c r="K919" s="78"/>
    </row>
    <row r="920" spans="1:11" s="11" customFormat="1">
      <c r="A920" s="154"/>
      <c r="B920" s="150"/>
      <c r="C920" s="150"/>
      <c r="D920" s="150"/>
      <c r="E920" s="150"/>
      <c r="F920" s="150"/>
      <c r="G920" s="150"/>
      <c r="H920" s="150"/>
      <c r="I920" s="150"/>
      <c r="J920" s="78"/>
      <c r="K920" s="78"/>
    </row>
    <row r="921" spans="1:11" s="11" customFormat="1">
      <c r="A921" s="154"/>
      <c r="B921" s="150"/>
      <c r="C921" s="150"/>
      <c r="D921" s="150"/>
      <c r="E921" s="150"/>
      <c r="F921" s="150"/>
      <c r="G921" s="150"/>
      <c r="H921" s="150"/>
      <c r="I921" s="150"/>
      <c r="J921" s="78"/>
      <c r="K921" s="78"/>
    </row>
    <row r="922" spans="1:11" s="11" customFormat="1">
      <c r="A922" s="154"/>
      <c r="B922" s="150"/>
      <c r="C922" s="150"/>
      <c r="D922" s="150"/>
      <c r="E922" s="150"/>
      <c r="F922" s="150"/>
      <c r="G922" s="150"/>
      <c r="H922" s="150"/>
      <c r="I922" s="150"/>
      <c r="J922" s="78"/>
      <c r="K922" s="78"/>
    </row>
    <row r="923" spans="1:11" s="11" customFormat="1">
      <c r="A923" s="154"/>
      <c r="B923" s="150"/>
      <c r="C923" s="150"/>
      <c r="D923" s="150"/>
      <c r="E923" s="150"/>
      <c r="F923" s="150"/>
      <c r="G923" s="150"/>
      <c r="H923" s="150"/>
      <c r="I923" s="150"/>
      <c r="J923" s="78"/>
      <c r="K923" s="78"/>
    </row>
    <row r="924" spans="1:11" s="11" customFormat="1">
      <c r="A924" s="154"/>
      <c r="B924" s="150"/>
      <c r="C924" s="150"/>
      <c r="D924" s="150"/>
      <c r="E924" s="150"/>
      <c r="F924" s="150"/>
      <c r="G924" s="150"/>
      <c r="H924" s="150"/>
      <c r="I924" s="150"/>
      <c r="J924" s="78"/>
      <c r="K924" s="78"/>
    </row>
    <row r="925" spans="1:11" s="11" customFormat="1">
      <c r="A925" s="154"/>
      <c r="B925" s="150"/>
      <c r="C925" s="150"/>
      <c r="D925" s="150"/>
      <c r="E925" s="150"/>
      <c r="F925" s="150"/>
      <c r="G925" s="150"/>
      <c r="H925" s="150"/>
      <c r="I925" s="150"/>
      <c r="J925" s="78"/>
      <c r="K925" s="78"/>
    </row>
    <row r="926" spans="1:11" s="11" customFormat="1">
      <c r="A926" s="154"/>
      <c r="B926" s="150"/>
      <c r="C926" s="150"/>
      <c r="D926" s="150"/>
      <c r="E926" s="150"/>
      <c r="F926" s="150"/>
      <c r="G926" s="150"/>
      <c r="H926" s="150"/>
      <c r="I926" s="150"/>
      <c r="J926" s="78"/>
      <c r="K926" s="78"/>
    </row>
    <row r="927" spans="1:11" s="11" customFormat="1">
      <c r="A927" s="154"/>
      <c r="B927" s="150"/>
      <c r="C927" s="150"/>
      <c r="D927" s="150"/>
      <c r="E927" s="150"/>
      <c r="F927" s="150"/>
      <c r="G927" s="150"/>
      <c r="H927" s="150"/>
      <c r="I927" s="150"/>
      <c r="J927" s="78"/>
      <c r="K927" s="78"/>
    </row>
    <row r="928" spans="1:11" s="11" customFormat="1">
      <c r="A928" s="154"/>
      <c r="B928" s="150"/>
      <c r="C928" s="150"/>
      <c r="D928" s="150"/>
      <c r="E928" s="150"/>
      <c r="F928" s="150"/>
      <c r="G928" s="150"/>
      <c r="H928" s="150"/>
      <c r="I928" s="150"/>
      <c r="J928" s="78"/>
      <c r="K928" s="78"/>
    </row>
    <row r="929" spans="1:11" s="11" customFormat="1">
      <c r="A929" s="154"/>
      <c r="B929" s="150"/>
      <c r="C929" s="150"/>
      <c r="D929" s="150"/>
      <c r="E929" s="150"/>
      <c r="F929" s="150"/>
      <c r="G929" s="150"/>
      <c r="H929" s="150"/>
      <c r="I929" s="150"/>
      <c r="J929" s="78"/>
      <c r="K929" s="78"/>
    </row>
    <row r="930" spans="1:11" s="11" customFormat="1">
      <c r="A930" s="154"/>
      <c r="B930" s="150"/>
      <c r="C930" s="150"/>
      <c r="D930" s="150"/>
      <c r="E930" s="150"/>
      <c r="F930" s="150"/>
      <c r="G930" s="150"/>
      <c r="H930" s="150"/>
      <c r="I930" s="150"/>
      <c r="J930" s="78"/>
      <c r="K930" s="78"/>
    </row>
    <row r="931" spans="1:11" s="11" customFormat="1">
      <c r="A931" s="154"/>
      <c r="B931" s="150"/>
      <c r="C931" s="150"/>
      <c r="D931" s="150"/>
      <c r="E931" s="150"/>
      <c r="F931" s="150"/>
      <c r="G931" s="150"/>
      <c r="H931" s="150"/>
      <c r="I931" s="150"/>
      <c r="J931" s="78"/>
      <c r="K931" s="78"/>
    </row>
    <row r="932" spans="1:11" s="11" customFormat="1">
      <c r="A932" s="154"/>
      <c r="B932" s="150"/>
      <c r="C932" s="150"/>
      <c r="D932" s="150"/>
      <c r="E932" s="150"/>
      <c r="F932" s="150"/>
      <c r="G932" s="150"/>
      <c r="H932" s="150"/>
      <c r="I932" s="150"/>
      <c r="J932" s="78"/>
      <c r="K932" s="78"/>
    </row>
    <row r="933" spans="1:11" s="11" customFormat="1">
      <c r="A933" s="154"/>
      <c r="B933" s="150"/>
      <c r="C933" s="150"/>
      <c r="D933" s="150"/>
      <c r="E933" s="150"/>
      <c r="F933" s="150"/>
      <c r="G933" s="150"/>
      <c r="H933" s="150"/>
      <c r="I933" s="150"/>
      <c r="J933" s="78"/>
      <c r="K933" s="78"/>
    </row>
    <row r="934" spans="1:11" s="11" customFormat="1">
      <c r="A934" s="154"/>
      <c r="B934" s="150"/>
      <c r="C934" s="150"/>
      <c r="D934" s="150"/>
      <c r="E934" s="150"/>
      <c r="F934" s="150"/>
      <c r="G934" s="150"/>
      <c r="H934" s="150"/>
      <c r="I934" s="150"/>
      <c r="J934" s="78"/>
      <c r="K934" s="78"/>
    </row>
    <row r="935" spans="1:11" s="11" customFormat="1">
      <c r="A935" s="154"/>
      <c r="B935" s="150"/>
      <c r="C935" s="150"/>
      <c r="D935" s="150"/>
      <c r="E935" s="150"/>
      <c r="F935" s="150"/>
      <c r="G935" s="150"/>
      <c r="H935" s="150"/>
      <c r="I935" s="150"/>
      <c r="J935" s="78"/>
      <c r="K935" s="78"/>
    </row>
    <row r="936" spans="1:11" s="11" customFormat="1">
      <c r="A936" s="154"/>
      <c r="B936" s="150"/>
      <c r="C936" s="150"/>
      <c r="D936" s="150"/>
      <c r="E936" s="150"/>
      <c r="F936" s="150"/>
      <c r="G936" s="150"/>
      <c r="H936" s="150"/>
      <c r="I936" s="150"/>
      <c r="J936" s="78"/>
      <c r="K936" s="78"/>
    </row>
    <row r="937" spans="1:11" s="11" customFormat="1">
      <c r="A937" s="154"/>
      <c r="B937" s="150"/>
      <c r="C937" s="150"/>
      <c r="D937" s="150"/>
      <c r="E937" s="150"/>
      <c r="F937" s="150"/>
      <c r="G937" s="150"/>
      <c r="H937" s="150"/>
      <c r="I937" s="150"/>
      <c r="J937" s="78"/>
      <c r="K937" s="78"/>
    </row>
    <row r="938" spans="1:11" s="11" customFormat="1">
      <c r="A938" s="154"/>
      <c r="B938" s="150"/>
      <c r="C938" s="150"/>
      <c r="D938" s="150"/>
      <c r="E938" s="150"/>
      <c r="F938" s="150"/>
      <c r="G938" s="150"/>
      <c r="H938" s="150"/>
      <c r="I938" s="150"/>
      <c r="J938" s="78"/>
      <c r="K938" s="78"/>
    </row>
    <row r="939" spans="1:11" s="11" customFormat="1">
      <c r="A939" s="154"/>
      <c r="B939" s="150"/>
      <c r="C939" s="150"/>
      <c r="D939" s="150"/>
      <c r="E939" s="150"/>
      <c r="F939" s="150"/>
      <c r="G939" s="150"/>
      <c r="H939" s="150"/>
      <c r="I939" s="150"/>
      <c r="J939" s="78"/>
      <c r="K939" s="78"/>
    </row>
    <row r="940" spans="1:11" s="11" customFormat="1">
      <c r="A940" s="154"/>
      <c r="B940" s="150"/>
      <c r="C940" s="150"/>
      <c r="D940" s="150"/>
      <c r="E940" s="150"/>
      <c r="F940" s="150"/>
      <c r="G940" s="150"/>
      <c r="H940" s="150"/>
      <c r="I940" s="150"/>
      <c r="J940" s="78"/>
      <c r="K940" s="78"/>
    </row>
    <row r="941" spans="1:11" s="11" customFormat="1">
      <c r="A941" s="154"/>
      <c r="B941" s="150"/>
      <c r="C941" s="150"/>
      <c r="D941" s="150"/>
      <c r="E941" s="150"/>
      <c r="F941" s="150"/>
      <c r="G941" s="150"/>
      <c r="H941" s="150"/>
      <c r="I941" s="150"/>
      <c r="J941" s="78"/>
      <c r="K941" s="78"/>
    </row>
    <row r="942" spans="1:11" s="11" customFormat="1">
      <c r="A942" s="154"/>
      <c r="B942" s="150"/>
      <c r="C942" s="150"/>
      <c r="D942" s="150"/>
      <c r="E942" s="150"/>
      <c r="F942" s="150"/>
      <c r="G942" s="150"/>
      <c r="H942" s="150"/>
      <c r="I942" s="150"/>
      <c r="J942" s="78"/>
      <c r="K942" s="78"/>
    </row>
    <row r="943" spans="1:11" s="11" customFormat="1">
      <c r="A943" s="154"/>
      <c r="B943" s="150"/>
      <c r="C943" s="150"/>
      <c r="D943" s="150"/>
      <c r="E943" s="150"/>
      <c r="F943" s="150"/>
      <c r="G943" s="150"/>
      <c r="H943" s="150"/>
      <c r="I943" s="150"/>
      <c r="J943" s="78"/>
      <c r="K943" s="78"/>
    </row>
    <row r="944" spans="1:11" s="11" customFormat="1">
      <c r="A944" s="154"/>
      <c r="B944" s="150"/>
      <c r="C944" s="150"/>
      <c r="D944" s="150"/>
      <c r="E944" s="150"/>
      <c r="F944" s="150"/>
      <c r="G944" s="150"/>
      <c r="H944" s="150"/>
      <c r="I944" s="150"/>
      <c r="J944" s="78"/>
      <c r="K944" s="78"/>
    </row>
    <row r="945" spans="1:11" s="11" customFormat="1">
      <c r="A945" s="154"/>
      <c r="B945" s="150"/>
      <c r="C945" s="150"/>
      <c r="D945" s="150"/>
      <c r="E945" s="150"/>
      <c r="F945" s="150"/>
      <c r="G945" s="150"/>
      <c r="H945" s="150"/>
      <c r="I945" s="150"/>
      <c r="J945" s="78"/>
      <c r="K945" s="78"/>
    </row>
    <row r="946" spans="1:11" s="11" customFormat="1">
      <c r="A946" s="154"/>
      <c r="B946" s="150"/>
      <c r="C946" s="150"/>
      <c r="D946" s="150"/>
      <c r="E946" s="150"/>
      <c r="F946" s="150"/>
      <c r="G946" s="150"/>
      <c r="H946" s="150"/>
      <c r="I946" s="150"/>
      <c r="J946" s="78"/>
      <c r="K946" s="78"/>
    </row>
    <row r="947" spans="1:11" s="11" customFormat="1">
      <c r="A947" s="154"/>
      <c r="B947" s="150"/>
      <c r="C947" s="150"/>
      <c r="D947" s="150"/>
      <c r="E947" s="150"/>
      <c r="F947" s="150"/>
      <c r="G947" s="150"/>
      <c r="H947" s="150"/>
      <c r="I947" s="150"/>
      <c r="J947" s="78"/>
      <c r="K947" s="78"/>
    </row>
    <row r="948" spans="1:11" s="11" customFormat="1">
      <c r="A948" s="154"/>
      <c r="B948" s="150"/>
      <c r="C948" s="150"/>
      <c r="D948" s="150"/>
      <c r="E948" s="150"/>
      <c r="F948" s="150"/>
      <c r="G948" s="150"/>
      <c r="H948" s="150"/>
      <c r="I948" s="150"/>
      <c r="J948" s="78"/>
      <c r="K948" s="78"/>
    </row>
    <row r="949" spans="1:11" s="11" customFormat="1">
      <c r="A949" s="154"/>
      <c r="B949" s="150"/>
      <c r="C949" s="150"/>
      <c r="D949" s="150"/>
      <c r="E949" s="150"/>
      <c r="F949" s="150"/>
      <c r="G949" s="150"/>
      <c r="H949" s="150"/>
      <c r="I949" s="150"/>
      <c r="J949" s="78"/>
      <c r="K949" s="78"/>
    </row>
    <row r="950" spans="1:11" s="11" customFormat="1">
      <c r="A950" s="154"/>
      <c r="B950" s="150"/>
      <c r="C950" s="150"/>
      <c r="D950" s="150"/>
      <c r="E950" s="150"/>
      <c r="F950" s="150"/>
      <c r="G950" s="150"/>
      <c r="H950" s="150"/>
      <c r="I950" s="150"/>
      <c r="J950" s="78"/>
      <c r="K950" s="78"/>
    </row>
    <row r="951" spans="1:11" s="11" customFormat="1">
      <c r="A951" s="154"/>
      <c r="B951" s="150"/>
      <c r="C951" s="150"/>
      <c r="D951" s="150"/>
      <c r="E951" s="150"/>
      <c r="F951" s="150"/>
      <c r="G951" s="150"/>
      <c r="H951" s="150"/>
      <c r="I951" s="150"/>
      <c r="J951" s="78"/>
      <c r="K951" s="78"/>
    </row>
    <row r="952" spans="1:11" s="11" customFormat="1">
      <c r="A952" s="154"/>
      <c r="B952" s="150"/>
      <c r="C952" s="150"/>
      <c r="D952" s="150"/>
      <c r="E952" s="150"/>
      <c r="F952" s="150"/>
      <c r="G952" s="150"/>
      <c r="H952" s="150"/>
      <c r="I952" s="150"/>
      <c r="J952" s="78"/>
      <c r="K952" s="78"/>
    </row>
    <row r="953" spans="1:11" s="11" customFormat="1">
      <c r="A953" s="154"/>
      <c r="B953" s="150"/>
      <c r="C953" s="150"/>
      <c r="D953" s="150"/>
      <c r="E953" s="150"/>
      <c r="F953" s="150"/>
      <c r="G953" s="150"/>
      <c r="H953" s="150"/>
      <c r="I953" s="150"/>
      <c r="J953" s="78"/>
      <c r="K953" s="78"/>
    </row>
    <row r="954" spans="1:11" s="11" customFormat="1">
      <c r="A954" s="154"/>
      <c r="B954" s="150"/>
      <c r="C954" s="150"/>
      <c r="D954" s="150"/>
      <c r="E954" s="150"/>
      <c r="F954" s="150"/>
      <c r="G954" s="150"/>
      <c r="H954" s="150"/>
      <c r="I954" s="150"/>
      <c r="J954" s="78"/>
      <c r="K954" s="78"/>
    </row>
    <row r="955" spans="1:11" s="11" customFormat="1">
      <c r="A955" s="154"/>
      <c r="B955" s="150"/>
      <c r="C955" s="150"/>
      <c r="D955" s="150"/>
      <c r="E955" s="150"/>
      <c r="F955" s="150"/>
      <c r="G955" s="150"/>
      <c r="H955" s="150"/>
      <c r="I955" s="150"/>
      <c r="J955" s="78"/>
      <c r="K955" s="78"/>
    </row>
    <row r="956" spans="1:11" s="11" customFormat="1">
      <c r="A956" s="154"/>
      <c r="B956" s="150"/>
      <c r="C956" s="150"/>
      <c r="D956" s="150"/>
      <c r="E956" s="150"/>
      <c r="F956" s="150"/>
      <c r="G956" s="150"/>
      <c r="H956" s="150"/>
      <c r="I956" s="150"/>
      <c r="J956" s="78"/>
      <c r="K956" s="78"/>
    </row>
    <row r="957" spans="1:11" s="11" customFormat="1">
      <c r="A957" s="154"/>
      <c r="B957" s="150"/>
      <c r="C957" s="150"/>
      <c r="D957" s="150"/>
      <c r="E957" s="150"/>
      <c r="F957" s="150"/>
      <c r="G957" s="150"/>
      <c r="H957" s="150"/>
      <c r="I957" s="150"/>
      <c r="J957" s="78"/>
      <c r="K957" s="78"/>
    </row>
    <row r="958" spans="1:11" s="11" customFormat="1">
      <c r="A958" s="154"/>
      <c r="B958" s="150"/>
      <c r="C958" s="150"/>
      <c r="D958" s="150"/>
      <c r="E958" s="150"/>
      <c r="F958" s="150"/>
      <c r="G958" s="150"/>
      <c r="H958" s="150"/>
      <c r="I958" s="150"/>
      <c r="J958" s="78"/>
      <c r="K958" s="78"/>
    </row>
    <row r="959" spans="1:11" s="11" customFormat="1">
      <c r="A959" s="154"/>
      <c r="B959" s="150"/>
      <c r="C959" s="150"/>
      <c r="D959" s="150"/>
      <c r="E959" s="150"/>
      <c r="F959" s="150"/>
      <c r="G959" s="150"/>
      <c r="H959" s="150"/>
      <c r="I959" s="150"/>
      <c r="J959" s="78"/>
      <c r="K959" s="78"/>
    </row>
    <row r="960" spans="1:11" s="11" customFormat="1">
      <c r="A960" s="154"/>
      <c r="B960" s="150"/>
      <c r="C960" s="150"/>
      <c r="D960" s="150"/>
      <c r="E960" s="150"/>
      <c r="F960" s="150"/>
      <c r="G960" s="150"/>
      <c r="H960" s="150"/>
      <c r="I960" s="150"/>
      <c r="J960" s="78"/>
      <c r="K960" s="78"/>
    </row>
    <row r="961" spans="1:11" s="11" customFormat="1">
      <c r="A961" s="154"/>
      <c r="B961" s="150"/>
      <c r="C961" s="150"/>
      <c r="D961" s="150"/>
      <c r="E961" s="150"/>
      <c r="F961" s="150"/>
      <c r="G961" s="150"/>
      <c r="H961" s="150"/>
      <c r="I961" s="150"/>
      <c r="J961" s="78"/>
      <c r="K961" s="78"/>
    </row>
    <row r="962" spans="1:11" s="11" customFormat="1">
      <c r="A962" s="154"/>
      <c r="B962" s="150"/>
      <c r="C962" s="150"/>
      <c r="D962" s="150"/>
      <c r="E962" s="150"/>
      <c r="F962" s="150"/>
      <c r="G962" s="150"/>
      <c r="H962" s="150"/>
      <c r="I962" s="150"/>
      <c r="J962" s="78"/>
      <c r="K962" s="78"/>
    </row>
    <row r="963" spans="1:11" s="11" customFormat="1">
      <c r="A963" s="154"/>
      <c r="B963" s="150"/>
      <c r="C963" s="150"/>
      <c r="D963" s="150"/>
      <c r="E963" s="150"/>
      <c r="F963" s="150"/>
      <c r="G963" s="150"/>
      <c r="H963" s="150"/>
      <c r="I963" s="150"/>
      <c r="J963" s="78"/>
      <c r="K963" s="78"/>
    </row>
    <row r="964" spans="1:11" s="11" customFormat="1">
      <c r="A964" s="154"/>
      <c r="B964" s="150"/>
      <c r="C964" s="150"/>
      <c r="D964" s="150"/>
      <c r="E964" s="150"/>
      <c r="F964" s="150"/>
      <c r="G964" s="150"/>
      <c r="H964" s="150"/>
      <c r="I964" s="150"/>
      <c r="J964" s="78"/>
      <c r="K964" s="78"/>
    </row>
    <row r="965" spans="1:11" s="11" customFormat="1">
      <c r="A965" s="154"/>
      <c r="B965" s="150"/>
      <c r="C965" s="150"/>
      <c r="D965" s="150"/>
      <c r="E965" s="150"/>
      <c r="F965" s="150"/>
      <c r="G965" s="150"/>
      <c r="H965" s="150"/>
      <c r="I965" s="150"/>
      <c r="J965" s="78"/>
      <c r="K965" s="78"/>
    </row>
    <row r="966" spans="1:11" s="11" customFormat="1">
      <c r="A966" s="154"/>
      <c r="B966" s="150"/>
      <c r="C966" s="150"/>
      <c r="D966" s="150"/>
      <c r="E966" s="150"/>
      <c r="F966" s="150"/>
      <c r="G966" s="150"/>
      <c r="H966" s="150"/>
      <c r="I966" s="150"/>
      <c r="J966" s="78"/>
      <c r="K966" s="78"/>
    </row>
    <row r="967" spans="1:11" s="11" customFormat="1">
      <c r="A967" s="154"/>
      <c r="B967" s="150"/>
      <c r="C967" s="150"/>
      <c r="D967" s="150"/>
      <c r="E967" s="150"/>
      <c r="F967" s="150"/>
      <c r="G967" s="150"/>
      <c r="H967" s="150"/>
      <c r="I967" s="150"/>
      <c r="J967" s="78"/>
      <c r="K967" s="78"/>
    </row>
    <row r="968" spans="1:11" s="11" customFormat="1">
      <c r="A968" s="154"/>
      <c r="B968" s="150"/>
      <c r="C968" s="150"/>
      <c r="D968" s="150"/>
      <c r="E968" s="150"/>
      <c r="F968" s="150"/>
      <c r="G968" s="150"/>
      <c r="H968" s="150"/>
      <c r="I968" s="150"/>
      <c r="J968" s="78"/>
      <c r="K968" s="78"/>
    </row>
    <row r="969" spans="1:11" s="11" customFormat="1">
      <c r="A969" s="154"/>
      <c r="B969" s="150"/>
      <c r="C969" s="150"/>
      <c r="D969" s="150"/>
      <c r="E969" s="150"/>
      <c r="F969" s="150"/>
      <c r="G969" s="150"/>
      <c r="H969" s="150"/>
      <c r="I969" s="150"/>
      <c r="J969" s="78"/>
      <c r="K969" s="78"/>
    </row>
    <row r="970" spans="1:11" s="11" customFormat="1">
      <c r="A970" s="154"/>
      <c r="B970" s="150"/>
      <c r="C970" s="150"/>
      <c r="D970" s="150"/>
      <c r="E970" s="150"/>
      <c r="F970" s="150"/>
      <c r="G970" s="150"/>
      <c r="H970" s="150"/>
      <c r="I970" s="150"/>
      <c r="J970" s="78"/>
      <c r="K970" s="78"/>
    </row>
    <row r="971" spans="1:11" s="11" customFormat="1">
      <c r="A971" s="154"/>
      <c r="B971" s="150"/>
      <c r="C971" s="150"/>
      <c r="D971" s="150"/>
      <c r="E971" s="150"/>
      <c r="F971" s="150"/>
      <c r="G971" s="150"/>
      <c r="H971" s="150"/>
      <c r="I971" s="150"/>
      <c r="J971" s="78"/>
      <c r="K971" s="78"/>
    </row>
    <row r="972" spans="1:11" s="11" customFormat="1">
      <c r="A972" s="154"/>
      <c r="B972" s="150"/>
      <c r="C972" s="150"/>
      <c r="D972" s="150"/>
      <c r="E972" s="150"/>
      <c r="F972" s="150"/>
      <c r="G972" s="150"/>
      <c r="H972" s="150"/>
      <c r="I972" s="150"/>
      <c r="J972" s="78"/>
      <c r="K972" s="78"/>
    </row>
    <row r="973" spans="1:11" s="11" customFormat="1">
      <c r="A973" s="154"/>
      <c r="B973" s="150"/>
      <c r="C973" s="150"/>
      <c r="D973" s="150"/>
      <c r="E973" s="150"/>
      <c r="F973" s="150"/>
      <c r="G973" s="150"/>
      <c r="H973" s="150"/>
      <c r="I973" s="150"/>
      <c r="J973" s="78"/>
      <c r="K973" s="78"/>
    </row>
    <row r="974" spans="1:11" s="11" customFormat="1">
      <c r="A974" s="154"/>
      <c r="B974" s="150"/>
      <c r="C974" s="150"/>
      <c r="D974" s="150"/>
      <c r="E974" s="150"/>
      <c r="F974" s="150"/>
      <c r="G974" s="150"/>
      <c r="H974" s="150"/>
      <c r="I974" s="150"/>
      <c r="J974" s="78"/>
      <c r="K974" s="78"/>
    </row>
    <row r="975" spans="1:11" s="11" customFormat="1">
      <c r="A975" s="154"/>
      <c r="B975" s="150"/>
      <c r="C975" s="150"/>
      <c r="D975" s="150"/>
      <c r="E975" s="150"/>
      <c r="F975" s="150"/>
      <c r="G975" s="150"/>
      <c r="H975" s="150"/>
      <c r="I975" s="150"/>
      <c r="J975" s="78"/>
      <c r="K975" s="78"/>
    </row>
    <row r="976" spans="1:11" s="11" customFormat="1">
      <c r="A976" s="154"/>
      <c r="B976" s="150"/>
      <c r="C976" s="150"/>
      <c r="D976" s="150"/>
      <c r="E976" s="150"/>
      <c r="F976" s="150"/>
      <c r="G976" s="150"/>
      <c r="H976" s="150"/>
      <c r="I976" s="150"/>
      <c r="J976" s="78"/>
      <c r="K976" s="78"/>
    </row>
    <row r="977" spans="1:11" s="11" customFormat="1">
      <c r="A977" s="154"/>
      <c r="B977" s="150"/>
      <c r="C977" s="150"/>
      <c r="D977" s="150"/>
      <c r="E977" s="150"/>
      <c r="F977" s="150"/>
      <c r="G977" s="150"/>
      <c r="H977" s="150"/>
      <c r="I977" s="150"/>
      <c r="J977" s="78"/>
      <c r="K977" s="78"/>
    </row>
    <row r="978" spans="1:11" s="11" customFormat="1">
      <c r="A978" s="154"/>
      <c r="B978" s="150"/>
      <c r="C978" s="150"/>
      <c r="D978" s="150"/>
      <c r="E978" s="150"/>
      <c r="F978" s="150"/>
      <c r="G978" s="150"/>
      <c r="H978" s="150"/>
      <c r="I978" s="150"/>
      <c r="J978" s="78"/>
      <c r="K978" s="78"/>
    </row>
    <row r="979" spans="1:11" s="11" customFormat="1">
      <c r="A979" s="154"/>
      <c r="B979" s="150"/>
      <c r="C979" s="150"/>
      <c r="D979" s="150"/>
      <c r="E979" s="150"/>
      <c r="F979" s="150"/>
      <c r="G979" s="150"/>
      <c r="H979" s="150"/>
      <c r="I979" s="150"/>
      <c r="J979" s="78"/>
      <c r="K979" s="78"/>
    </row>
    <row r="980" spans="1:11" s="11" customFormat="1">
      <c r="A980" s="154"/>
      <c r="B980" s="150"/>
      <c r="C980" s="150"/>
      <c r="D980" s="150"/>
      <c r="E980" s="150"/>
      <c r="F980" s="150"/>
      <c r="G980" s="150"/>
      <c r="H980" s="150"/>
      <c r="I980" s="150"/>
      <c r="J980" s="78"/>
      <c r="K980" s="78"/>
    </row>
    <row r="981" spans="1:11" s="11" customFormat="1">
      <c r="A981" s="154"/>
      <c r="B981" s="150"/>
      <c r="C981" s="150"/>
      <c r="D981" s="150"/>
      <c r="E981" s="150"/>
      <c r="F981" s="150"/>
      <c r="G981" s="150"/>
      <c r="H981" s="150"/>
      <c r="I981" s="150"/>
      <c r="J981" s="78"/>
      <c r="K981" s="78"/>
    </row>
    <row r="982" spans="1:11" s="11" customFormat="1">
      <c r="A982" s="154"/>
      <c r="B982" s="150"/>
      <c r="C982" s="150"/>
      <c r="D982" s="150"/>
      <c r="E982" s="150"/>
      <c r="F982" s="150"/>
      <c r="G982" s="150"/>
      <c r="H982" s="150"/>
      <c r="I982" s="150"/>
      <c r="J982" s="78"/>
      <c r="K982" s="78"/>
    </row>
    <row r="983" spans="1:11" s="11" customFormat="1">
      <c r="A983" s="154"/>
      <c r="B983" s="150"/>
      <c r="C983" s="150"/>
      <c r="D983" s="150"/>
      <c r="E983" s="150"/>
      <c r="F983" s="150"/>
      <c r="G983" s="150"/>
      <c r="H983" s="150"/>
      <c r="I983" s="150"/>
      <c r="J983" s="78"/>
      <c r="K983" s="78"/>
    </row>
    <row r="984" spans="1:11" s="11" customFormat="1">
      <c r="A984" s="154"/>
      <c r="B984" s="150"/>
      <c r="C984" s="150"/>
      <c r="D984" s="150"/>
      <c r="E984" s="150"/>
      <c r="F984" s="150"/>
      <c r="G984" s="150"/>
      <c r="H984" s="150"/>
      <c r="I984" s="150"/>
      <c r="J984" s="78"/>
      <c r="K984" s="78"/>
    </row>
    <row r="985" spans="1:11" s="11" customFormat="1">
      <c r="A985" s="154"/>
      <c r="B985" s="150"/>
      <c r="C985" s="150"/>
      <c r="D985" s="150"/>
      <c r="E985" s="150"/>
      <c r="F985" s="150"/>
      <c r="G985" s="150"/>
      <c r="H985" s="150"/>
      <c r="I985" s="150"/>
      <c r="J985" s="78"/>
      <c r="K985" s="78"/>
    </row>
    <row r="986" spans="1:11" s="11" customFormat="1">
      <c r="A986" s="154"/>
      <c r="B986" s="150"/>
      <c r="C986" s="150"/>
      <c r="D986" s="150"/>
      <c r="E986" s="150"/>
      <c r="F986" s="150"/>
      <c r="G986" s="150"/>
      <c r="H986" s="150"/>
      <c r="I986" s="150"/>
      <c r="J986" s="78"/>
      <c r="K986" s="78"/>
    </row>
    <row r="987" spans="1:11" s="11" customFormat="1">
      <c r="A987" s="154"/>
      <c r="B987" s="150"/>
      <c r="C987" s="150"/>
      <c r="D987" s="150"/>
      <c r="E987" s="150"/>
      <c r="F987" s="150"/>
      <c r="G987" s="150"/>
      <c r="H987" s="150"/>
      <c r="I987" s="150"/>
      <c r="J987" s="78"/>
      <c r="K987" s="78"/>
    </row>
    <row r="988" spans="1:11" s="11" customFormat="1">
      <c r="A988" s="154"/>
      <c r="B988" s="150"/>
      <c r="C988" s="150"/>
      <c r="D988" s="150"/>
      <c r="E988" s="150"/>
      <c r="F988" s="150"/>
      <c r="G988" s="150"/>
      <c r="H988" s="150"/>
      <c r="I988" s="150"/>
      <c r="J988" s="78"/>
      <c r="K988" s="78"/>
    </row>
    <row r="989" spans="1:11" s="11" customFormat="1">
      <c r="A989" s="154"/>
      <c r="B989" s="150"/>
      <c r="C989" s="150"/>
      <c r="D989" s="150"/>
      <c r="E989" s="150"/>
      <c r="F989" s="150"/>
      <c r="G989" s="150"/>
      <c r="H989" s="150"/>
      <c r="I989" s="150"/>
      <c r="J989" s="78"/>
      <c r="K989" s="78"/>
    </row>
    <row r="990" spans="1:11" s="11" customFormat="1">
      <c r="A990" s="154"/>
      <c r="B990" s="150"/>
      <c r="C990" s="150"/>
      <c r="D990" s="150"/>
      <c r="E990" s="150"/>
      <c r="F990" s="150"/>
      <c r="G990" s="150"/>
      <c r="H990" s="150"/>
      <c r="I990" s="150"/>
      <c r="J990" s="78"/>
      <c r="K990" s="78"/>
    </row>
    <row r="991" spans="1:11" s="11" customFormat="1">
      <c r="A991" s="154"/>
      <c r="B991" s="150"/>
      <c r="C991" s="150"/>
      <c r="D991" s="150"/>
      <c r="E991" s="150"/>
      <c r="F991" s="150"/>
      <c r="G991" s="150"/>
      <c r="H991" s="150"/>
      <c r="I991" s="150"/>
      <c r="J991" s="78"/>
      <c r="K991" s="78"/>
    </row>
    <row r="992" spans="1:11" s="11" customFormat="1">
      <c r="A992" s="154"/>
      <c r="B992" s="150"/>
      <c r="C992" s="150"/>
      <c r="D992" s="150"/>
      <c r="E992" s="150"/>
      <c r="F992" s="150"/>
      <c r="G992" s="150"/>
      <c r="H992" s="150"/>
      <c r="I992" s="150"/>
      <c r="J992" s="78"/>
      <c r="K992" s="78"/>
    </row>
    <row r="993" spans="1:11" s="11" customFormat="1">
      <c r="A993" s="154"/>
      <c r="B993" s="150"/>
      <c r="C993" s="150"/>
      <c r="D993" s="150"/>
      <c r="E993" s="150"/>
      <c r="F993" s="150"/>
      <c r="G993" s="150"/>
      <c r="H993" s="150"/>
      <c r="I993" s="150"/>
      <c r="J993" s="78"/>
      <c r="K993" s="78"/>
    </row>
    <row r="994" spans="1:11" s="11" customFormat="1">
      <c r="A994" s="154"/>
      <c r="B994" s="150"/>
      <c r="C994" s="150"/>
      <c r="D994" s="150"/>
      <c r="E994" s="150"/>
      <c r="F994" s="150"/>
      <c r="G994" s="150"/>
      <c r="H994" s="150"/>
      <c r="I994" s="150"/>
      <c r="J994" s="78"/>
      <c r="K994" s="78"/>
    </row>
    <row r="995" spans="1:11" s="11" customFormat="1">
      <c r="A995" s="154"/>
      <c r="B995" s="150"/>
      <c r="C995" s="150"/>
      <c r="D995" s="150"/>
      <c r="E995" s="150"/>
      <c r="F995" s="150"/>
      <c r="G995" s="150"/>
      <c r="H995" s="150"/>
      <c r="I995" s="150"/>
      <c r="J995" s="78"/>
      <c r="K995" s="78"/>
    </row>
    <row r="996" spans="1:11" s="11" customFormat="1">
      <c r="A996" s="154"/>
      <c r="B996" s="150"/>
      <c r="C996" s="150"/>
      <c r="D996" s="150"/>
      <c r="E996" s="150"/>
      <c r="F996" s="150"/>
      <c r="G996" s="150"/>
      <c r="H996" s="150"/>
      <c r="I996" s="150"/>
      <c r="J996" s="78"/>
      <c r="K996" s="78"/>
    </row>
    <row r="997" spans="1:11" s="11" customFormat="1">
      <c r="A997" s="154"/>
      <c r="B997" s="150"/>
      <c r="C997" s="150"/>
      <c r="D997" s="150"/>
      <c r="E997" s="150"/>
      <c r="F997" s="150"/>
      <c r="G997" s="150"/>
      <c r="H997" s="150"/>
      <c r="I997" s="150"/>
      <c r="J997" s="78"/>
      <c r="K997" s="78"/>
    </row>
    <row r="998" spans="1:11" s="11" customFormat="1">
      <c r="A998" s="154"/>
      <c r="B998" s="150"/>
      <c r="C998" s="150"/>
      <c r="D998" s="150"/>
      <c r="E998" s="150"/>
      <c r="F998" s="150"/>
      <c r="G998" s="150"/>
      <c r="H998" s="150"/>
      <c r="I998" s="150"/>
      <c r="J998" s="78"/>
      <c r="K998" s="78"/>
    </row>
    <row r="999" spans="1:11" s="11" customFormat="1">
      <c r="A999" s="154"/>
      <c r="B999" s="150"/>
      <c r="C999" s="150"/>
      <c r="D999" s="150"/>
      <c r="E999" s="150"/>
      <c r="F999" s="150"/>
      <c r="G999" s="150"/>
      <c r="H999" s="150"/>
      <c r="I999" s="150"/>
      <c r="J999" s="78"/>
      <c r="K999" s="78"/>
    </row>
    <row r="1000" spans="1:11" s="11" customFormat="1">
      <c r="A1000" s="154"/>
      <c r="B1000" s="150"/>
      <c r="C1000" s="150"/>
      <c r="D1000" s="150"/>
      <c r="E1000" s="150"/>
      <c r="F1000" s="150"/>
      <c r="G1000" s="150"/>
      <c r="H1000" s="150"/>
      <c r="I1000" s="150"/>
      <c r="J1000" s="78"/>
      <c r="K1000" s="78"/>
    </row>
    <row r="1001" spans="1:11" s="11" customFormat="1">
      <c r="A1001" s="154"/>
      <c r="B1001" s="150"/>
      <c r="C1001" s="150"/>
      <c r="D1001" s="150"/>
      <c r="E1001" s="150"/>
      <c r="F1001" s="150"/>
      <c r="G1001" s="150"/>
      <c r="H1001" s="150"/>
      <c r="I1001" s="150"/>
      <c r="J1001" s="78"/>
      <c r="K1001" s="78"/>
    </row>
    <row r="1002" spans="1:11" s="11" customFormat="1">
      <c r="A1002" s="154"/>
      <c r="B1002" s="150"/>
      <c r="C1002" s="150"/>
      <c r="D1002" s="150"/>
      <c r="E1002" s="150"/>
      <c r="F1002" s="150"/>
      <c r="G1002" s="150"/>
      <c r="H1002" s="150"/>
      <c r="I1002" s="150"/>
      <c r="J1002" s="78"/>
      <c r="K1002" s="78"/>
    </row>
    <row r="1003" spans="1:11" s="11" customFormat="1">
      <c r="A1003" s="154"/>
      <c r="B1003" s="150"/>
      <c r="C1003" s="150"/>
      <c r="D1003" s="150"/>
      <c r="E1003" s="150"/>
      <c r="F1003" s="150"/>
      <c r="G1003" s="150"/>
      <c r="H1003" s="150"/>
      <c r="I1003" s="150"/>
      <c r="J1003" s="78"/>
      <c r="K1003" s="78"/>
    </row>
    <row r="1004" spans="1:11" s="11" customFormat="1">
      <c r="A1004" s="154"/>
      <c r="B1004" s="150"/>
      <c r="C1004" s="150"/>
      <c r="D1004" s="150"/>
      <c r="E1004" s="150"/>
      <c r="F1004" s="150"/>
      <c r="G1004" s="150"/>
      <c r="H1004" s="150"/>
      <c r="I1004" s="150"/>
      <c r="J1004" s="78"/>
      <c r="K1004" s="78"/>
    </row>
    <row r="1005" spans="1:11" s="11" customFormat="1">
      <c r="A1005" s="154"/>
      <c r="B1005" s="150"/>
      <c r="C1005" s="150"/>
      <c r="D1005" s="150"/>
      <c r="E1005" s="150"/>
      <c r="F1005" s="150"/>
      <c r="G1005" s="150"/>
      <c r="H1005" s="150"/>
      <c r="I1005" s="150"/>
      <c r="J1005" s="78"/>
      <c r="K1005" s="78"/>
    </row>
    <row r="1006" spans="1:11" s="11" customFormat="1">
      <c r="A1006" s="154"/>
      <c r="B1006" s="150"/>
      <c r="C1006" s="150"/>
      <c r="D1006" s="150"/>
      <c r="E1006" s="150"/>
      <c r="F1006" s="150"/>
      <c r="G1006" s="150"/>
      <c r="H1006" s="150"/>
      <c r="I1006" s="150"/>
      <c r="J1006" s="78"/>
      <c r="K1006" s="78"/>
    </row>
    <row r="1007" spans="1:11" s="11" customFormat="1">
      <c r="A1007" s="154"/>
      <c r="B1007" s="150"/>
      <c r="C1007" s="150"/>
      <c r="D1007" s="150"/>
      <c r="E1007" s="150"/>
      <c r="F1007" s="150"/>
      <c r="G1007" s="150"/>
      <c r="H1007" s="150"/>
      <c r="I1007" s="150"/>
      <c r="J1007" s="78"/>
      <c r="K1007" s="78"/>
    </row>
    <row r="1008" spans="1:11" s="11" customFormat="1">
      <c r="A1008" s="154"/>
      <c r="B1008" s="150"/>
      <c r="C1008" s="150"/>
      <c r="D1008" s="150"/>
      <c r="E1008" s="150"/>
      <c r="F1008" s="150"/>
      <c r="G1008" s="150"/>
      <c r="H1008" s="150"/>
      <c r="I1008" s="150"/>
      <c r="J1008" s="78"/>
      <c r="K1008" s="78"/>
    </row>
    <row r="1009" spans="1:11" s="11" customFormat="1">
      <c r="A1009" s="154"/>
      <c r="B1009" s="150"/>
      <c r="C1009" s="150"/>
      <c r="D1009" s="150"/>
      <c r="E1009" s="150"/>
      <c r="F1009" s="150"/>
      <c r="G1009" s="150"/>
      <c r="H1009" s="150"/>
      <c r="I1009" s="150"/>
      <c r="J1009" s="78"/>
      <c r="K1009" s="78"/>
    </row>
    <row r="1010" spans="1:11" s="11" customFormat="1">
      <c r="A1010" s="154"/>
      <c r="B1010" s="150"/>
      <c r="C1010" s="150"/>
      <c r="D1010" s="150"/>
      <c r="E1010" s="150"/>
      <c r="F1010" s="150"/>
      <c r="G1010" s="150"/>
      <c r="H1010" s="150"/>
      <c r="I1010" s="150"/>
      <c r="J1010" s="78"/>
      <c r="K1010" s="78"/>
    </row>
    <row r="1011" spans="1:11" s="11" customFormat="1">
      <c r="A1011" s="154"/>
      <c r="B1011" s="150"/>
      <c r="C1011" s="150"/>
      <c r="D1011" s="150"/>
      <c r="E1011" s="150"/>
      <c r="F1011" s="150"/>
      <c r="G1011" s="150"/>
      <c r="H1011" s="150"/>
      <c r="I1011" s="150"/>
      <c r="J1011" s="78"/>
      <c r="K1011" s="78"/>
    </row>
    <row r="1012" spans="1:11" s="11" customFormat="1">
      <c r="A1012" s="154"/>
      <c r="B1012" s="150"/>
      <c r="C1012" s="150"/>
      <c r="D1012" s="150"/>
      <c r="E1012" s="150"/>
      <c r="F1012" s="150"/>
      <c r="G1012" s="150"/>
      <c r="H1012" s="150"/>
      <c r="I1012" s="150"/>
      <c r="J1012" s="78"/>
      <c r="K1012" s="78"/>
    </row>
    <row r="1013" spans="1:11" s="11" customFormat="1">
      <c r="A1013" s="154"/>
      <c r="B1013" s="150"/>
      <c r="C1013" s="150"/>
      <c r="D1013" s="150"/>
      <c r="E1013" s="150"/>
      <c r="F1013" s="150"/>
      <c r="G1013" s="150"/>
      <c r="H1013" s="150"/>
      <c r="I1013" s="150"/>
      <c r="J1013" s="78"/>
      <c r="K1013" s="78"/>
    </row>
    <row r="1014" spans="1:11" s="11" customFormat="1">
      <c r="A1014" s="154"/>
      <c r="B1014" s="150"/>
      <c r="C1014" s="150"/>
      <c r="D1014" s="150"/>
      <c r="E1014" s="150"/>
      <c r="F1014" s="150"/>
      <c r="G1014" s="150"/>
      <c r="H1014" s="150"/>
      <c r="I1014" s="150"/>
      <c r="J1014" s="78"/>
      <c r="K1014" s="78"/>
    </row>
    <row r="1015" spans="1:11" s="11" customFormat="1">
      <c r="A1015" s="154"/>
      <c r="B1015" s="150"/>
      <c r="C1015" s="150"/>
      <c r="D1015" s="150"/>
      <c r="E1015" s="150"/>
      <c r="F1015" s="150"/>
      <c r="G1015" s="150"/>
      <c r="H1015" s="150"/>
      <c r="I1015" s="150"/>
      <c r="J1015" s="78"/>
      <c r="K1015" s="78"/>
    </row>
    <row r="1016" spans="1:11" s="11" customFormat="1">
      <c r="A1016" s="154"/>
      <c r="B1016" s="150"/>
      <c r="C1016" s="150"/>
      <c r="D1016" s="150"/>
      <c r="E1016" s="150"/>
      <c r="F1016" s="150"/>
      <c r="G1016" s="150"/>
      <c r="H1016" s="150"/>
      <c r="I1016" s="150"/>
      <c r="J1016" s="78"/>
      <c r="K1016" s="78"/>
    </row>
    <row r="1017" spans="1:11" s="11" customFormat="1">
      <c r="A1017" s="154"/>
      <c r="B1017" s="150"/>
      <c r="C1017" s="150"/>
      <c r="D1017" s="150"/>
      <c r="E1017" s="150"/>
      <c r="F1017" s="150"/>
      <c r="G1017" s="150"/>
      <c r="H1017" s="150"/>
      <c r="I1017" s="150"/>
      <c r="J1017" s="78"/>
      <c r="K1017" s="78"/>
    </row>
    <row r="1018" spans="1:11" s="11" customFormat="1">
      <c r="A1018" s="154"/>
      <c r="B1018" s="150"/>
      <c r="C1018" s="150"/>
      <c r="D1018" s="150"/>
      <c r="E1018" s="150"/>
      <c r="F1018" s="150"/>
      <c r="G1018" s="150"/>
      <c r="H1018" s="150"/>
      <c r="I1018" s="150"/>
      <c r="J1018" s="78"/>
      <c r="K1018" s="78"/>
    </row>
    <row r="1019" spans="1:11" s="11" customFormat="1">
      <c r="A1019" s="154"/>
      <c r="B1019" s="150"/>
      <c r="C1019" s="150"/>
      <c r="D1019" s="150"/>
      <c r="E1019" s="150"/>
      <c r="F1019" s="150"/>
      <c r="G1019" s="150"/>
      <c r="H1019" s="150"/>
      <c r="I1019" s="150"/>
      <c r="J1019" s="78"/>
      <c r="K1019" s="78"/>
    </row>
    <row r="1020" spans="1:11" s="11" customFormat="1">
      <c r="A1020" s="154"/>
      <c r="B1020" s="150"/>
      <c r="C1020" s="150"/>
      <c r="D1020" s="150"/>
      <c r="E1020" s="150"/>
      <c r="F1020" s="150"/>
      <c r="G1020" s="150"/>
      <c r="H1020" s="150"/>
      <c r="I1020" s="150"/>
      <c r="J1020" s="78"/>
      <c r="K1020" s="78"/>
    </row>
    <row r="1021" spans="1:11" s="11" customFormat="1">
      <c r="A1021" s="154"/>
      <c r="B1021" s="150"/>
      <c r="C1021" s="150"/>
      <c r="D1021" s="150"/>
      <c r="E1021" s="150"/>
      <c r="F1021" s="150"/>
      <c r="G1021" s="150"/>
      <c r="H1021" s="150"/>
      <c r="I1021" s="150"/>
      <c r="J1021" s="78"/>
      <c r="K1021" s="78"/>
    </row>
    <row r="1022" spans="1:11" s="11" customFormat="1">
      <c r="A1022" s="154"/>
      <c r="B1022" s="150"/>
      <c r="C1022" s="150"/>
      <c r="D1022" s="150"/>
      <c r="E1022" s="150"/>
      <c r="F1022" s="150"/>
      <c r="G1022" s="150"/>
      <c r="H1022" s="150"/>
      <c r="I1022" s="150"/>
      <c r="J1022" s="78"/>
      <c r="K1022" s="78"/>
    </row>
    <row r="1023" spans="1:11" s="11" customFormat="1">
      <c r="A1023" s="154"/>
      <c r="B1023" s="150"/>
      <c r="C1023" s="150"/>
      <c r="D1023" s="150"/>
      <c r="E1023" s="150"/>
      <c r="F1023" s="150"/>
      <c r="G1023" s="150"/>
      <c r="H1023" s="150"/>
      <c r="I1023" s="150"/>
      <c r="J1023" s="78"/>
      <c r="K1023" s="78"/>
    </row>
    <row r="1024" spans="1:11" s="11" customFormat="1">
      <c r="A1024" s="154"/>
      <c r="B1024" s="150"/>
      <c r="C1024" s="150"/>
      <c r="D1024" s="150"/>
      <c r="E1024" s="150"/>
      <c r="F1024" s="150"/>
      <c r="G1024" s="150"/>
      <c r="H1024" s="150"/>
      <c r="I1024" s="150"/>
      <c r="J1024" s="78"/>
      <c r="K1024" s="78"/>
    </row>
    <row r="1025" spans="1:11" s="11" customFormat="1">
      <c r="A1025" s="154"/>
      <c r="B1025" s="150"/>
      <c r="C1025" s="150"/>
      <c r="D1025" s="150"/>
      <c r="E1025" s="150"/>
      <c r="F1025" s="150"/>
      <c r="G1025" s="150"/>
      <c r="H1025" s="150"/>
      <c r="I1025" s="150"/>
      <c r="J1025" s="78"/>
      <c r="K1025" s="78"/>
    </row>
    <row r="1026" spans="1:11" s="11" customFormat="1">
      <c r="A1026" s="154"/>
      <c r="B1026" s="150"/>
      <c r="C1026" s="150"/>
      <c r="D1026" s="150"/>
      <c r="E1026" s="150"/>
      <c r="F1026" s="150"/>
      <c r="G1026" s="150"/>
      <c r="H1026" s="150"/>
      <c r="I1026" s="150"/>
      <c r="J1026" s="78"/>
      <c r="K1026" s="78"/>
    </row>
    <row r="1027" spans="1:11" s="11" customFormat="1">
      <c r="A1027" s="154"/>
      <c r="B1027" s="150"/>
      <c r="C1027" s="150"/>
      <c r="D1027" s="150"/>
      <c r="E1027" s="150"/>
      <c r="F1027" s="150"/>
      <c r="G1027" s="150"/>
      <c r="H1027" s="150"/>
      <c r="I1027" s="150"/>
      <c r="J1027" s="78"/>
      <c r="K1027" s="78"/>
    </row>
    <row r="1028" spans="1:11" s="11" customFormat="1">
      <c r="A1028" s="154"/>
      <c r="B1028" s="150"/>
      <c r="C1028" s="150"/>
      <c r="D1028" s="150"/>
      <c r="E1028" s="150"/>
      <c r="F1028" s="150"/>
      <c r="G1028" s="150"/>
      <c r="H1028" s="150"/>
      <c r="I1028" s="150"/>
      <c r="J1028" s="78"/>
      <c r="K1028" s="78"/>
    </row>
    <row r="1029" spans="1:11" s="11" customFormat="1">
      <c r="A1029" s="154"/>
      <c r="B1029" s="150"/>
      <c r="C1029" s="150"/>
      <c r="D1029" s="150"/>
      <c r="E1029" s="150"/>
      <c r="F1029" s="150"/>
      <c r="G1029" s="150"/>
      <c r="H1029" s="150"/>
      <c r="I1029" s="150"/>
      <c r="J1029" s="78"/>
      <c r="K1029" s="78"/>
    </row>
    <row r="1030" spans="1:11" s="11" customFormat="1">
      <c r="A1030" s="154"/>
      <c r="B1030" s="150"/>
      <c r="C1030" s="150"/>
      <c r="D1030" s="150"/>
      <c r="E1030" s="150"/>
      <c r="F1030" s="150"/>
      <c r="G1030" s="150"/>
      <c r="H1030" s="150"/>
      <c r="I1030" s="150"/>
      <c r="J1030" s="78"/>
      <c r="K1030" s="78"/>
    </row>
    <row r="1031" spans="1:11" s="11" customFormat="1">
      <c r="A1031" s="154"/>
      <c r="B1031" s="150"/>
      <c r="C1031" s="150"/>
      <c r="D1031" s="150"/>
      <c r="E1031" s="150"/>
      <c r="F1031" s="150"/>
      <c r="G1031" s="150"/>
      <c r="H1031" s="150"/>
      <c r="I1031" s="150"/>
      <c r="J1031" s="78"/>
      <c r="K1031" s="78"/>
    </row>
    <row r="1032" spans="1:11" s="11" customFormat="1">
      <c r="A1032" s="154"/>
      <c r="B1032" s="150"/>
      <c r="C1032" s="150"/>
      <c r="D1032" s="150"/>
      <c r="E1032" s="150"/>
      <c r="F1032" s="150"/>
      <c r="G1032" s="150"/>
      <c r="H1032" s="150"/>
      <c r="I1032" s="150"/>
      <c r="J1032" s="78"/>
      <c r="K1032" s="78"/>
    </row>
    <row r="1033" spans="1:11" s="11" customFormat="1">
      <c r="A1033" s="154"/>
      <c r="B1033" s="150"/>
      <c r="C1033" s="150"/>
      <c r="D1033" s="150"/>
      <c r="E1033" s="150"/>
      <c r="F1033" s="150"/>
      <c r="G1033" s="150"/>
      <c r="H1033" s="150"/>
      <c r="I1033" s="150"/>
      <c r="J1033" s="78"/>
      <c r="K1033" s="78"/>
    </row>
    <row r="1034" spans="1:11" s="11" customFormat="1">
      <c r="A1034" s="154"/>
      <c r="B1034" s="150"/>
      <c r="C1034" s="150"/>
      <c r="D1034" s="150"/>
      <c r="E1034" s="150"/>
      <c r="F1034" s="150"/>
      <c r="G1034" s="150"/>
      <c r="H1034" s="150"/>
      <c r="I1034" s="150"/>
      <c r="J1034" s="78"/>
      <c r="K1034" s="78"/>
    </row>
    <row r="1035" spans="1:11" s="11" customFormat="1">
      <c r="A1035" s="154"/>
      <c r="B1035" s="150"/>
      <c r="C1035" s="150"/>
      <c r="D1035" s="150"/>
      <c r="E1035" s="150"/>
      <c r="F1035" s="150"/>
      <c r="G1035" s="150"/>
      <c r="H1035" s="150"/>
      <c r="I1035" s="150"/>
      <c r="J1035" s="78"/>
      <c r="K1035" s="78"/>
    </row>
    <row r="1036" spans="1:11" s="11" customFormat="1">
      <c r="A1036" s="154"/>
      <c r="B1036" s="150"/>
      <c r="C1036" s="150"/>
      <c r="D1036" s="150"/>
      <c r="E1036" s="150"/>
      <c r="F1036" s="150"/>
      <c r="G1036" s="150"/>
      <c r="H1036" s="150"/>
      <c r="I1036" s="150"/>
      <c r="J1036" s="78"/>
      <c r="K1036" s="78"/>
    </row>
    <row r="1037" spans="1:11" s="11" customFormat="1">
      <c r="A1037" s="154"/>
      <c r="B1037" s="150"/>
      <c r="C1037" s="150"/>
      <c r="D1037" s="150"/>
      <c r="E1037" s="150"/>
      <c r="F1037" s="150"/>
      <c r="G1037" s="150"/>
      <c r="H1037" s="150"/>
      <c r="I1037" s="150"/>
      <c r="J1037" s="78"/>
      <c r="K1037" s="78"/>
    </row>
    <row r="1038" spans="1:11" s="11" customFormat="1">
      <c r="A1038" s="154"/>
      <c r="B1038" s="150"/>
      <c r="C1038" s="150"/>
      <c r="D1038" s="150"/>
      <c r="E1038" s="150"/>
      <c r="F1038" s="150"/>
      <c r="G1038" s="150"/>
      <c r="H1038" s="150"/>
      <c r="I1038" s="150"/>
      <c r="J1038" s="78"/>
      <c r="K1038" s="78"/>
    </row>
    <row r="1039" spans="1:11" s="11" customFormat="1">
      <c r="A1039" s="154"/>
      <c r="B1039" s="150"/>
      <c r="C1039" s="150"/>
      <c r="D1039" s="150"/>
      <c r="E1039" s="150"/>
      <c r="F1039" s="150"/>
      <c r="G1039" s="150"/>
      <c r="H1039" s="150"/>
      <c r="I1039" s="150"/>
      <c r="J1039" s="78"/>
      <c r="K1039" s="78"/>
    </row>
    <row r="1040" spans="1:11" s="11" customFormat="1">
      <c r="A1040" s="154"/>
      <c r="B1040" s="150"/>
      <c r="C1040" s="150"/>
      <c r="D1040" s="150"/>
      <c r="E1040" s="150"/>
      <c r="F1040" s="150"/>
      <c r="G1040" s="150"/>
      <c r="H1040" s="150"/>
      <c r="I1040" s="150"/>
      <c r="J1040" s="78"/>
      <c r="K1040" s="78"/>
    </row>
    <row r="1041" spans="1:11" s="11" customFormat="1">
      <c r="A1041" s="154"/>
      <c r="B1041" s="150"/>
      <c r="C1041" s="150"/>
      <c r="D1041" s="150"/>
      <c r="E1041" s="150"/>
      <c r="F1041" s="150"/>
      <c r="G1041" s="150"/>
      <c r="H1041" s="150"/>
      <c r="I1041" s="150"/>
      <c r="J1041" s="78"/>
      <c r="K1041" s="78"/>
    </row>
    <row r="1042" spans="1:11" s="11" customFormat="1">
      <c r="A1042" s="154"/>
      <c r="B1042" s="150"/>
      <c r="C1042" s="150"/>
      <c r="D1042" s="150"/>
      <c r="E1042" s="150"/>
      <c r="F1042" s="150"/>
      <c r="G1042" s="150"/>
      <c r="H1042" s="150"/>
      <c r="I1042" s="150"/>
      <c r="J1042" s="78"/>
      <c r="K1042" s="78"/>
    </row>
    <row r="1043" spans="1:11" s="11" customFormat="1">
      <c r="A1043" s="154"/>
      <c r="B1043" s="150"/>
      <c r="C1043" s="150"/>
      <c r="D1043" s="150"/>
      <c r="E1043" s="150"/>
      <c r="F1043" s="150"/>
      <c r="G1043" s="150"/>
      <c r="H1043" s="150"/>
      <c r="I1043" s="150"/>
      <c r="J1043" s="78"/>
      <c r="K1043" s="78"/>
    </row>
    <row r="1044" spans="1:11" s="11" customFormat="1">
      <c r="A1044" s="154"/>
      <c r="B1044" s="150"/>
      <c r="C1044" s="150"/>
      <c r="D1044" s="150"/>
      <c r="E1044" s="150"/>
      <c r="F1044" s="150"/>
      <c r="G1044" s="150"/>
      <c r="H1044" s="150"/>
      <c r="I1044" s="150"/>
      <c r="J1044" s="78"/>
      <c r="K1044" s="78"/>
    </row>
    <row r="1045" spans="1:11" s="11" customFormat="1">
      <c r="A1045" s="154"/>
      <c r="B1045" s="150"/>
      <c r="C1045" s="150"/>
      <c r="D1045" s="150"/>
      <c r="E1045" s="150"/>
      <c r="F1045" s="150"/>
      <c r="G1045" s="150"/>
      <c r="H1045" s="150"/>
      <c r="I1045" s="150"/>
      <c r="J1045" s="78"/>
      <c r="K1045" s="78"/>
    </row>
    <row r="1046" spans="1:11" s="11" customFormat="1">
      <c r="A1046" s="154"/>
      <c r="B1046" s="150"/>
      <c r="C1046" s="150"/>
      <c r="D1046" s="150"/>
      <c r="E1046" s="150"/>
      <c r="F1046" s="150"/>
      <c r="G1046" s="150"/>
      <c r="H1046" s="150"/>
      <c r="I1046" s="150"/>
      <c r="J1046" s="78"/>
      <c r="K1046" s="78"/>
    </row>
    <row r="1047" spans="1:11" s="11" customFormat="1">
      <c r="A1047" s="154"/>
      <c r="B1047" s="150"/>
      <c r="C1047" s="150"/>
      <c r="D1047" s="150"/>
      <c r="E1047" s="150"/>
      <c r="F1047" s="150"/>
      <c r="G1047" s="150"/>
      <c r="H1047" s="150"/>
      <c r="I1047" s="150"/>
      <c r="J1047" s="78"/>
      <c r="K1047" s="78"/>
    </row>
    <row r="1048" spans="1:11" s="11" customFormat="1">
      <c r="A1048" s="154"/>
      <c r="B1048" s="150"/>
      <c r="C1048" s="150"/>
      <c r="D1048" s="150"/>
      <c r="E1048" s="150"/>
      <c r="F1048" s="150"/>
      <c r="G1048" s="150"/>
      <c r="H1048" s="150"/>
      <c r="I1048" s="150"/>
      <c r="J1048" s="78"/>
      <c r="K1048" s="78"/>
    </row>
    <row r="1049" spans="1:11" s="11" customFormat="1">
      <c r="A1049" s="154"/>
      <c r="B1049" s="150"/>
      <c r="C1049" s="150"/>
      <c r="D1049" s="150"/>
      <c r="E1049" s="150"/>
      <c r="F1049" s="150"/>
      <c r="G1049" s="150"/>
      <c r="H1049" s="150"/>
      <c r="I1049" s="150"/>
      <c r="J1049" s="78"/>
      <c r="K1049" s="78"/>
    </row>
    <row r="1050" spans="1:11" s="11" customFormat="1">
      <c r="A1050" s="154"/>
      <c r="B1050" s="150"/>
      <c r="C1050" s="150"/>
      <c r="D1050" s="150"/>
      <c r="E1050" s="150"/>
      <c r="F1050" s="150"/>
      <c r="G1050" s="150"/>
      <c r="H1050" s="150"/>
      <c r="I1050" s="150"/>
      <c r="J1050" s="78"/>
      <c r="K1050" s="78"/>
    </row>
    <row r="1051" spans="1:11" s="11" customFormat="1">
      <c r="A1051" s="154"/>
      <c r="B1051" s="150"/>
      <c r="C1051" s="150"/>
      <c r="D1051" s="150"/>
      <c r="E1051" s="150"/>
      <c r="F1051" s="150"/>
      <c r="G1051" s="150"/>
      <c r="H1051" s="150"/>
      <c r="I1051" s="150"/>
      <c r="J1051" s="78"/>
      <c r="K1051" s="78"/>
    </row>
    <row r="1052" spans="1:11" s="11" customFormat="1">
      <c r="A1052" s="154"/>
      <c r="B1052" s="150"/>
      <c r="C1052" s="150"/>
      <c r="D1052" s="150"/>
      <c r="E1052" s="150"/>
      <c r="F1052" s="150"/>
      <c r="G1052" s="150"/>
      <c r="H1052" s="150"/>
      <c r="I1052" s="150"/>
      <c r="J1052" s="78"/>
      <c r="K1052" s="78"/>
    </row>
    <row r="1053" spans="1:11" s="11" customFormat="1">
      <c r="A1053" s="154"/>
      <c r="B1053" s="150"/>
      <c r="C1053" s="150"/>
      <c r="D1053" s="150"/>
      <c r="E1053" s="150"/>
      <c r="F1053" s="150"/>
      <c r="G1053" s="150"/>
      <c r="H1053" s="150"/>
      <c r="I1053" s="150"/>
      <c r="J1053" s="78"/>
      <c r="K1053" s="78"/>
    </row>
    <row r="1054" spans="1:11" s="11" customFormat="1">
      <c r="A1054" s="154"/>
      <c r="B1054" s="150"/>
      <c r="C1054" s="150"/>
      <c r="D1054" s="150"/>
      <c r="E1054" s="150"/>
      <c r="F1054" s="150"/>
      <c r="G1054" s="150"/>
      <c r="H1054" s="150"/>
      <c r="I1054" s="150"/>
      <c r="J1054" s="78"/>
      <c r="K1054" s="78"/>
    </row>
    <row r="1055" spans="1:11" s="11" customFormat="1">
      <c r="A1055" s="154"/>
      <c r="B1055" s="150"/>
      <c r="C1055" s="150"/>
      <c r="D1055" s="150"/>
      <c r="E1055" s="150"/>
      <c r="F1055" s="150"/>
      <c r="G1055" s="150"/>
      <c r="H1055" s="150"/>
      <c r="I1055" s="150"/>
      <c r="J1055" s="78"/>
      <c r="K1055" s="78"/>
    </row>
    <row r="1056" spans="1:11" s="11" customFormat="1">
      <c r="A1056" s="154"/>
      <c r="B1056" s="150"/>
      <c r="C1056" s="150"/>
      <c r="D1056" s="150"/>
      <c r="E1056" s="150"/>
      <c r="F1056" s="150"/>
      <c r="G1056" s="150"/>
      <c r="H1056" s="150"/>
      <c r="I1056" s="150"/>
      <c r="J1056" s="78"/>
      <c r="K1056" s="78"/>
    </row>
    <row r="1057" spans="1:11" s="11" customFormat="1">
      <c r="A1057" s="154"/>
      <c r="B1057" s="150"/>
      <c r="C1057" s="150"/>
      <c r="D1057" s="150"/>
      <c r="E1057" s="150"/>
      <c r="F1057" s="150"/>
      <c r="G1057" s="150"/>
      <c r="H1057" s="150"/>
      <c r="I1057" s="150"/>
      <c r="J1057" s="78"/>
      <c r="K1057" s="78"/>
    </row>
    <row r="1058" spans="1:11" s="11" customFormat="1">
      <c r="A1058" s="154"/>
      <c r="B1058" s="150"/>
      <c r="C1058" s="150"/>
      <c r="D1058" s="150"/>
      <c r="E1058" s="150"/>
      <c r="F1058" s="150"/>
      <c r="G1058" s="150"/>
      <c r="H1058" s="150"/>
      <c r="I1058" s="150"/>
      <c r="J1058" s="78"/>
      <c r="K1058" s="78"/>
    </row>
    <row r="1059" spans="1:11" s="11" customFormat="1">
      <c r="A1059" s="154"/>
      <c r="B1059" s="150"/>
      <c r="C1059" s="150"/>
      <c r="D1059" s="150"/>
      <c r="E1059" s="150"/>
      <c r="F1059" s="150"/>
      <c r="G1059" s="150"/>
      <c r="H1059" s="150"/>
      <c r="I1059" s="150"/>
      <c r="J1059" s="78"/>
      <c r="K1059" s="78"/>
    </row>
    <row r="1060" spans="1:11" s="11" customFormat="1">
      <c r="A1060" s="154"/>
      <c r="B1060" s="150"/>
      <c r="C1060" s="150"/>
      <c r="D1060" s="150"/>
      <c r="E1060" s="150"/>
      <c r="F1060" s="150"/>
      <c r="G1060" s="150"/>
      <c r="H1060" s="150"/>
      <c r="I1060" s="150"/>
      <c r="J1060" s="78"/>
      <c r="K1060" s="78"/>
    </row>
    <row r="1061" spans="1:11" s="11" customFormat="1">
      <c r="A1061" s="154"/>
      <c r="B1061" s="150"/>
      <c r="C1061" s="150"/>
      <c r="D1061" s="150"/>
      <c r="E1061" s="150"/>
      <c r="F1061" s="150"/>
      <c r="G1061" s="150"/>
      <c r="H1061" s="150"/>
      <c r="I1061" s="150"/>
      <c r="J1061" s="78"/>
      <c r="K1061" s="78"/>
    </row>
    <row r="1062" spans="1:11" s="11" customFormat="1">
      <c r="A1062" s="154"/>
      <c r="B1062" s="150"/>
      <c r="C1062" s="150"/>
      <c r="D1062" s="150"/>
      <c r="E1062" s="150"/>
      <c r="F1062" s="150"/>
      <c r="G1062" s="150"/>
      <c r="H1062" s="150"/>
      <c r="I1062" s="150"/>
      <c r="J1062" s="78"/>
      <c r="K1062" s="78"/>
    </row>
    <row r="1063" spans="1:11" s="11" customFormat="1">
      <c r="A1063" s="154"/>
      <c r="B1063" s="150"/>
      <c r="C1063" s="150"/>
      <c r="D1063" s="150"/>
      <c r="E1063" s="150"/>
      <c r="F1063" s="150"/>
      <c r="G1063" s="150"/>
      <c r="H1063" s="150"/>
      <c r="I1063" s="150"/>
      <c r="J1063" s="78"/>
      <c r="K1063" s="78"/>
    </row>
    <row r="1064" spans="1:11" s="11" customFormat="1">
      <c r="A1064" s="154"/>
      <c r="B1064" s="150"/>
      <c r="C1064" s="150"/>
      <c r="D1064" s="150"/>
      <c r="E1064" s="150"/>
      <c r="F1064" s="150"/>
      <c r="G1064" s="150"/>
      <c r="H1064" s="150"/>
      <c r="I1064" s="150"/>
      <c r="J1064" s="78"/>
      <c r="K1064" s="78"/>
    </row>
    <row r="1065" spans="1:11" s="11" customFormat="1">
      <c r="A1065" s="154"/>
      <c r="B1065" s="150"/>
      <c r="C1065" s="150"/>
      <c r="D1065" s="150"/>
      <c r="E1065" s="150"/>
      <c r="F1065" s="150"/>
      <c r="G1065" s="150"/>
      <c r="H1065" s="150"/>
      <c r="I1065" s="150"/>
      <c r="J1065" s="78"/>
      <c r="K1065" s="78"/>
    </row>
    <row r="1066" spans="1:11" s="11" customFormat="1">
      <c r="A1066" s="154"/>
      <c r="B1066" s="150"/>
      <c r="C1066" s="150"/>
      <c r="D1066" s="150"/>
      <c r="E1066" s="150"/>
      <c r="F1066" s="150"/>
      <c r="G1066" s="150"/>
      <c r="H1066" s="150"/>
      <c r="I1066" s="150"/>
      <c r="J1066" s="78"/>
      <c r="K1066" s="78"/>
    </row>
    <row r="1067" spans="1:11" s="11" customFormat="1">
      <c r="A1067" s="154"/>
      <c r="B1067" s="150"/>
      <c r="C1067" s="150"/>
      <c r="D1067" s="150"/>
      <c r="E1067" s="150"/>
      <c r="F1067" s="150"/>
      <c r="G1067" s="150"/>
      <c r="H1067" s="150"/>
      <c r="I1067" s="150"/>
      <c r="J1067" s="78"/>
      <c r="K1067" s="78"/>
    </row>
    <row r="1068" spans="1:11" s="11" customFormat="1">
      <c r="A1068" s="154"/>
      <c r="B1068" s="150"/>
      <c r="C1068" s="150"/>
      <c r="D1068" s="150"/>
      <c r="E1068" s="150"/>
      <c r="F1068" s="150"/>
      <c r="G1068" s="150"/>
      <c r="H1068" s="150"/>
      <c r="I1068" s="150"/>
      <c r="J1068" s="78"/>
      <c r="K1068" s="78"/>
    </row>
    <row r="1069" spans="1:11" s="11" customFormat="1">
      <c r="A1069" s="154"/>
      <c r="B1069" s="150"/>
      <c r="C1069" s="150"/>
      <c r="D1069" s="150"/>
      <c r="E1069" s="150"/>
      <c r="F1069" s="150"/>
      <c r="G1069" s="150"/>
      <c r="H1069" s="150"/>
      <c r="I1069" s="150"/>
      <c r="J1069" s="78"/>
      <c r="K1069" s="78"/>
    </row>
    <row r="1070" spans="1:11" s="11" customFormat="1">
      <c r="A1070" s="154"/>
      <c r="B1070" s="150"/>
      <c r="C1070" s="150"/>
      <c r="D1070" s="150"/>
      <c r="E1070" s="150"/>
      <c r="F1070" s="150"/>
      <c r="G1070" s="150"/>
      <c r="H1070" s="150"/>
      <c r="I1070" s="150"/>
      <c r="J1070" s="78"/>
      <c r="K1070" s="78"/>
    </row>
    <row r="1071" spans="1:11" s="11" customFormat="1">
      <c r="A1071" s="154"/>
      <c r="B1071" s="150"/>
      <c r="C1071" s="150"/>
      <c r="D1071" s="150"/>
      <c r="E1071" s="150"/>
      <c r="F1071" s="150"/>
      <c r="G1071" s="150"/>
      <c r="H1071" s="150"/>
      <c r="I1071" s="150"/>
      <c r="J1071" s="78"/>
      <c r="K1071" s="78"/>
    </row>
    <row r="1072" spans="1:11" s="11" customFormat="1">
      <c r="A1072" s="154"/>
      <c r="B1072" s="150"/>
      <c r="C1072" s="150"/>
      <c r="D1072" s="150"/>
      <c r="E1072" s="150"/>
      <c r="F1072" s="150"/>
      <c r="G1072" s="150"/>
      <c r="H1072" s="150"/>
      <c r="I1072" s="150"/>
      <c r="J1072" s="78"/>
      <c r="K1072" s="78"/>
    </row>
    <row r="1073" spans="1:11" s="11" customFormat="1">
      <c r="A1073" s="154"/>
      <c r="B1073" s="150"/>
      <c r="C1073" s="150"/>
      <c r="D1073" s="150"/>
      <c r="E1073" s="150"/>
      <c r="F1073" s="150"/>
      <c r="G1073" s="150"/>
      <c r="H1073" s="150"/>
      <c r="I1073" s="150"/>
      <c r="J1073" s="78"/>
      <c r="K1073" s="78"/>
    </row>
    <row r="1074" spans="1:11" s="11" customFormat="1">
      <c r="A1074" s="154"/>
      <c r="B1074" s="150"/>
      <c r="C1074" s="150"/>
      <c r="D1074" s="150"/>
      <c r="E1074" s="150"/>
      <c r="F1074" s="150"/>
      <c r="G1074" s="150"/>
      <c r="H1074" s="150"/>
      <c r="I1074" s="150"/>
      <c r="J1074" s="78"/>
      <c r="K1074" s="78"/>
    </row>
    <row r="1075" spans="1:11" s="11" customFormat="1">
      <c r="A1075" s="154"/>
      <c r="B1075" s="150"/>
      <c r="C1075" s="150"/>
      <c r="D1075" s="150"/>
      <c r="E1075" s="150"/>
      <c r="F1075" s="150"/>
      <c r="G1075" s="150"/>
      <c r="H1075" s="150"/>
      <c r="I1075" s="150"/>
      <c r="J1075" s="78"/>
      <c r="K1075" s="78"/>
    </row>
    <row r="1076" spans="1:11" s="11" customFormat="1">
      <c r="A1076" s="154"/>
      <c r="B1076" s="150"/>
      <c r="C1076" s="150"/>
      <c r="D1076" s="150"/>
      <c r="E1076" s="150"/>
      <c r="F1076" s="150"/>
      <c r="G1076" s="150"/>
      <c r="H1076" s="150"/>
      <c r="I1076" s="150"/>
      <c r="J1076" s="78"/>
      <c r="K1076" s="78"/>
    </row>
    <row r="1077" spans="1:11" s="11" customFormat="1">
      <c r="A1077" s="154"/>
      <c r="B1077" s="150"/>
      <c r="C1077" s="150"/>
      <c r="D1077" s="150"/>
      <c r="E1077" s="150"/>
      <c r="F1077" s="150"/>
      <c r="G1077" s="150"/>
      <c r="H1077" s="150"/>
      <c r="I1077" s="150"/>
      <c r="J1077" s="78"/>
      <c r="K1077" s="78"/>
    </row>
    <row r="1078" spans="1:11" s="11" customFormat="1">
      <c r="A1078" s="154"/>
      <c r="B1078" s="150"/>
      <c r="C1078" s="150"/>
      <c r="D1078" s="150"/>
      <c r="E1078" s="150"/>
      <c r="F1078" s="150"/>
      <c r="G1078" s="150"/>
      <c r="H1078" s="150"/>
      <c r="I1078" s="150"/>
      <c r="J1078" s="78"/>
      <c r="K1078" s="78"/>
    </row>
    <row r="1079" spans="1:11" s="11" customFormat="1">
      <c r="A1079" s="154"/>
      <c r="B1079" s="150"/>
      <c r="C1079" s="150"/>
      <c r="D1079" s="150"/>
      <c r="E1079" s="150"/>
      <c r="F1079" s="150"/>
      <c r="G1079" s="150"/>
      <c r="H1079" s="150"/>
      <c r="I1079" s="150"/>
      <c r="J1079" s="78"/>
      <c r="K1079" s="78"/>
    </row>
    <row r="1080" spans="1:11" s="11" customFormat="1">
      <c r="A1080" s="154"/>
      <c r="B1080" s="150"/>
      <c r="C1080" s="150"/>
      <c r="D1080" s="150"/>
      <c r="E1080" s="150"/>
      <c r="F1080" s="150"/>
      <c r="G1080" s="150"/>
      <c r="H1080" s="150"/>
      <c r="I1080" s="150"/>
      <c r="J1080" s="78"/>
      <c r="K1080" s="78"/>
    </row>
    <row r="1081" spans="1:11" s="11" customFormat="1">
      <c r="A1081" s="154"/>
      <c r="B1081" s="150"/>
      <c r="C1081" s="150"/>
      <c r="D1081" s="150"/>
      <c r="E1081" s="150"/>
      <c r="F1081" s="150"/>
      <c r="G1081" s="150"/>
      <c r="H1081" s="150"/>
      <c r="I1081" s="150"/>
      <c r="J1081" s="78"/>
      <c r="K1081" s="78"/>
    </row>
    <row r="1082" spans="1:11" s="11" customFormat="1">
      <c r="A1082" s="154"/>
      <c r="B1082" s="150"/>
      <c r="C1082" s="150"/>
      <c r="D1082" s="150"/>
      <c r="E1082" s="150"/>
      <c r="F1082" s="150"/>
      <c r="G1082" s="150"/>
      <c r="H1082" s="150"/>
      <c r="I1082" s="150"/>
      <c r="J1082" s="78"/>
      <c r="K1082" s="78"/>
    </row>
    <row r="1083" spans="1:11" s="11" customFormat="1">
      <c r="A1083" s="154"/>
      <c r="B1083" s="150"/>
      <c r="C1083" s="150"/>
      <c r="D1083" s="150"/>
      <c r="E1083" s="150"/>
      <c r="F1083" s="150"/>
      <c r="G1083" s="150"/>
      <c r="H1083" s="150"/>
      <c r="I1083" s="150"/>
      <c r="J1083" s="78"/>
      <c r="K1083" s="78"/>
    </row>
    <row r="1084" spans="1:11" s="11" customFormat="1">
      <c r="A1084" s="154"/>
      <c r="B1084" s="150"/>
      <c r="C1084" s="150"/>
      <c r="D1084" s="150"/>
      <c r="E1084" s="150"/>
      <c r="F1084" s="150"/>
      <c r="G1084" s="150"/>
      <c r="H1084" s="150"/>
      <c r="I1084" s="150"/>
      <c r="J1084" s="78"/>
      <c r="K1084" s="78"/>
    </row>
    <row r="1085" spans="1:11" s="11" customFormat="1">
      <c r="A1085" s="154"/>
      <c r="B1085" s="150"/>
      <c r="C1085" s="150"/>
      <c r="D1085" s="150"/>
      <c r="E1085" s="150"/>
      <c r="F1085" s="150"/>
      <c r="G1085" s="150"/>
      <c r="H1085" s="150"/>
      <c r="I1085" s="150"/>
      <c r="J1085" s="78"/>
      <c r="K1085" s="78"/>
    </row>
    <row r="1086" spans="1:11" s="11" customFormat="1">
      <c r="A1086" s="154"/>
      <c r="B1086" s="150"/>
      <c r="C1086" s="150"/>
      <c r="D1086" s="150"/>
      <c r="E1086" s="150"/>
      <c r="F1086" s="150"/>
      <c r="G1086" s="150"/>
      <c r="H1086" s="150"/>
      <c r="I1086" s="150"/>
      <c r="J1086" s="78"/>
      <c r="K1086" s="78"/>
    </row>
    <row r="1087" spans="1:11" s="11" customFormat="1">
      <c r="A1087" s="154"/>
      <c r="B1087" s="150"/>
      <c r="C1087" s="150"/>
      <c r="D1087" s="150"/>
      <c r="E1087" s="150"/>
      <c r="F1087" s="150"/>
      <c r="G1087" s="150"/>
      <c r="H1087" s="150"/>
      <c r="I1087" s="150"/>
      <c r="J1087" s="78"/>
      <c r="K1087" s="78"/>
    </row>
    <row r="1088" spans="1:11" s="11" customFormat="1">
      <c r="A1088" s="154"/>
      <c r="B1088" s="150"/>
      <c r="C1088" s="150"/>
      <c r="D1088" s="150"/>
      <c r="E1088" s="150"/>
      <c r="F1088" s="150"/>
      <c r="G1088" s="150"/>
      <c r="H1088" s="150"/>
      <c r="I1088" s="150"/>
      <c r="J1088" s="78"/>
      <c r="K1088" s="78"/>
    </row>
    <row r="1089" spans="1:11" s="11" customFormat="1">
      <c r="A1089" s="154"/>
      <c r="B1089" s="150"/>
      <c r="C1089" s="150"/>
      <c r="D1089" s="150"/>
      <c r="E1089" s="150"/>
      <c r="F1089" s="150"/>
      <c r="G1089" s="150"/>
      <c r="H1089" s="150"/>
      <c r="I1089" s="150"/>
      <c r="J1089" s="78"/>
      <c r="K1089" s="78"/>
    </row>
    <row r="1090" spans="1:11" s="11" customFormat="1">
      <c r="A1090" s="154"/>
      <c r="B1090" s="150"/>
      <c r="C1090" s="150"/>
      <c r="D1090" s="150"/>
      <c r="E1090" s="150"/>
      <c r="F1090" s="150"/>
      <c r="G1090" s="150"/>
      <c r="H1090" s="150"/>
      <c r="I1090" s="150"/>
      <c r="J1090" s="78"/>
      <c r="K1090" s="78"/>
    </row>
    <row r="1091" spans="1:11" s="11" customFormat="1">
      <c r="A1091" s="154"/>
      <c r="B1091" s="150"/>
      <c r="C1091" s="150"/>
      <c r="D1091" s="150"/>
      <c r="E1091" s="150"/>
      <c r="F1091" s="150"/>
      <c r="G1091" s="150"/>
      <c r="H1091" s="150"/>
      <c r="I1091" s="150"/>
      <c r="J1091" s="78"/>
      <c r="K1091" s="78"/>
    </row>
    <row r="1092" spans="1:11" s="11" customFormat="1">
      <c r="A1092" s="154"/>
      <c r="B1092" s="150"/>
      <c r="C1092" s="150"/>
      <c r="D1092" s="150"/>
      <c r="E1092" s="150"/>
      <c r="F1092" s="150"/>
      <c r="G1092" s="150"/>
      <c r="H1092" s="150"/>
      <c r="I1092" s="150"/>
      <c r="J1092" s="78"/>
      <c r="K1092" s="78"/>
    </row>
    <row r="1093" spans="1:11" s="11" customFormat="1">
      <c r="A1093" s="154"/>
      <c r="B1093" s="150"/>
      <c r="C1093" s="150"/>
      <c r="D1093" s="150"/>
      <c r="E1093" s="150"/>
      <c r="F1093" s="150"/>
      <c r="G1093" s="150"/>
      <c r="H1093" s="150"/>
      <c r="I1093" s="150"/>
      <c r="J1093" s="78"/>
      <c r="K1093" s="78"/>
    </row>
    <row r="1094" spans="1:11" s="11" customFormat="1">
      <c r="A1094" s="154"/>
      <c r="B1094" s="150"/>
      <c r="C1094" s="150"/>
      <c r="D1094" s="150"/>
      <c r="E1094" s="150"/>
      <c r="F1094" s="150"/>
      <c r="G1094" s="150"/>
      <c r="H1094" s="150"/>
      <c r="I1094" s="150"/>
      <c r="J1094" s="78"/>
      <c r="K1094" s="78"/>
    </row>
    <row r="1095" spans="1:11" s="11" customFormat="1">
      <c r="A1095" s="154"/>
      <c r="B1095" s="150"/>
      <c r="C1095" s="150"/>
      <c r="D1095" s="150"/>
      <c r="E1095" s="150"/>
      <c r="F1095" s="150"/>
      <c r="G1095" s="150"/>
      <c r="H1095" s="150"/>
      <c r="I1095" s="150"/>
      <c r="J1095" s="78"/>
      <c r="K1095" s="78"/>
    </row>
    <row r="1096" spans="1:11" s="11" customFormat="1">
      <c r="A1096" s="154"/>
      <c r="B1096" s="150"/>
      <c r="C1096" s="150"/>
      <c r="D1096" s="150"/>
      <c r="E1096" s="150"/>
      <c r="F1096" s="150"/>
      <c r="G1096" s="150"/>
      <c r="H1096" s="150"/>
      <c r="I1096" s="150"/>
      <c r="J1096" s="78"/>
      <c r="K1096" s="78"/>
    </row>
    <row r="1097" spans="1:11" s="11" customFormat="1">
      <c r="A1097" s="154"/>
      <c r="B1097" s="150"/>
      <c r="C1097" s="150"/>
      <c r="D1097" s="150"/>
      <c r="E1097" s="150"/>
      <c r="F1097" s="150"/>
      <c r="G1097" s="150"/>
      <c r="H1097" s="150"/>
      <c r="I1097" s="150"/>
      <c r="J1097" s="78"/>
      <c r="K1097" s="78"/>
    </row>
    <row r="1098" spans="1:11" s="11" customFormat="1">
      <c r="A1098" s="154"/>
      <c r="B1098" s="150"/>
      <c r="C1098" s="150"/>
      <c r="D1098" s="150"/>
      <c r="E1098" s="150"/>
      <c r="F1098" s="150"/>
      <c r="G1098" s="150"/>
      <c r="H1098" s="150"/>
      <c r="I1098" s="150"/>
      <c r="J1098" s="78"/>
      <c r="K1098" s="78"/>
    </row>
    <row r="1099" spans="1:11" s="11" customFormat="1">
      <c r="A1099" s="154"/>
      <c r="B1099" s="150"/>
      <c r="C1099" s="150"/>
      <c r="D1099" s="150"/>
      <c r="E1099" s="150"/>
      <c r="F1099" s="150"/>
      <c r="G1099" s="150"/>
      <c r="H1099" s="150"/>
      <c r="I1099" s="150"/>
      <c r="J1099" s="78"/>
      <c r="K1099" s="78"/>
    </row>
    <row r="1100" spans="1:11" s="11" customFormat="1">
      <c r="A1100" s="154"/>
      <c r="B1100" s="150"/>
      <c r="C1100" s="150"/>
      <c r="D1100" s="150"/>
      <c r="E1100" s="150"/>
      <c r="F1100" s="150"/>
      <c r="G1100" s="150"/>
      <c r="H1100" s="150"/>
      <c r="I1100" s="150"/>
      <c r="J1100" s="78"/>
      <c r="K1100" s="78"/>
    </row>
    <row r="1101" spans="1:11" s="11" customFormat="1">
      <c r="A1101" s="154"/>
      <c r="B1101" s="150"/>
      <c r="C1101" s="150"/>
      <c r="D1101" s="150"/>
      <c r="E1101" s="150"/>
      <c r="F1101" s="150"/>
      <c r="G1101" s="150"/>
      <c r="H1101" s="150"/>
      <c r="I1101" s="150"/>
      <c r="J1101" s="78"/>
      <c r="K1101" s="78"/>
    </row>
    <row r="1102" spans="1:11" s="11" customFormat="1">
      <c r="A1102" s="154"/>
      <c r="B1102" s="150"/>
      <c r="C1102" s="150"/>
      <c r="D1102" s="150"/>
      <c r="E1102" s="150"/>
      <c r="F1102" s="150"/>
      <c r="G1102" s="150"/>
      <c r="H1102" s="150"/>
      <c r="I1102" s="150"/>
      <c r="J1102" s="78"/>
      <c r="K1102" s="78"/>
    </row>
    <row r="1103" spans="1:11" s="11" customFormat="1">
      <c r="A1103" s="154"/>
      <c r="B1103" s="150"/>
      <c r="C1103" s="150"/>
      <c r="D1103" s="150"/>
      <c r="E1103" s="150"/>
      <c r="F1103" s="150"/>
      <c r="G1103" s="150"/>
      <c r="H1103" s="150"/>
      <c r="I1103" s="150"/>
      <c r="J1103" s="78"/>
      <c r="K1103" s="78"/>
    </row>
    <row r="1104" spans="1:11" s="11" customFormat="1">
      <c r="A1104" s="154"/>
      <c r="B1104" s="150"/>
      <c r="C1104" s="150"/>
      <c r="D1104" s="150"/>
      <c r="E1104" s="150"/>
      <c r="F1104" s="150"/>
      <c r="G1104" s="150"/>
      <c r="H1104" s="150"/>
      <c r="I1104" s="150"/>
      <c r="J1104" s="78"/>
      <c r="K1104" s="78"/>
    </row>
    <row r="1105" spans="1:11" s="11" customFormat="1">
      <c r="A1105" s="154"/>
      <c r="B1105" s="150"/>
      <c r="C1105" s="150"/>
      <c r="D1105" s="150"/>
      <c r="E1105" s="150"/>
      <c r="F1105" s="150"/>
      <c r="G1105" s="150"/>
      <c r="H1105" s="150"/>
      <c r="I1105" s="150"/>
      <c r="J1105" s="78"/>
      <c r="K1105" s="78"/>
    </row>
    <row r="1106" spans="1:11" s="11" customFormat="1">
      <c r="A1106" s="154"/>
      <c r="B1106" s="150"/>
      <c r="C1106" s="150"/>
      <c r="D1106" s="150"/>
      <c r="E1106" s="150"/>
      <c r="F1106" s="150"/>
      <c r="G1106" s="150"/>
      <c r="H1106" s="150"/>
      <c r="I1106" s="150"/>
      <c r="J1106" s="78"/>
      <c r="K1106" s="78"/>
    </row>
    <row r="1107" spans="1:11" s="11" customFormat="1">
      <c r="A1107" s="154"/>
      <c r="B1107" s="150"/>
      <c r="C1107" s="150"/>
      <c r="D1107" s="150"/>
      <c r="E1107" s="150"/>
      <c r="F1107" s="150"/>
      <c r="G1107" s="150"/>
      <c r="H1107" s="150"/>
      <c r="I1107" s="150"/>
      <c r="J1107" s="78"/>
      <c r="K1107" s="78"/>
    </row>
    <row r="1108" spans="1:11" s="11" customFormat="1">
      <c r="A1108" s="154"/>
      <c r="B1108" s="150"/>
      <c r="C1108" s="150"/>
      <c r="D1108" s="150"/>
      <c r="E1108" s="150"/>
      <c r="F1108" s="150"/>
      <c r="G1108" s="150"/>
      <c r="H1108" s="150"/>
      <c r="I1108" s="150"/>
      <c r="J1108" s="78"/>
      <c r="K1108" s="78"/>
    </row>
    <row r="1109" spans="1:11" s="11" customFormat="1">
      <c r="A1109" s="154"/>
      <c r="B1109" s="150"/>
      <c r="C1109" s="150"/>
      <c r="D1109" s="150"/>
      <c r="E1109" s="150"/>
      <c r="F1109" s="150"/>
      <c r="G1109" s="150"/>
      <c r="H1109" s="150"/>
      <c r="I1109" s="150"/>
      <c r="J1109" s="78"/>
      <c r="K1109" s="78"/>
    </row>
    <row r="1110" spans="1:11" s="11" customFormat="1">
      <c r="A1110" s="154"/>
      <c r="B1110" s="150"/>
      <c r="C1110" s="150"/>
      <c r="D1110" s="150"/>
      <c r="E1110" s="150"/>
      <c r="F1110" s="150"/>
      <c r="G1110" s="150"/>
      <c r="H1110" s="150"/>
      <c r="I1110" s="150"/>
      <c r="J1110" s="78"/>
      <c r="K1110" s="78"/>
    </row>
    <row r="1111" spans="1:11" s="11" customFormat="1">
      <c r="A1111" s="154"/>
      <c r="B1111" s="150"/>
      <c r="C1111" s="150"/>
      <c r="D1111" s="150"/>
      <c r="E1111" s="150"/>
      <c r="F1111" s="150"/>
      <c r="G1111" s="150"/>
      <c r="H1111" s="150"/>
      <c r="I1111" s="150"/>
      <c r="J1111" s="78"/>
      <c r="K1111" s="78"/>
    </row>
    <row r="1112" spans="1:11" s="11" customFormat="1">
      <c r="A1112" s="154"/>
      <c r="B1112" s="150"/>
      <c r="C1112" s="150"/>
      <c r="D1112" s="150"/>
      <c r="E1112" s="150"/>
      <c r="F1112" s="150"/>
      <c r="G1112" s="150"/>
      <c r="H1112" s="150"/>
      <c r="I1112" s="150"/>
      <c r="J1112" s="78"/>
      <c r="K1112" s="78"/>
    </row>
    <row r="1113" spans="1:11" s="11" customFormat="1">
      <c r="A1113" s="154"/>
      <c r="B1113" s="150"/>
      <c r="C1113" s="150"/>
      <c r="D1113" s="150"/>
      <c r="E1113" s="150"/>
      <c r="F1113" s="150"/>
      <c r="G1113" s="150"/>
      <c r="H1113" s="150"/>
      <c r="I1113" s="150"/>
      <c r="J1113" s="78"/>
      <c r="K1113" s="78"/>
    </row>
    <row r="1114" spans="1:11" s="11" customFormat="1">
      <c r="A1114" s="154"/>
      <c r="B1114" s="150"/>
      <c r="C1114" s="150"/>
      <c r="D1114" s="150"/>
      <c r="E1114" s="150"/>
      <c r="F1114" s="150"/>
      <c r="G1114" s="150"/>
      <c r="H1114" s="150"/>
      <c r="I1114" s="150"/>
      <c r="J1114" s="78"/>
      <c r="K1114" s="78"/>
    </row>
    <row r="1115" spans="1:11" s="11" customFormat="1">
      <c r="A1115" s="154"/>
      <c r="B1115" s="150"/>
      <c r="C1115" s="150"/>
      <c r="D1115" s="150"/>
      <c r="E1115" s="150"/>
      <c r="F1115" s="150"/>
      <c r="G1115" s="150"/>
      <c r="H1115" s="150"/>
      <c r="I1115" s="150"/>
      <c r="J1115" s="78"/>
      <c r="K1115" s="78"/>
    </row>
    <row r="1116" spans="1:11" s="11" customFormat="1">
      <c r="A1116" s="154"/>
      <c r="B1116" s="150"/>
      <c r="C1116" s="150"/>
      <c r="D1116" s="150"/>
      <c r="E1116" s="150"/>
      <c r="F1116" s="150"/>
      <c r="G1116" s="150"/>
      <c r="H1116" s="150"/>
      <c r="I1116" s="150"/>
      <c r="J1116" s="78"/>
      <c r="K1116" s="78"/>
    </row>
    <row r="1117" spans="1:11" s="11" customFormat="1">
      <c r="A1117" s="154"/>
      <c r="B1117" s="150"/>
      <c r="C1117" s="150"/>
      <c r="D1117" s="150"/>
      <c r="E1117" s="150"/>
      <c r="F1117" s="150"/>
      <c r="G1117" s="150"/>
      <c r="H1117" s="150"/>
      <c r="I1117" s="150"/>
      <c r="J1117" s="78"/>
      <c r="K1117" s="78"/>
    </row>
    <row r="1118" spans="1:11" s="11" customFormat="1">
      <c r="A1118" s="154"/>
      <c r="B1118" s="150"/>
      <c r="C1118" s="150"/>
      <c r="D1118" s="150"/>
      <c r="E1118" s="150"/>
      <c r="F1118" s="150"/>
      <c r="G1118" s="150"/>
      <c r="H1118" s="150"/>
      <c r="I1118" s="150"/>
      <c r="J1118" s="78"/>
      <c r="K1118" s="78"/>
    </row>
    <row r="1119" spans="1:11" s="11" customFormat="1">
      <c r="A1119" s="154"/>
      <c r="B1119" s="150"/>
      <c r="C1119" s="150"/>
      <c r="D1119" s="150"/>
      <c r="E1119" s="150"/>
      <c r="F1119" s="150"/>
      <c r="G1119" s="150"/>
      <c r="H1119" s="150"/>
      <c r="I1119" s="150"/>
      <c r="J1119" s="78"/>
      <c r="K1119" s="78"/>
    </row>
    <row r="1120" spans="1:11" s="11" customFormat="1">
      <c r="A1120" s="154"/>
      <c r="B1120" s="150"/>
      <c r="C1120" s="150"/>
      <c r="D1120" s="150"/>
      <c r="E1120" s="150"/>
      <c r="F1120" s="150"/>
      <c r="G1120" s="150"/>
      <c r="H1120" s="150"/>
      <c r="I1120" s="150"/>
      <c r="J1120" s="78"/>
      <c r="K1120" s="78"/>
    </row>
    <row r="1121" spans="1:11" s="11" customFormat="1">
      <c r="A1121" s="154"/>
      <c r="B1121" s="150"/>
      <c r="C1121" s="150"/>
      <c r="D1121" s="150"/>
      <c r="E1121" s="150"/>
      <c r="F1121" s="150"/>
      <c r="G1121" s="150"/>
      <c r="H1121" s="150"/>
      <c r="I1121" s="150"/>
      <c r="J1121" s="78"/>
      <c r="K1121" s="78"/>
    </row>
    <row r="1122" spans="1:11" s="11" customFormat="1">
      <c r="A1122" s="154"/>
      <c r="B1122" s="150"/>
      <c r="C1122" s="150"/>
      <c r="D1122" s="150"/>
      <c r="E1122" s="150"/>
      <c r="F1122" s="150"/>
      <c r="G1122" s="150"/>
      <c r="H1122" s="150"/>
      <c r="I1122" s="150"/>
      <c r="J1122" s="78"/>
      <c r="K1122" s="78"/>
    </row>
    <row r="1123" spans="1:11" s="11" customFormat="1">
      <c r="A1123" s="154"/>
      <c r="B1123" s="150"/>
      <c r="C1123" s="150"/>
      <c r="D1123" s="150"/>
      <c r="E1123" s="150"/>
      <c r="F1123" s="150"/>
      <c r="G1123" s="150"/>
      <c r="H1123" s="150"/>
      <c r="I1123" s="150"/>
      <c r="J1123" s="78"/>
      <c r="K1123" s="78"/>
    </row>
    <row r="1124" spans="1:11" s="11" customFormat="1">
      <c r="A1124" s="154"/>
      <c r="B1124" s="150"/>
      <c r="C1124" s="150"/>
      <c r="D1124" s="150"/>
      <c r="E1124" s="150"/>
      <c r="F1124" s="150"/>
      <c r="G1124" s="150"/>
      <c r="H1124" s="150"/>
      <c r="I1124" s="150"/>
      <c r="J1124" s="78"/>
      <c r="K1124" s="78"/>
    </row>
    <row r="1125" spans="1:11" s="11" customFormat="1">
      <c r="A1125" s="154"/>
      <c r="B1125" s="150"/>
      <c r="C1125" s="150"/>
      <c r="D1125" s="150"/>
      <c r="E1125" s="150"/>
      <c r="F1125" s="150"/>
      <c r="G1125" s="150"/>
      <c r="H1125" s="150"/>
      <c r="I1125" s="150"/>
      <c r="J1125" s="78"/>
      <c r="K1125" s="78"/>
    </row>
    <row r="1126" spans="1:11" s="11" customFormat="1">
      <c r="A1126" s="154"/>
      <c r="B1126" s="150"/>
      <c r="C1126" s="150"/>
      <c r="D1126" s="150"/>
      <c r="E1126" s="150"/>
      <c r="F1126" s="150"/>
      <c r="G1126" s="150"/>
      <c r="H1126" s="150"/>
      <c r="I1126" s="150"/>
      <c r="J1126" s="78"/>
      <c r="K1126" s="78"/>
    </row>
    <row r="1127" spans="1:11" s="11" customFormat="1">
      <c r="A1127" s="154"/>
      <c r="B1127" s="150"/>
      <c r="C1127" s="150"/>
      <c r="D1127" s="150"/>
      <c r="E1127" s="150"/>
      <c r="F1127" s="150"/>
      <c r="G1127" s="150"/>
      <c r="H1127" s="150"/>
      <c r="I1127" s="150"/>
      <c r="J1127" s="78"/>
      <c r="K1127" s="78"/>
    </row>
    <row r="1128" spans="1:11" s="11" customFormat="1">
      <c r="A1128" s="154"/>
      <c r="B1128" s="150"/>
      <c r="C1128" s="150"/>
      <c r="D1128" s="150"/>
      <c r="E1128" s="150"/>
      <c r="F1128" s="150"/>
      <c r="G1128" s="150"/>
      <c r="H1128" s="150"/>
      <c r="I1128" s="150"/>
      <c r="J1128" s="78"/>
      <c r="K1128" s="78"/>
    </row>
    <row r="1129" spans="1:11" s="11" customFormat="1">
      <c r="A1129" s="154"/>
      <c r="B1129" s="150"/>
      <c r="C1129" s="150"/>
      <c r="D1129" s="150"/>
      <c r="E1129" s="150"/>
      <c r="F1129" s="150"/>
      <c r="G1129" s="150"/>
      <c r="H1129" s="150"/>
      <c r="I1129" s="150"/>
      <c r="J1129" s="78"/>
      <c r="K1129" s="78"/>
    </row>
    <row r="1130" spans="1:11" s="11" customFormat="1">
      <c r="A1130" s="154"/>
      <c r="B1130" s="150"/>
      <c r="C1130" s="150"/>
      <c r="D1130" s="150"/>
      <c r="E1130" s="150"/>
      <c r="F1130" s="150"/>
      <c r="G1130" s="150"/>
      <c r="H1130" s="150"/>
      <c r="I1130" s="150"/>
      <c r="J1130" s="78"/>
      <c r="K1130" s="78"/>
    </row>
    <row r="1131" spans="1:11" s="11" customFormat="1">
      <c r="A1131" s="154"/>
      <c r="B1131" s="150"/>
      <c r="C1131" s="150"/>
      <c r="D1131" s="150"/>
      <c r="E1131" s="150"/>
      <c r="F1131" s="150"/>
      <c r="G1131" s="150"/>
      <c r="H1131" s="150"/>
      <c r="I1131" s="150"/>
      <c r="J1131" s="78"/>
      <c r="K1131" s="78"/>
    </row>
    <row r="1132" spans="1:11" s="11" customFormat="1">
      <c r="A1132" s="154"/>
      <c r="B1132" s="150"/>
      <c r="C1132" s="150"/>
      <c r="D1132" s="150"/>
      <c r="E1132" s="150"/>
      <c r="F1132" s="150"/>
      <c r="G1132" s="150"/>
      <c r="H1132" s="150"/>
      <c r="I1132" s="150"/>
      <c r="J1132" s="78"/>
      <c r="K1132" s="78"/>
    </row>
    <row r="1133" spans="1:11" s="11" customFormat="1">
      <c r="A1133" s="154"/>
      <c r="B1133" s="150"/>
      <c r="C1133" s="150"/>
      <c r="D1133" s="150"/>
      <c r="E1133" s="150"/>
      <c r="F1133" s="150"/>
      <c r="G1133" s="150"/>
      <c r="H1133" s="150"/>
      <c r="I1133" s="150"/>
      <c r="J1133" s="78"/>
      <c r="K1133" s="78"/>
    </row>
    <row r="1134" spans="1:11" s="11" customFormat="1">
      <c r="A1134" s="154"/>
      <c r="B1134" s="150"/>
      <c r="C1134" s="150"/>
      <c r="D1134" s="150"/>
      <c r="E1134" s="150"/>
      <c r="F1134" s="150"/>
      <c r="G1134" s="150"/>
      <c r="H1134" s="150"/>
      <c r="I1134" s="150"/>
      <c r="J1134" s="78"/>
      <c r="K1134" s="78"/>
    </row>
    <row r="1135" spans="1:11" s="11" customFormat="1">
      <c r="A1135" s="154"/>
      <c r="B1135" s="150"/>
      <c r="C1135" s="150"/>
      <c r="D1135" s="150"/>
      <c r="E1135" s="150"/>
      <c r="F1135" s="150"/>
      <c r="G1135" s="150"/>
      <c r="H1135" s="150"/>
      <c r="I1135" s="150"/>
      <c r="J1135" s="78"/>
      <c r="K1135" s="78"/>
    </row>
    <row r="1136" spans="1:11" s="11" customFormat="1">
      <c r="A1136" s="154"/>
      <c r="B1136" s="150"/>
      <c r="C1136" s="150"/>
      <c r="D1136" s="150"/>
      <c r="E1136" s="150"/>
      <c r="F1136" s="150"/>
      <c r="G1136" s="150"/>
      <c r="H1136" s="150"/>
      <c r="I1136" s="150"/>
      <c r="J1136" s="78"/>
      <c r="K1136" s="78"/>
    </row>
    <row r="1137" spans="1:11" s="11" customFormat="1">
      <c r="A1137" s="154"/>
      <c r="B1137" s="150"/>
      <c r="C1137" s="150"/>
      <c r="D1137" s="150"/>
      <c r="E1137" s="150"/>
      <c r="F1137" s="150"/>
      <c r="G1137" s="150"/>
      <c r="H1137" s="150"/>
      <c r="I1137" s="150"/>
      <c r="J1137" s="78"/>
      <c r="K1137" s="78"/>
    </row>
    <row r="1138" spans="1:11" s="11" customFormat="1">
      <c r="A1138" s="154"/>
      <c r="B1138" s="150"/>
      <c r="C1138" s="150"/>
      <c r="D1138" s="150"/>
      <c r="E1138" s="150"/>
      <c r="F1138" s="150"/>
      <c r="G1138" s="150"/>
      <c r="H1138" s="150"/>
      <c r="I1138" s="150"/>
      <c r="J1138" s="78"/>
      <c r="K1138" s="78"/>
    </row>
    <row r="1139" spans="1:11" s="11" customFormat="1">
      <c r="A1139" s="154"/>
      <c r="B1139" s="150"/>
      <c r="C1139" s="150"/>
      <c r="D1139" s="150"/>
      <c r="E1139" s="150"/>
      <c r="F1139" s="150"/>
      <c r="G1139" s="150"/>
      <c r="H1139" s="150"/>
      <c r="I1139" s="150"/>
      <c r="J1139" s="78"/>
      <c r="K1139" s="78"/>
    </row>
    <row r="1140" spans="1:11" s="11" customFormat="1">
      <c r="A1140" s="154"/>
      <c r="B1140" s="150"/>
      <c r="C1140" s="150"/>
      <c r="D1140" s="150"/>
      <c r="E1140" s="150"/>
      <c r="F1140" s="150"/>
      <c r="G1140" s="150"/>
      <c r="H1140" s="150"/>
      <c r="I1140" s="150"/>
      <c r="J1140" s="78"/>
      <c r="K1140" s="78"/>
    </row>
    <row r="1141" spans="1:11" s="11" customFormat="1">
      <c r="A1141" s="154"/>
      <c r="B1141" s="150"/>
      <c r="C1141" s="150"/>
      <c r="D1141" s="150"/>
      <c r="E1141" s="150"/>
      <c r="F1141" s="150"/>
      <c r="G1141" s="150"/>
      <c r="H1141" s="150"/>
      <c r="I1141" s="150"/>
      <c r="J1141" s="78"/>
      <c r="K1141" s="78"/>
    </row>
    <row r="1142" spans="1:11" s="11" customFormat="1">
      <c r="A1142" s="154"/>
      <c r="B1142" s="150"/>
      <c r="C1142" s="150"/>
      <c r="D1142" s="150"/>
      <c r="E1142" s="150"/>
      <c r="F1142" s="150"/>
      <c r="G1142" s="150"/>
      <c r="H1142" s="150"/>
      <c r="I1142" s="150"/>
      <c r="J1142" s="78"/>
      <c r="K1142" s="78"/>
    </row>
    <row r="1143" spans="1:11" s="11" customFormat="1">
      <c r="A1143" s="154"/>
      <c r="B1143" s="150"/>
      <c r="C1143" s="150"/>
      <c r="D1143" s="150"/>
      <c r="E1143" s="150"/>
      <c r="F1143" s="150"/>
      <c r="G1143" s="150"/>
      <c r="H1143" s="150"/>
      <c r="I1143" s="150"/>
      <c r="J1143" s="78"/>
      <c r="K1143" s="78"/>
    </row>
    <row r="1144" spans="1:11" s="11" customFormat="1">
      <c r="A1144" s="154"/>
      <c r="B1144" s="150"/>
      <c r="C1144" s="150"/>
      <c r="D1144" s="150"/>
      <c r="E1144" s="150"/>
      <c r="F1144" s="150"/>
      <c r="G1144" s="150"/>
      <c r="H1144" s="150"/>
      <c r="I1144" s="150"/>
      <c r="J1144" s="78"/>
      <c r="K1144" s="78"/>
    </row>
    <row r="1145" spans="1:11" s="11" customFormat="1">
      <c r="A1145" s="154"/>
      <c r="B1145" s="150"/>
      <c r="C1145" s="150"/>
      <c r="D1145" s="150"/>
      <c r="E1145" s="150"/>
      <c r="F1145" s="150"/>
      <c r="G1145" s="150"/>
      <c r="H1145" s="150"/>
      <c r="I1145" s="150"/>
      <c r="J1145" s="78"/>
      <c r="K1145" s="78"/>
    </row>
    <row r="1146" spans="1:11" s="11" customFormat="1">
      <c r="A1146" s="154"/>
      <c r="B1146" s="150"/>
      <c r="C1146" s="150"/>
      <c r="D1146" s="150"/>
      <c r="E1146" s="150"/>
      <c r="F1146" s="150"/>
      <c r="G1146" s="150"/>
      <c r="H1146" s="150"/>
      <c r="I1146" s="150"/>
      <c r="J1146" s="78"/>
      <c r="K1146" s="78"/>
    </row>
    <row r="1147" spans="1:11" s="11" customFormat="1">
      <c r="A1147" s="154"/>
      <c r="B1147" s="150"/>
      <c r="C1147" s="150"/>
      <c r="D1147" s="150"/>
      <c r="E1147" s="150"/>
      <c r="F1147" s="150"/>
      <c r="G1147" s="150"/>
      <c r="H1147" s="150"/>
      <c r="I1147" s="150"/>
      <c r="J1147" s="78"/>
      <c r="K1147" s="78"/>
    </row>
    <row r="1148" spans="1:11" s="11" customFormat="1">
      <c r="A1148" s="154"/>
      <c r="B1148" s="150"/>
      <c r="C1148" s="150"/>
      <c r="D1148" s="150"/>
      <c r="E1148" s="150"/>
      <c r="F1148" s="150"/>
      <c r="G1148" s="150"/>
      <c r="H1148" s="150"/>
      <c r="I1148" s="150"/>
      <c r="J1148" s="78"/>
      <c r="K1148" s="78"/>
    </row>
    <row r="1149" spans="1:11" s="11" customFormat="1">
      <c r="A1149" s="154"/>
      <c r="B1149" s="150"/>
      <c r="C1149" s="150"/>
      <c r="D1149" s="150"/>
      <c r="E1149" s="150"/>
      <c r="F1149" s="150"/>
      <c r="G1149" s="150"/>
      <c r="H1149" s="150"/>
      <c r="I1149" s="150"/>
      <c r="J1149" s="78"/>
      <c r="K1149" s="78"/>
    </row>
    <row r="1150" spans="1:11" s="11" customFormat="1">
      <c r="A1150" s="154"/>
      <c r="B1150" s="150"/>
      <c r="C1150" s="150"/>
      <c r="D1150" s="150"/>
      <c r="E1150" s="150"/>
      <c r="F1150" s="150"/>
      <c r="G1150" s="150"/>
      <c r="H1150" s="150"/>
      <c r="I1150" s="150"/>
      <c r="J1150" s="78"/>
      <c r="K1150" s="78"/>
    </row>
    <row r="1151" spans="1:11" s="11" customFormat="1">
      <c r="A1151" s="154"/>
      <c r="B1151" s="150"/>
      <c r="C1151" s="150"/>
      <c r="D1151" s="150"/>
      <c r="E1151" s="150"/>
      <c r="F1151" s="150"/>
      <c r="G1151" s="150"/>
      <c r="H1151" s="150"/>
      <c r="I1151" s="150"/>
      <c r="J1151" s="78"/>
      <c r="K1151" s="78"/>
    </row>
    <row r="1152" spans="1:11" s="11" customFormat="1">
      <c r="A1152" s="154"/>
      <c r="B1152" s="150"/>
      <c r="C1152" s="150"/>
      <c r="D1152" s="150"/>
      <c r="E1152" s="150"/>
      <c r="F1152" s="150"/>
      <c r="G1152" s="150"/>
      <c r="H1152" s="150"/>
      <c r="I1152" s="150"/>
      <c r="J1152" s="78"/>
      <c r="K1152" s="78"/>
    </row>
    <row r="1153" spans="1:11" s="11" customFormat="1">
      <c r="A1153" s="154"/>
      <c r="B1153" s="150"/>
      <c r="C1153" s="150"/>
      <c r="D1153" s="150"/>
      <c r="E1153" s="150"/>
      <c r="F1153" s="150"/>
      <c r="G1153" s="150"/>
      <c r="H1153" s="150"/>
      <c r="I1153" s="150"/>
      <c r="J1153" s="78"/>
      <c r="K1153" s="78"/>
    </row>
    <row r="1154" spans="1:11" s="11" customFormat="1">
      <c r="A1154" s="154"/>
      <c r="B1154" s="150"/>
      <c r="C1154" s="150"/>
      <c r="D1154" s="150"/>
      <c r="E1154" s="150"/>
      <c r="F1154" s="150"/>
      <c r="G1154" s="150"/>
      <c r="H1154" s="150"/>
      <c r="I1154" s="150"/>
      <c r="J1154" s="78"/>
      <c r="K1154" s="78"/>
    </row>
    <row r="1155" spans="1:11" s="11" customFormat="1">
      <c r="A1155" s="154"/>
      <c r="B1155" s="150"/>
      <c r="C1155" s="150"/>
      <c r="D1155" s="150"/>
      <c r="E1155" s="150"/>
      <c r="F1155" s="150"/>
      <c r="G1155" s="150"/>
      <c r="H1155" s="150"/>
      <c r="I1155" s="150"/>
      <c r="J1155" s="78"/>
      <c r="K1155" s="78"/>
    </row>
    <row r="1156" spans="1:11" s="11" customFormat="1">
      <c r="A1156" s="154"/>
      <c r="B1156" s="150"/>
      <c r="C1156" s="150"/>
      <c r="D1156" s="150"/>
      <c r="E1156" s="150"/>
      <c r="F1156" s="150"/>
      <c r="G1156" s="150"/>
      <c r="H1156" s="150"/>
      <c r="I1156" s="150"/>
      <c r="J1156" s="78"/>
      <c r="K1156" s="78"/>
    </row>
    <row r="1157" spans="1:11" s="11" customFormat="1">
      <c r="A1157" s="154"/>
      <c r="B1157" s="150"/>
      <c r="C1157" s="150"/>
      <c r="D1157" s="150"/>
      <c r="E1157" s="150"/>
      <c r="F1157" s="150"/>
      <c r="G1157" s="150"/>
      <c r="H1157" s="150"/>
      <c r="I1157" s="150"/>
      <c r="J1157" s="78"/>
      <c r="K1157" s="78"/>
    </row>
    <row r="1158" spans="1:11" s="11" customFormat="1">
      <c r="A1158" s="154"/>
      <c r="B1158" s="150"/>
      <c r="C1158" s="150"/>
      <c r="D1158" s="150"/>
      <c r="E1158" s="150"/>
      <c r="F1158" s="150"/>
      <c r="G1158" s="150"/>
      <c r="H1158" s="150"/>
      <c r="I1158" s="150"/>
      <c r="J1158" s="78"/>
      <c r="K1158" s="78"/>
    </row>
    <row r="1159" spans="1:11" s="11" customFormat="1">
      <c r="A1159" s="154"/>
      <c r="B1159" s="150"/>
      <c r="C1159" s="150"/>
      <c r="D1159" s="150"/>
      <c r="E1159" s="150"/>
      <c r="F1159" s="150"/>
      <c r="G1159" s="150"/>
      <c r="H1159" s="150"/>
      <c r="I1159" s="150"/>
      <c r="J1159" s="78"/>
      <c r="K1159" s="78"/>
    </row>
    <row r="1160" spans="1:11" s="11" customFormat="1">
      <c r="A1160" s="154"/>
      <c r="B1160" s="150"/>
      <c r="C1160" s="150"/>
      <c r="D1160" s="150"/>
      <c r="E1160" s="150"/>
      <c r="F1160" s="150"/>
      <c r="G1160" s="150"/>
      <c r="H1160" s="150"/>
      <c r="I1160" s="150"/>
      <c r="J1160" s="78"/>
      <c r="K1160" s="78"/>
    </row>
    <row r="1161" spans="1:11" s="11" customFormat="1">
      <c r="A1161" s="154"/>
      <c r="B1161" s="150"/>
      <c r="C1161" s="150"/>
      <c r="D1161" s="150"/>
      <c r="E1161" s="150"/>
      <c r="F1161" s="150"/>
      <c r="G1161" s="150"/>
      <c r="H1161" s="150"/>
      <c r="I1161" s="150"/>
      <c r="J1161" s="78"/>
      <c r="K1161" s="78"/>
    </row>
    <row r="1162" spans="1:11" s="11" customFormat="1">
      <c r="A1162" s="154"/>
      <c r="B1162" s="150"/>
      <c r="C1162" s="150"/>
      <c r="D1162" s="150"/>
      <c r="E1162" s="150"/>
      <c r="F1162" s="150"/>
      <c r="G1162" s="150"/>
      <c r="H1162" s="150"/>
      <c r="I1162" s="150"/>
      <c r="J1162" s="78"/>
      <c r="K1162" s="78"/>
    </row>
    <row r="1163" spans="1:11" s="11" customFormat="1">
      <c r="A1163" s="154"/>
      <c r="B1163" s="150"/>
      <c r="C1163" s="150"/>
      <c r="D1163" s="150"/>
      <c r="E1163" s="150"/>
      <c r="F1163" s="150"/>
      <c r="G1163" s="150"/>
      <c r="H1163" s="150"/>
      <c r="I1163" s="150"/>
      <c r="J1163" s="78"/>
      <c r="K1163" s="78"/>
    </row>
    <row r="1164" spans="1:11" s="11" customFormat="1">
      <c r="A1164" s="154"/>
      <c r="B1164" s="150"/>
      <c r="C1164" s="150"/>
      <c r="D1164" s="150"/>
      <c r="E1164" s="150"/>
      <c r="F1164" s="150"/>
      <c r="G1164" s="150"/>
      <c r="H1164" s="150"/>
      <c r="I1164" s="150"/>
      <c r="J1164" s="78"/>
      <c r="K1164" s="78"/>
    </row>
    <row r="1165" spans="1:11" s="11" customFormat="1">
      <c r="A1165" s="154"/>
      <c r="B1165" s="150"/>
      <c r="C1165" s="150"/>
      <c r="D1165" s="150"/>
      <c r="E1165" s="150"/>
      <c r="F1165" s="150"/>
      <c r="G1165" s="150"/>
      <c r="H1165" s="150"/>
      <c r="I1165" s="150"/>
      <c r="J1165" s="78"/>
      <c r="K1165" s="78"/>
    </row>
    <row r="1166" spans="1:11" s="11" customFormat="1">
      <c r="A1166" s="154"/>
      <c r="B1166" s="150"/>
      <c r="C1166" s="150"/>
      <c r="D1166" s="150"/>
      <c r="E1166" s="150"/>
      <c r="F1166" s="150"/>
      <c r="G1166" s="150"/>
      <c r="H1166" s="150"/>
      <c r="I1166" s="150"/>
      <c r="J1166" s="78"/>
      <c r="K1166" s="78"/>
    </row>
    <row r="1167" spans="1:11" s="11" customFormat="1">
      <c r="A1167" s="154"/>
      <c r="B1167" s="150"/>
      <c r="C1167" s="150"/>
      <c r="D1167" s="150"/>
      <c r="E1167" s="150"/>
      <c r="F1167" s="150"/>
      <c r="G1167" s="150"/>
      <c r="H1167" s="150"/>
      <c r="I1167" s="150"/>
      <c r="J1167" s="78"/>
      <c r="K1167" s="78"/>
    </row>
    <row r="1168" spans="1:11" s="11" customFormat="1">
      <c r="A1168" s="154"/>
      <c r="B1168" s="150"/>
      <c r="C1168" s="150"/>
      <c r="D1168" s="150"/>
      <c r="E1168" s="150"/>
      <c r="F1168" s="150"/>
      <c r="G1168" s="150"/>
      <c r="H1168" s="150"/>
      <c r="I1168" s="150"/>
      <c r="J1168" s="78"/>
      <c r="K1168" s="78"/>
    </row>
    <row r="1169" spans="1:11" s="11" customFormat="1">
      <c r="A1169" s="154"/>
      <c r="B1169" s="150"/>
      <c r="C1169" s="150"/>
      <c r="D1169" s="150"/>
      <c r="E1169" s="150"/>
      <c r="F1169" s="150"/>
      <c r="G1169" s="150"/>
      <c r="H1169" s="150"/>
      <c r="I1169" s="150"/>
      <c r="J1169" s="78"/>
      <c r="K1169" s="78"/>
    </row>
    <row r="1170" spans="1:11" s="11" customFormat="1">
      <c r="A1170" s="154"/>
      <c r="B1170" s="150"/>
      <c r="C1170" s="150"/>
      <c r="D1170" s="150"/>
      <c r="E1170" s="150"/>
      <c r="F1170" s="150"/>
      <c r="G1170" s="150"/>
      <c r="H1170" s="150"/>
      <c r="I1170" s="150"/>
      <c r="J1170" s="78"/>
      <c r="K1170" s="78"/>
    </row>
    <row r="1171" spans="1:11" s="11" customFormat="1">
      <c r="A1171" s="154"/>
      <c r="B1171" s="150"/>
      <c r="C1171" s="150"/>
      <c r="D1171" s="150"/>
      <c r="E1171" s="150"/>
      <c r="F1171" s="150"/>
      <c r="G1171" s="150"/>
      <c r="H1171" s="150"/>
      <c r="I1171" s="150"/>
      <c r="J1171" s="78"/>
      <c r="K1171" s="78"/>
    </row>
    <row r="1172" spans="1:11" s="11" customFormat="1">
      <c r="A1172" s="154"/>
      <c r="B1172" s="150"/>
      <c r="C1172" s="150"/>
      <c r="D1172" s="150"/>
      <c r="E1172" s="150"/>
      <c r="F1172" s="150"/>
      <c r="G1172" s="150"/>
      <c r="H1172" s="150"/>
      <c r="I1172" s="150"/>
      <c r="J1172" s="78"/>
      <c r="K1172" s="78"/>
    </row>
    <row r="1173" spans="1:11" s="11" customFormat="1">
      <c r="A1173" s="154"/>
      <c r="B1173" s="150"/>
      <c r="C1173" s="150"/>
      <c r="D1173" s="150"/>
      <c r="E1173" s="150"/>
      <c r="F1173" s="150"/>
      <c r="G1173" s="150"/>
      <c r="H1173" s="150"/>
      <c r="I1173" s="150"/>
      <c r="J1173" s="78"/>
      <c r="K1173" s="78"/>
    </row>
    <row r="1174" spans="1:11" s="11" customFormat="1">
      <c r="A1174" s="154"/>
      <c r="B1174" s="150"/>
      <c r="C1174" s="150"/>
      <c r="D1174" s="150"/>
      <c r="E1174" s="150"/>
      <c r="F1174" s="150"/>
      <c r="G1174" s="150"/>
      <c r="H1174" s="150"/>
      <c r="I1174" s="150"/>
      <c r="J1174" s="78"/>
      <c r="K1174" s="78"/>
    </row>
    <row r="1175" spans="1:11" s="11" customFormat="1">
      <c r="A1175" s="154"/>
      <c r="B1175" s="150"/>
      <c r="C1175" s="150"/>
      <c r="D1175" s="150"/>
      <c r="E1175" s="150"/>
      <c r="F1175" s="150"/>
      <c r="G1175" s="150"/>
      <c r="H1175" s="150"/>
      <c r="I1175" s="150"/>
      <c r="J1175" s="78"/>
      <c r="K1175" s="78"/>
    </row>
    <row r="1176" spans="1:11" s="11" customFormat="1">
      <c r="A1176" s="154"/>
      <c r="B1176" s="150"/>
      <c r="C1176" s="150"/>
      <c r="D1176" s="150"/>
      <c r="E1176" s="150"/>
      <c r="F1176" s="150"/>
      <c r="G1176" s="150"/>
      <c r="H1176" s="150"/>
      <c r="I1176" s="150"/>
      <c r="J1176" s="78"/>
      <c r="K1176" s="78"/>
    </row>
    <row r="1177" spans="1:11" s="11" customFormat="1">
      <c r="A1177" s="154"/>
      <c r="B1177" s="150"/>
      <c r="C1177" s="150"/>
      <c r="D1177" s="150"/>
      <c r="E1177" s="150"/>
      <c r="F1177" s="150"/>
      <c r="G1177" s="150"/>
      <c r="H1177" s="150"/>
      <c r="I1177" s="150"/>
      <c r="J1177" s="78"/>
      <c r="K1177" s="78"/>
    </row>
    <row r="1178" spans="1:11" s="11" customFormat="1">
      <c r="A1178" s="154"/>
      <c r="B1178" s="150"/>
      <c r="C1178" s="150"/>
      <c r="D1178" s="150"/>
      <c r="E1178" s="150"/>
      <c r="F1178" s="150"/>
      <c r="G1178" s="150"/>
      <c r="H1178" s="150"/>
      <c r="I1178" s="150"/>
      <c r="J1178" s="78"/>
      <c r="K1178" s="78"/>
    </row>
    <row r="1179" spans="1:11" s="11" customFormat="1">
      <c r="A1179" s="154"/>
      <c r="B1179" s="150"/>
      <c r="C1179" s="150"/>
      <c r="D1179" s="150"/>
      <c r="E1179" s="150"/>
      <c r="F1179" s="150"/>
      <c r="G1179" s="150"/>
      <c r="H1179" s="150"/>
      <c r="I1179" s="150"/>
      <c r="J1179" s="78"/>
      <c r="K1179" s="78"/>
    </row>
    <row r="1180" spans="1:11" s="11" customFormat="1">
      <c r="A1180" s="154"/>
      <c r="B1180" s="150"/>
      <c r="C1180" s="150"/>
      <c r="D1180" s="150"/>
      <c r="E1180" s="150"/>
      <c r="F1180" s="150"/>
      <c r="G1180" s="150"/>
      <c r="H1180" s="150"/>
      <c r="I1180" s="150"/>
      <c r="J1180" s="78"/>
      <c r="K1180" s="78"/>
    </row>
    <row r="1181" spans="1:11" s="11" customFormat="1">
      <c r="A1181" s="154"/>
      <c r="B1181" s="150"/>
      <c r="C1181" s="150"/>
      <c r="D1181" s="150"/>
      <c r="E1181" s="150"/>
      <c r="F1181" s="150"/>
      <c r="G1181" s="150"/>
      <c r="H1181" s="150"/>
      <c r="I1181" s="150"/>
      <c r="J1181" s="78"/>
      <c r="K1181" s="78"/>
    </row>
    <row r="1182" spans="1:11" s="11" customFormat="1">
      <c r="A1182" s="154"/>
      <c r="B1182" s="150"/>
      <c r="C1182" s="150"/>
      <c r="D1182" s="150"/>
      <c r="E1182" s="150"/>
      <c r="F1182" s="150"/>
      <c r="G1182" s="150"/>
      <c r="H1182" s="150"/>
      <c r="I1182" s="150"/>
      <c r="J1182" s="78"/>
      <c r="K1182" s="78"/>
    </row>
    <row r="1183" spans="1:11" s="11" customFormat="1">
      <c r="A1183" s="154"/>
      <c r="B1183" s="150"/>
      <c r="C1183" s="150"/>
      <c r="D1183" s="150"/>
      <c r="E1183" s="150"/>
      <c r="F1183" s="150"/>
      <c r="G1183" s="150"/>
      <c r="H1183" s="150"/>
      <c r="I1183" s="150"/>
      <c r="J1183" s="78"/>
      <c r="K1183" s="78"/>
    </row>
    <row r="1184" spans="1:11" s="11" customFormat="1">
      <c r="A1184" s="154"/>
      <c r="B1184" s="150"/>
      <c r="C1184" s="150"/>
      <c r="D1184" s="150"/>
      <c r="E1184" s="150"/>
      <c r="F1184" s="150"/>
      <c r="G1184" s="150"/>
      <c r="H1184" s="150"/>
      <c r="I1184" s="150"/>
      <c r="J1184" s="78"/>
      <c r="K1184" s="78"/>
    </row>
    <row r="1185" spans="1:11" s="11" customFormat="1">
      <c r="A1185" s="154"/>
      <c r="B1185" s="150"/>
      <c r="C1185" s="150"/>
      <c r="D1185" s="150"/>
      <c r="E1185" s="150"/>
      <c r="F1185" s="150"/>
      <c r="G1185" s="150"/>
      <c r="H1185" s="150"/>
      <c r="I1185" s="150"/>
      <c r="J1185" s="78"/>
      <c r="K1185" s="78"/>
    </row>
    <row r="1186" spans="1:11" s="11" customFormat="1">
      <c r="A1186" s="154"/>
      <c r="B1186" s="150"/>
      <c r="C1186" s="150"/>
      <c r="D1186" s="150"/>
      <c r="E1186" s="150"/>
      <c r="F1186" s="150"/>
      <c r="G1186" s="150"/>
      <c r="H1186" s="150"/>
      <c r="I1186" s="150"/>
      <c r="J1186" s="78"/>
      <c r="K1186" s="78"/>
    </row>
    <row r="1187" spans="1:11" s="11" customFormat="1">
      <c r="A1187" s="154"/>
      <c r="B1187" s="150"/>
      <c r="C1187" s="150"/>
      <c r="D1187" s="150"/>
      <c r="E1187" s="150"/>
      <c r="F1187" s="150"/>
      <c r="G1187" s="150"/>
      <c r="H1187" s="150"/>
      <c r="I1187" s="150"/>
      <c r="J1187" s="78"/>
      <c r="K1187" s="78"/>
    </row>
    <row r="1188" spans="1:11" s="11" customFormat="1">
      <c r="A1188" s="154"/>
      <c r="B1188" s="150"/>
      <c r="C1188" s="150"/>
      <c r="D1188" s="150"/>
      <c r="E1188" s="150"/>
      <c r="F1188" s="150"/>
      <c r="G1188" s="150"/>
      <c r="H1188" s="150"/>
      <c r="I1188" s="150"/>
      <c r="J1188" s="78"/>
      <c r="K1188" s="78"/>
    </row>
    <row r="1189" spans="1:11" s="11" customFormat="1">
      <c r="A1189" s="154"/>
      <c r="B1189" s="150"/>
      <c r="C1189" s="150"/>
      <c r="D1189" s="150"/>
      <c r="E1189" s="150"/>
      <c r="F1189" s="150"/>
      <c r="G1189" s="150"/>
      <c r="H1189" s="150"/>
      <c r="I1189" s="150"/>
      <c r="J1189" s="78"/>
      <c r="K1189" s="78"/>
    </row>
    <row r="1190" spans="1:11" s="11" customFormat="1">
      <c r="A1190" s="154"/>
      <c r="B1190" s="150"/>
      <c r="C1190" s="150"/>
      <c r="D1190" s="150"/>
      <c r="E1190" s="150"/>
      <c r="F1190" s="150"/>
      <c r="G1190" s="150"/>
      <c r="H1190" s="150"/>
      <c r="I1190" s="150"/>
      <c r="J1190" s="78"/>
      <c r="K1190" s="78"/>
    </row>
    <row r="1191" spans="1:11" s="11" customFormat="1">
      <c r="A1191" s="154"/>
      <c r="B1191" s="150"/>
      <c r="C1191" s="150"/>
      <c r="D1191" s="150"/>
      <c r="E1191" s="150"/>
      <c r="F1191" s="150"/>
      <c r="G1191" s="150"/>
      <c r="H1191" s="150"/>
      <c r="I1191" s="150"/>
      <c r="J1191" s="78"/>
      <c r="K1191" s="78"/>
    </row>
    <row r="1192" spans="1:11" s="11" customFormat="1">
      <c r="A1192" s="154"/>
      <c r="B1192" s="150"/>
      <c r="C1192" s="150"/>
      <c r="D1192" s="150"/>
      <c r="E1192" s="150"/>
      <c r="F1192" s="150"/>
      <c r="G1192" s="150"/>
      <c r="H1192" s="150"/>
      <c r="I1192" s="150"/>
      <c r="J1192" s="78"/>
      <c r="K1192" s="78"/>
    </row>
    <row r="1193" spans="1:11" s="11" customFormat="1">
      <c r="A1193" s="154"/>
      <c r="B1193" s="150"/>
      <c r="C1193" s="150"/>
      <c r="D1193" s="150"/>
      <c r="E1193" s="150"/>
      <c r="F1193" s="150"/>
      <c r="G1193" s="150"/>
      <c r="H1193" s="150"/>
      <c r="I1193" s="150"/>
      <c r="J1193" s="78"/>
      <c r="K1193" s="78"/>
    </row>
    <row r="1194" spans="1:11" s="11" customFormat="1">
      <c r="A1194" s="154"/>
      <c r="B1194" s="150"/>
      <c r="C1194" s="150"/>
      <c r="D1194" s="150"/>
      <c r="E1194" s="150"/>
      <c r="F1194" s="150"/>
      <c r="G1194" s="150"/>
      <c r="H1194" s="150"/>
      <c r="I1194" s="150"/>
      <c r="J1194" s="78"/>
      <c r="K1194" s="78"/>
    </row>
    <row r="1195" spans="1:11" s="11" customFormat="1">
      <c r="A1195" s="154"/>
      <c r="B1195" s="150"/>
      <c r="C1195" s="150"/>
      <c r="D1195" s="150"/>
      <c r="E1195" s="150"/>
      <c r="F1195" s="150"/>
      <c r="G1195" s="150"/>
      <c r="H1195" s="150"/>
      <c r="I1195" s="150"/>
      <c r="J1195" s="78"/>
      <c r="K1195" s="78"/>
    </row>
    <row r="1196" spans="1:11" s="11" customFormat="1">
      <c r="A1196" s="154"/>
      <c r="B1196" s="150"/>
      <c r="C1196" s="150"/>
      <c r="D1196" s="150"/>
      <c r="E1196" s="150"/>
      <c r="F1196" s="150"/>
      <c r="G1196" s="150"/>
      <c r="H1196" s="150"/>
      <c r="I1196" s="150"/>
      <c r="J1196" s="78"/>
      <c r="K1196" s="78"/>
    </row>
    <row r="1197" spans="1:11" s="11" customFormat="1">
      <c r="A1197" s="154"/>
      <c r="B1197" s="150"/>
      <c r="C1197" s="150"/>
      <c r="D1197" s="150"/>
      <c r="E1197" s="150"/>
      <c r="F1197" s="150"/>
      <c r="G1197" s="150"/>
      <c r="H1197" s="150"/>
      <c r="I1197" s="150"/>
      <c r="J1197" s="78"/>
      <c r="K1197" s="78"/>
    </row>
    <row r="1198" spans="1:11" s="11" customFormat="1">
      <c r="A1198" s="154"/>
      <c r="B1198" s="150"/>
      <c r="C1198" s="150"/>
      <c r="D1198" s="150"/>
      <c r="E1198" s="150"/>
      <c r="F1198" s="150"/>
      <c r="G1198" s="150"/>
      <c r="H1198" s="150"/>
      <c r="I1198" s="150"/>
      <c r="J1198" s="78"/>
      <c r="K1198" s="78"/>
    </row>
    <row r="1199" spans="1:11" s="11" customFormat="1">
      <c r="A1199" s="154"/>
      <c r="B1199" s="150"/>
      <c r="C1199" s="150"/>
      <c r="D1199" s="150"/>
      <c r="E1199" s="150"/>
      <c r="F1199" s="150"/>
      <c r="G1199" s="150"/>
      <c r="H1199" s="150"/>
      <c r="I1199" s="150"/>
      <c r="J1199" s="78"/>
      <c r="K1199" s="78"/>
    </row>
    <row r="1200" spans="1:11" s="11" customFormat="1">
      <c r="A1200" s="154"/>
      <c r="B1200" s="150"/>
      <c r="C1200" s="150"/>
      <c r="D1200" s="150"/>
      <c r="E1200" s="150"/>
      <c r="F1200" s="150"/>
      <c r="G1200" s="150"/>
      <c r="H1200" s="150"/>
      <c r="I1200" s="150"/>
      <c r="J1200" s="78"/>
      <c r="K1200" s="78"/>
    </row>
    <row r="1201" spans="1:11" s="11" customFormat="1">
      <c r="A1201" s="154"/>
      <c r="B1201" s="150"/>
      <c r="C1201" s="150"/>
      <c r="D1201" s="150"/>
      <c r="E1201" s="150"/>
      <c r="F1201" s="150"/>
      <c r="G1201" s="150"/>
      <c r="H1201" s="150"/>
      <c r="I1201" s="150"/>
      <c r="J1201" s="78"/>
      <c r="K1201" s="78"/>
    </row>
    <row r="1202" spans="1:11" s="11" customFormat="1">
      <c r="A1202" s="154"/>
      <c r="B1202" s="150"/>
      <c r="C1202" s="150"/>
      <c r="D1202" s="150"/>
      <c r="E1202" s="150"/>
      <c r="F1202" s="150"/>
      <c r="G1202" s="150"/>
      <c r="H1202" s="150"/>
      <c r="I1202" s="150"/>
      <c r="J1202" s="78"/>
      <c r="K1202" s="78"/>
    </row>
    <row r="1203" spans="1:11" s="11" customFormat="1">
      <c r="A1203" s="154"/>
      <c r="B1203" s="150"/>
      <c r="C1203" s="150"/>
      <c r="D1203" s="150"/>
      <c r="E1203" s="150"/>
      <c r="F1203" s="150"/>
      <c r="G1203" s="150"/>
      <c r="H1203" s="150"/>
      <c r="I1203" s="150"/>
      <c r="J1203" s="78"/>
      <c r="K1203" s="78"/>
    </row>
    <row r="1204" spans="1:11" s="11" customFormat="1">
      <c r="A1204" s="154"/>
      <c r="B1204" s="150"/>
      <c r="C1204" s="150"/>
      <c r="D1204" s="150"/>
      <c r="E1204" s="150"/>
      <c r="F1204" s="150"/>
      <c r="G1204" s="150"/>
      <c r="H1204" s="150"/>
      <c r="I1204" s="150"/>
      <c r="J1204" s="78"/>
      <c r="K1204" s="78"/>
    </row>
    <row r="1205" spans="1:11" s="11" customFormat="1">
      <c r="A1205" s="154"/>
      <c r="B1205" s="150"/>
      <c r="C1205" s="150"/>
      <c r="D1205" s="150"/>
      <c r="E1205" s="150"/>
      <c r="F1205" s="150"/>
      <c r="G1205" s="150"/>
      <c r="H1205" s="150"/>
      <c r="I1205" s="150"/>
      <c r="J1205" s="78"/>
      <c r="K1205" s="78"/>
    </row>
    <row r="1206" spans="1:11" s="11" customFormat="1">
      <c r="A1206" s="154"/>
      <c r="B1206" s="150"/>
      <c r="C1206" s="150"/>
      <c r="D1206" s="150"/>
      <c r="E1206" s="150"/>
      <c r="F1206" s="150"/>
      <c r="G1206" s="150"/>
      <c r="H1206" s="150"/>
      <c r="I1206" s="150"/>
      <c r="J1206" s="78"/>
      <c r="K1206" s="78"/>
    </row>
    <row r="1207" spans="1:11" s="11" customFormat="1">
      <c r="A1207" s="154"/>
      <c r="B1207" s="150"/>
      <c r="C1207" s="150"/>
      <c r="D1207" s="150"/>
      <c r="E1207" s="150"/>
      <c r="F1207" s="150"/>
      <c r="G1207" s="150"/>
      <c r="H1207" s="150"/>
      <c r="I1207" s="150"/>
      <c r="J1207" s="78"/>
      <c r="K1207" s="78"/>
    </row>
    <row r="1208" spans="1:11" s="11" customFormat="1">
      <c r="A1208" s="154"/>
      <c r="B1208" s="150"/>
      <c r="C1208" s="150"/>
      <c r="D1208" s="150"/>
      <c r="E1208" s="150"/>
      <c r="F1208" s="150"/>
      <c r="G1208" s="150"/>
      <c r="H1208" s="150"/>
      <c r="I1208" s="150"/>
      <c r="J1208" s="78"/>
      <c r="K1208" s="78"/>
    </row>
    <row r="1209" spans="1:11" s="11" customFormat="1">
      <c r="A1209" s="154"/>
      <c r="B1209" s="150"/>
      <c r="C1209" s="150"/>
      <c r="D1209" s="150"/>
      <c r="E1209" s="150"/>
      <c r="F1209" s="150"/>
      <c r="G1209" s="150"/>
      <c r="H1209" s="150"/>
      <c r="I1209" s="150"/>
      <c r="J1209" s="78"/>
      <c r="K1209" s="78"/>
    </row>
    <row r="1210" spans="1:11" s="11" customFormat="1">
      <c r="A1210" s="154"/>
      <c r="B1210" s="150"/>
      <c r="C1210" s="150"/>
      <c r="D1210" s="150"/>
      <c r="E1210" s="150"/>
      <c r="F1210" s="150"/>
      <c r="G1210" s="150"/>
      <c r="H1210" s="150"/>
      <c r="I1210" s="150"/>
      <c r="J1210" s="78"/>
      <c r="K1210" s="78"/>
    </row>
    <row r="1211" spans="1:11" s="11" customFormat="1">
      <c r="A1211" s="154"/>
      <c r="B1211" s="150"/>
      <c r="C1211" s="150"/>
      <c r="D1211" s="150"/>
      <c r="E1211" s="150"/>
      <c r="F1211" s="150"/>
      <c r="G1211" s="150"/>
      <c r="H1211" s="150"/>
      <c r="I1211" s="150"/>
      <c r="J1211" s="78"/>
      <c r="K1211" s="78"/>
    </row>
    <row r="1212" spans="1:11" s="11" customFormat="1">
      <c r="A1212" s="154"/>
      <c r="B1212" s="150"/>
      <c r="C1212" s="150"/>
      <c r="D1212" s="150"/>
      <c r="E1212" s="150"/>
      <c r="F1212" s="150"/>
      <c r="G1212" s="150"/>
      <c r="H1212" s="150"/>
      <c r="I1212" s="150"/>
      <c r="J1212" s="78"/>
      <c r="K1212" s="78"/>
    </row>
    <row r="1213" spans="1:11" s="11" customFormat="1">
      <c r="A1213" s="154"/>
      <c r="B1213" s="150"/>
      <c r="C1213" s="150"/>
      <c r="D1213" s="150"/>
      <c r="E1213" s="150"/>
      <c r="F1213" s="150"/>
      <c r="G1213" s="150"/>
      <c r="H1213" s="150"/>
      <c r="I1213" s="150"/>
      <c r="J1213" s="78"/>
      <c r="K1213" s="78"/>
    </row>
    <row r="1214" spans="1:11" s="11" customFormat="1">
      <c r="A1214" s="154"/>
      <c r="B1214" s="150"/>
      <c r="C1214" s="150"/>
      <c r="D1214" s="150"/>
      <c r="E1214" s="150"/>
      <c r="F1214" s="150"/>
      <c r="G1214" s="150"/>
      <c r="H1214" s="150"/>
      <c r="I1214" s="150"/>
      <c r="J1214" s="78"/>
      <c r="K1214" s="78"/>
    </row>
    <row r="1215" spans="1:11" s="11" customFormat="1">
      <c r="A1215" s="154"/>
      <c r="B1215" s="150"/>
      <c r="C1215" s="150"/>
      <c r="D1215" s="150"/>
      <c r="E1215" s="150"/>
      <c r="F1215" s="150"/>
      <c r="G1215" s="150"/>
      <c r="H1215" s="150"/>
      <c r="I1215" s="150"/>
      <c r="J1215" s="78"/>
      <c r="K1215" s="78"/>
    </row>
    <row r="1216" spans="1:11" s="11" customFormat="1">
      <c r="A1216" s="154"/>
      <c r="B1216" s="150"/>
      <c r="C1216" s="150"/>
      <c r="D1216" s="150"/>
      <c r="E1216" s="150"/>
      <c r="F1216" s="150"/>
      <c r="G1216" s="150"/>
      <c r="H1216" s="150"/>
      <c r="I1216" s="150"/>
      <c r="J1216" s="78"/>
      <c r="K1216" s="78"/>
    </row>
    <row r="1217" spans="1:11" s="11" customFormat="1">
      <c r="A1217" s="154"/>
      <c r="B1217" s="150"/>
      <c r="C1217" s="150"/>
      <c r="D1217" s="150"/>
      <c r="E1217" s="150"/>
      <c r="F1217" s="150"/>
      <c r="G1217" s="150"/>
      <c r="H1217" s="150"/>
      <c r="I1217" s="150"/>
      <c r="J1217" s="78"/>
      <c r="K1217" s="78"/>
    </row>
    <row r="1218" spans="1:11" s="11" customFormat="1">
      <c r="A1218" s="154"/>
      <c r="B1218" s="150"/>
      <c r="C1218" s="150"/>
      <c r="D1218" s="150"/>
      <c r="E1218" s="150"/>
      <c r="F1218" s="150"/>
      <c r="G1218" s="150"/>
      <c r="H1218" s="150"/>
      <c r="I1218" s="150"/>
      <c r="J1218" s="78"/>
      <c r="K1218" s="78"/>
    </row>
    <row r="1219" spans="1:11" s="11" customFormat="1">
      <c r="A1219" s="154"/>
      <c r="B1219" s="150"/>
      <c r="C1219" s="150"/>
      <c r="D1219" s="150"/>
      <c r="E1219" s="150"/>
      <c r="F1219" s="150"/>
      <c r="G1219" s="150"/>
      <c r="H1219" s="150"/>
      <c r="I1219" s="150"/>
      <c r="J1219" s="78"/>
      <c r="K1219" s="78"/>
    </row>
    <row r="1220" spans="1:11" s="11" customFormat="1">
      <c r="A1220" s="154"/>
      <c r="B1220" s="150"/>
      <c r="C1220" s="150"/>
      <c r="D1220" s="150"/>
      <c r="E1220" s="150"/>
      <c r="F1220" s="150"/>
      <c r="G1220" s="150"/>
      <c r="H1220" s="150"/>
      <c r="I1220" s="150"/>
      <c r="J1220" s="78"/>
      <c r="K1220" s="78"/>
    </row>
    <row r="1221" spans="1:11" s="11" customFormat="1">
      <c r="A1221" s="154"/>
      <c r="B1221" s="150"/>
      <c r="C1221" s="150"/>
      <c r="D1221" s="150"/>
      <c r="E1221" s="150"/>
      <c r="F1221" s="150"/>
      <c r="G1221" s="150"/>
      <c r="H1221" s="150"/>
      <c r="I1221" s="150"/>
      <c r="J1221" s="78"/>
      <c r="K1221" s="78"/>
    </row>
    <row r="1222" spans="1:11" s="11" customFormat="1">
      <c r="A1222" s="154"/>
      <c r="B1222" s="150"/>
      <c r="C1222" s="150"/>
      <c r="D1222" s="150"/>
      <c r="E1222" s="150"/>
      <c r="F1222" s="150"/>
      <c r="G1222" s="150"/>
      <c r="H1222" s="150"/>
      <c r="I1222" s="150"/>
      <c r="J1222" s="78"/>
      <c r="K1222" s="78"/>
    </row>
    <row r="1223" spans="1:11" s="11" customFormat="1">
      <c r="A1223" s="154"/>
      <c r="B1223" s="150"/>
      <c r="C1223" s="150"/>
      <c r="D1223" s="150"/>
      <c r="E1223" s="150"/>
      <c r="F1223" s="150"/>
      <c r="G1223" s="150"/>
      <c r="H1223" s="150"/>
      <c r="I1223" s="150"/>
      <c r="J1223" s="78"/>
      <c r="K1223" s="78"/>
    </row>
    <row r="1224" spans="1:11" s="11" customFormat="1">
      <c r="A1224" s="154"/>
      <c r="B1224" s="150"/>
      <c r="C1224" s="150"/>
      <c r="D1224" s="150"/>
      <c r="E1224" s="150"/>
      <c r="F1224" s="150"/>
      <c r="G1224" s="150"/>
      <c r="H1224" s="150"/>
      <c r="I1224" s="150"/>
      <c r="J1224" s="78"/>
      <c r="K1224" s="78"/>
    </row>
    <row r="1225" spans="1:11" s="11" customFormat="1">
      <c r="A1225" s="154"/>
      <c r="B1225" s="150"/>
      <c r="C1225" s="150"/>
      <c r="D1225" s="150"/>
      <c r="E1225" s="150"/>
      <c r="F1225" s="150"/>
      <c r="G1225" s="150"/>
      <c r="H1225" s="150"/>
      <c r="I1225" s="150"/>
      <c r="J1225" s="78"/>
      <c r="K1225" s="78"/>
    </row>
    <row r="1226" spans="1:11" s="11" customFormat="1">
      <c r="A1226" s="154"/>
      <c r="B1226" s="150"/>
      <c r="C1226" s="150"/>
      <c r="D1226" s="150"/>
      <c r="E1226" s="150"/>
      <c r="F1226" s="150"/>
      <c r="G1226" s="150"/>
      <c r="H1226" s="150"/>
      <c r="I1226" s="150"/>
      <c r="J1226" s="78"/>
      <c r="K1226" s="78"/>
    </row>
    <row r="1227" spans="1:11" s="11" customFormat="1">
      <c r="A1227" s="154"/>
      <c r="B1227" s="150"/>
      <c r="C1227" s="150"/>
      <c r="D1227" s="150"/>
      <c r="E1227" s="150"/>
      <c r="F1227" s="150"/>
      <c r="G1227" s="150"/>
      <c r="H1227" s="150"/>
      <c r="I1227" s="150"/>
      <c r="J1227" s="78"/>
      <c r="K1227" s="78"/>
    </row>
    <row r="1228" spans="1:11" s="11" customFormat="1">
      <c r="A1228" s="154"/>
      <c r="B1228" s="150"/>
      <c r="C1228" s="150"/>
      <c r="D1228" s="150"/>
      <c r="E1228" s="150"/>
      <c r="F1228" s="150"/>
      <c r="G1228" s="150"/>
      <c r="H1228" s="150"/>
      <c r="I1228" s="150"/>
      <c r="J1228" s="78"/>
      <c r="K1228" s="78"/>
    </row>
    <row r="1229" spans="1:11" s="11" customFormat="1">
      <c r="A1229" s="154"/>
      <c r="B1229" s="150"/>
      <c r="C1229" s="150"/>
      <c r="D1229" s="150"/>
      <c r="E1229" s="150"/>
      <c r="F1229" s="150"/>
      <c r="G1229" s="150"/>
      <c r="H1229" s="150"/>
      <c r="I1229" s="150"/>
      <c r="J1229" s="78"/>
      <c r="K1229" s="78"/>
    </row>
    <row r="1230" spans="1:11" s="11" customFormat="1">
      <c r="A1230" s="154"/>
      <c r="B1230" s="150"/>
      <c r="C1230" s="150"/>
      <c r="D1230" s="150"/>
      <c r="E1230" s="150"/>
      <c r="F1230" s="150"/>
      <c r="G1230" s="150"/>
      <c r="H1230" s="150"/>
      <c r="I1230" s="150"/>
      <c r="J1230" s="78"/>
      <c r="K1230" s="78"/>
    </row>
    <row r="1231" spans="1:11" s="11" customFormat="1">
      <c r="A1231" s="154"/>
      <c r="B1231" s="150"/>
      <c r="C1231" s="150"/>
      <c r="D1231" s="150"/>
      <c r="E1231" s="150"/>
      <c r="F1231" s="150"/>
      <c r="G1231" s="150"/>
      <c r="H1231" s="150"/>
      <c r="I1231" s="150"/>
      <c r="J1231" s="78"/>
      <c r="K1231" s="78"/>
    </row>
    <row r="1232" spans="1:11" s="11" customFormat="1">
      <c r="A1232" s="154"/>
      <c r="B1232" s="150"/>
      <c r="C1232" s="150"/>
      <c r="D1232" s="150"/>
      <c r="E1232" s="150"/>
      <c r="F1232" s="150"/>
      <c r="G1232" s="150"/>
      <c r="H1232" s="150"/>
      <c r="I1232" s="150"/>
      <c r="J1232" s="78"/>
      <c r="K1232" s="78"/>
    </row>
    <row r="1233" spans="1:11" s="11" customFormat="1">
      <c r="A1233" s="154"/>
      <c r="B1233" s="150"/>
      <c r="C1233" s="150"/>
      <c r="D1233" s="150"/>
      <c r="E1233" s="150"/>
      <c r="F1233" s="150"/>
      <c r="G1233" s="150"/>
      <c r="H1233" s="150"/>
      <c r="I1233" s="150"/>
      <c r="J1233" s="78"/>
      <c r="K1233" s="78"/>
    </row>
    <row r="1234" spans="1:11" s="11" customFormat="1">
      <c r="A1234" s="154"/>
      <c r="B1234" s="150"/>
      <c r="C1234" s="150"/>
      <c r="D1234" s="150"/>
      <c r="E1234" s="150"/>
      <c r="F1234" s="150"/>
      <c r="G1234" s="150"/>
      <c r="H1234" s="150"/>
      <c r="I1234" s="150"/>
      <c r="J1234" s="78"/>
      <c r="K1234" s="78"/>
    </row>
    <row r="1235" spans="1:11" s="11" customFormat="1">
      <c r="A1235" s="154"/>
      <c r="B1235" s="150"/>
      <c r="C1235" s="150"/>
      <c r="D1235" s="150"/>
      <c r="E1235" s="150"/>
      <c r="F1235" s="150"/>
      <c r="G1235" s="150"/>
      <c r="H1235" s="150"/>
      <c r="I1235" s="150"/>
      <c r="J1235" s="78"/>
      <c r="K1235" s="78"/>
    </row>
    <row r="1236" spans="1:11" s="11" customFormat="1">
      <c r="A1236" s="154"/>
      <c r="B1236" s="150"/>
      <c r="C1236" s="150"/>
      <c r="D1236" s="150"/>
      <c r="E1236" s="150"/>
      <c r="F1236" s="150"/>
      <c r="G1236" s="150"/>
      <c r="H1236" s="150"/>
      <c r="I1236" s="150"/>
      <c r="J1236" s="78"/>
      <c r="K1236" s="78"/>
    </row>
    <row r="1237" spans="1:11" s="11" customFormat="1">
      <c r="A1237" s="154"/>
      <c r="B1237" s="150"/>
      <c r="C1237" s="150"/>
      <c r="D1237" s="150"/>
      <c r="E1237" s="150"/>
      <c r="F1237" s="150"/>
      <c r="G1237" s="150"/>
      <c r="H1237" s="150"/>
      <c r="I1237" s="150"/>
      <c r="J1237" s="78"/>
      <c r="K1237" s="78"/>
    </row>
    <row r="1238" spans="1:11" s="11" customFormat="1">
      <c r="A1238" s="154"/>
      <c r="B1238" s="150"/>
      <c r="C1238" s="150"/>
      <c r="D1238" s="150"/>
      <c r="E1238" s="150"/>
      <c r="F1238" s="150"/>
      <c r="G1238" s="150"/>
      <c r="H1238" s="150"/>
      <c r="I1238" s="150"/>
      <c r="J1238" s="78"/>
      <c r="K1238" s="78"/>
    </row>
    <row r="1239" spans="1:11" s="11" customFormat="1">
      <c r="A1239" s="154"/>
      <c r="B1239" s="150"/>
      <c r="C1239" s="150"/>
      <c r="D1239" s="150"/>
      <c r="E1239" s="150"/>
      <c r="F1239" s="150"/>
      <c r="G1239" s="150"/>
      <c r="H1239" s="150"/>
      <c r="I1239" s="150"/>
      <c r="J1239" s="78"/>
      <c r="K1239" s="78"/>
    </row>
    <row r="1240" spans="1:11" s="11" customFormat="1">
      <c r="A1240" s="154"/>
      <c r="B1240" s="150"/>
      <c r="C1240" s="150"/>
      <c r="D1240" s="150"/>
      <c r="E1240" s="150"/>
      <c r="F1240" s="150"/>
      <c r="G1240" s="150"/>
      <c r="H1240" s="150"/>
      <c r="I1240" s="150"/>
      <c r="J1240" s="78"/>
      <c r="K1240" s="78"/>
    </row>
    <row r="1241" spans="1:11" s="11" customFormat="1">
      <c r="A1241" s="154"/>
      <c r="B1241" s="150"/>
      <c r="C1241" s="150"/>
      <c r="D1241" s="150"/>
      <c r="E1241" s="150"/>
      <c r="F1241" s="150"/>
      <c r="G1241" s="150"/>
      <c r="H1241" s="150"/>
      <c r="I1241" s="150"/>
      <c r="J1241" s="78"/>
      <c r="K1241" s="78"/>
    </row>
    <row r="1242" spans="1:11" s="11" customFormat="1">
      <c r="A1242" s="154"/>
      <c r="B1242" s="150"/>
      <c r="C1242" s="150"/>
      <c r="D1242" s="150"/>
      <c r="E1242" s="150"/>
      <c r="F1242" s="150"/>
      <c r="G1242" s="150"/>
      <c r="H1242" s="150"/>
      <c r="I1242" s="150"/>
      <c r="J1242" s="78"/>
      <c r="K1242" s="78"/>
    </row>
    <row r="1243" spans="1:11" s="11" customFormat="1">
      <c r="A1243" s="154"/>
      <c r="B1243" s="150"/>
      <c r="C1243" s="150"/>
      <c r="D1243" s="150"/>
      <c r="E1243" s="150"/>
      <c r="F1243" s="150"/>
      <c r="G1243" s="150"/>
      <c r="H1243" s="150"/>
      <c r="I1243" s="150"/>
      <c r="J1243" s="78"/>
      <c r="K1243" s="78"/>
    </row>
    <row r="1244" spans="1:11" s="11" customFormat="1">
      <c r="A1244" s="154"/>
      <c r="B1244" s="150"/>
      <c r="C1244" s="150"/>
      <c r="D1244" s="150"/>
      <c r="E1244" s="150"/>
      <c r="F1244" s="150"/>
      <c r="G1244" s="150"/>
      <c r="H1244" s="150"/>
      <c r="I1244" s="150"/>
      <c r="J1244" s="78"/>
      <c r="K1244" s="78"/>
    </row>
    <row r="1245" spans="1:11" s="11" customFormat="1">
      <c r="A1245" s="154"/>
      <c r="B1245" s="150"/>
      <c r="C1245" s="150"/>
      <c r="D1245" s="150"/>
      <c r="E1245" s="150"/>
      <c r="F1245" s="150"/>
      <c r="G1245" s="150"/>
      <c r="H1245" s="150"/>
      <c r="I1245" s="150"/>
      <c r="J1245" s="78"/>
      <c r="K1245" s="78"/>
    </row>
    <row r="1246" spans="1:11" s="11" customFormat="1">
      <c r="A1246" s="154"/>
      <c r="B1246" s="150"/>
      <c r="C1246" s="150"/>
      <c r="D1246" s="150"/>
      <c r="E1246" s="150"/>
      <c r="F1246" s="150"/>
      <c r="G1246" s="150"/>
      <c r="H1246" s="150"/>
      <c r="I1246" s="150"/>
      <c r="J1246" s="78"/>
      <c r="K1246" s="78"/>
    </row>
    <row r="1247" spans="1:11" s="11" customFormat="1">
      <c r="A1247" s="154"/>
      <c r="B1247" s="150"/>
      <c r="C1247" s="150"/>
      <c r="D1247" s="150"/>
      <c r="E1247" s="150"/>
      <c r="F1247" s="150"/>
      <c r="G1247" s="150"/>
      <c r="H1247" s="150"/>
      <c r="I1247" s="150"/>
      <c r="J1247" s="78"/>
      <c r="K1247" s="78"/>
    </row>
    <row r="1248" spans="1:11" s="11" customFormat="1">
      <c r="A1248" s="154"/>
      <c r="B1248" s="150"/>
      <c r="C1248" s="150"/>
      <c r="D1248" s="150"/>
      <c r="E1248" s="150"/>
      <c r="F1248" s="150"/>
      <c r="G1248" s="150"/>
      <c r="H1248" s="150"/>
      <c r="I1248" s="150"/>
      <c r="J1248" s="78"/>
      <c r="K1248" s="78"/>
    </row>
    <row r="1249" spans="1:12" s="11" customFormat="1">
      <c r="A1249" s="154"/>
      <c r="B1249" s="150"/>
      <c r="C1249" s="150"/>
      <c r="D1249" s="150"/>
      <c r="E1249" s="150"/>
      <c r="F1249" s="150"/>
      <c r="G1249" s="150"/>
      <c r="H1249" s="150"/>
      <c r="I1249" s="150"/>
      <c r="J1249" s="78"/>
      <c r="K1249" s="78"/>
    </row>
    <row r="1250" spans="1:12" s="11" customFormat="1">
      <c r="A1250" s="154"/>
      <c r="B1250" s="150"/>
      <c r="C1250" s="150"/>
      <c r="D1250" s="150"/>
      <c r="E1250" s="150"/>
      <c r="F1250" s="150"/>
      <c r="G1250" s="150"/>
      <c r="H1250" s="150"/>
      <c r="I1250" s="150"/>
      <c r="J1250" s="78"/>
      <c r="K1250" s="78"/>
    </row>
    <row r="1251" spans="1:12" s="11" customFormat="1">
      <c r="A1251" s="154"/>
      <c r="B1251" s="150"/>
      <c r="C1251" s="150"/>
      <c r="D1251" s="150"/>
      <c r="E1251" s="150"/>
      <c r="F1251" s="150"/>
      <c r="G1251" s="150"/>
      <c r="H1251" s="150"/>
      <c r="I1251" s="150"/>
      <c r="J1251" s="78"/>
      <c r="K1251" s="78"/>
    </row>
    <row r="1252" spans="1:12" s="11" customFormat="1">
      <c r="A1252" s="154"/>
      <c r="B1252" s="150"/>
      <c r="C1252" s="150"/>
      <c r="D1252" s="150"/>
      <c r="E1252" s="150"/>
      <c r="F1252" s="150"/>
      <c r="G1252" s="150"/>
      <c r="H1252" s="150"/>
      <c r="I1252" s="150"/>
      <c r="J1252" s="78"/>
      <c r="K1252" s="78"/>
    </row>
    <row r="1253" spans="1:12" s="11" customFormat="1">
      <c r="A1253" s="154"/>
      <c r="B1253" s="150"/>
      <c r="C1253" s="150"/>
      <c r="D1253" s="150"/>
      <c r="E1253" s="150"/>
      <c r="F1253" s="150"/>
      <c r="G1253" s="150"/>
      <c r="H1253" s="150"/>
      <c r="I1253" s="150"/>
      <c r="J1253" s="78"/>
      <c r="K1253" s="78"/>
    </row>
    <row r="1254" spans="1:12" s="11" customFormat="1">
      <c r="A1254" s="154"/>
      <c r="B1254" s="150"/>
      <c r="C1254" s="150"/>
      <c r="D1254" s="150"/>
      <c r="E1254" s="150"/>
      <c r="F1254" s="150"/>
      <c r="G1254" s="150"/>
      <c r="H1254" s="150"/>
      <c r="I1254" s="150"/>
      <c r="J1254" s="78"/>
      <c r="K1254" s="78"/>
    </row>
    <row r="1255" spans="1:12" s="11" customFormat="1">
      <c r="A1255" s="154"/>
      <c r="B1255" s="150"/>
      <c r="C1255" s="150"/>
      <c r="D1255" s="150"/>
      <c r="E1255" s="150"/>
      <c r="F1255" s="150"/>
      <c r="G1255" s="150"/>
      <c r="H1255" s="150"/>
      <c r="I1255" s="150"/>
      <c r="J1255" s="78"/>
      <c r="K1255" s="78"/>
    </row>
    <row r="1256" spans="1:12" s="11" customFormat="1">
      <c r="A1256" s="154"/>
      <c r="B1256" s="150"/>
      <c r="C1256" s="150"/>
      <c r="D1256" s="150"/>
      <c r="E1256" s="150"/>
      <c r="F1256" s="150"/>
      <c r="G1256" s="150"/>
      <c r="H1256" s="150"/>
      <c r="I1256" s="150"/>
      <c r="J1256" s="78"/>
      <c r="K1256" s="78"/>
    </row>
    <row r="1257" spans="1:12" s="11" customFormat="1">
      <c r="A1257" s="154"/>
      <c r="B1257" s="150"/>
      <c r="C1257" s="150"/>
      <c r="D1257" s="150"/>
      <c r="E1257" s="150"/>
      <c r="F1257" s="150"/>
      <c r="G1257" s="150"/>
      <c r="H1257" s="150"/>
      <c r="I1257" s="150"/>
      <c r="J1257" s="78"/>
      <c r="K1257" s="78"/>
    </row>
    <row r="1258" spans="1:12" s="11" customFormat="1">
      <c r="A1258" s="14"/>
      <c r="B1258" s="14"/>
      <c r="C1258" s="14"/>
      <c r="D1258" s="14"/>
      <c r="E1258" s="14"/>
      <c r="F1258" s="14"/>
      <c r="G1258" s="14"/>
      <c r="H1258" s="14"/>
      <c r="I1258" s="14"/>
      <c r="J1258" s="78"/>
      <c r="K1258" s="78"/>
    </row>
    <row r="1259" spans="1:12" s="11" customFormat="1">
      <c r="A1259" s="14"/>
      <c r="B1259" s="14"/>
      <c r="C1259" s="14"/>
      <c r="D1259" s="14"/>
      <c r="E1259" s="14"/>
      <c r="F1259" s="14"/>
      <c r="G1259" s="14"/>
      <c r="H1259" s="14"/>
      <c r="I1259" s="14"/>
      <c r="J1259" s="78"/>
      <c r="K1259" s="78"/>
    </row>
    <row r="1260" spans="1:12" s="11" customFormat="1">
      <c r="A1260" s="14"/>
      <c r="B1260" s="14"/>
      <c r="C1260" s="14"/>
      <c r="D1260" s="14"/>
      <c r="E1260" s="14"/>
      <c r="F1260" s="14"/>
      <c r="G1260" s="14"/>
      <c r="H1260" s="14"/>
      <c r="I1260" s="14"/>
      <c r="J1260" s="78"/>
      <c r="K1260" s="78"/>
      <c r="L1260" s="14"/>
    </row>
    <row r="1261" spans="1:12" s="11" customFormat="1">
      <c r="A1261" s="14"/>
      <c r="B1261" s="14"/>
      <c r="C1261" s="14"/>
      <c r="D1261" s="14"/>
      <c r="E1261" s="14"/>
      <c r="F1261" s="14"/>
      <c r="G1261" s="14"/>
      <c r="H1261" s="14"/>
      <c r="I1261" s="14"/>
      <c r="J1261" s="78"/>
      <c r="K1261" s="78"/>
      <c r="L1261" s="14"/>
    </row>
    <row r="1262" spans="1:12" s="11" customFormat="1">
      <c r="A1262" s="14"/>
      <c r="B1262" s="14"/>
      <c r="C1262" s="14"/>
      <c r="D1262" s="14"/>
      <c r="E1262" s="14"/>
      <c r="F1262" s="14"/>
      <c r="G1262" s="14"/>
      <c r="H1262" s="14"/>
      <c r="I1262" s="14"/>
      <c r="J1262" s="78"/>
      <c r="K1262" s="78"/>
      <c r="L1262" s="14"/>
    </row>
    <row r="1263" spans="1:12" s="11" customFormat="1">
      <c r="A1263" s="14"/>
      <c r="B1263" s="14"/>
      <c r="C1263" s="14"/>
      <c r="D1263" s="14"/>
      <c r="E1263" s="14"/>
      <c r="F1263" s="14"/>
      <c r="G1263" s="14"/>
      <c r="H1263" s="14"/>
      <c r="I1263" s="14"/>
      <c r="J1263" s="78"/>
      <c r="K1263" s="78"/>
      <c r="L1263" s="14"/>
    </row>
    <row r="1264" spans="1:12" s="11" customFormat="1">
      <c r="A1264" s="14"/>
      <c r="B1264" s="14"/>
      <c r="C1264" s="14"/>
      <c r="D1264" s="14"/>
      <c r="E1264" s="14"/>
      <c r="F1264" s="14"/>
      <c r="G1264" s="14"/>
      <c r="H1264" s="14"/>
      <c r="I1264" s="14"/>
      <c r="J1264" s="78"/>
      <c r="K1264" s="78"/>
      <c r="L1264" s="14"/>
    </row>
    <row r="1265" spans="1:12" s="11" customFormat="1">
      <c r="A1265" s="14"/>
      <c r="B1265" s="14"/>
      <c r="C1265" s="14"/>
      <c r="D1265" s="14"/>
      <c r="E1265" s="14"/>
      <c r="F1265" s="14"/>
      <c r="G1265" s="14"/>
      <c r="H1265" s="14"/>
      <c r="I1265" s="14"/>
      <c r="J1265" s="78"/>
      <c r="K1265" s="78"/>
      <c r="L1265" s="14"/>
    </row>
    <row r="1266" spans="1:12" s="11" customFormat="1">
      <c r="A1266" s="14"/>
      <c r="B1266" s="14"/>
      <c r="C1266" s="14"/>
      <c r="D1266" s="14"/>
      <c r="E1266" s="14"/>
      <c r="F1266" s="14"/>
      <c r="G1266" s="14"/>
      <c r="H1266" s="14"/>
      <c r="I1266" s="14"/>
      <c r="J1266" s="78"/>
      <c r="K1266" s="78"/>
      <c r="L1266" s="14"/>
    </row>
    <row r="1267" spans="1:12" s="11" customFormat="1">
      <c r="A1267" s="14"/>
      <c r="B1267" s="14"/>
      <c r="C1267" s="14"/>
      <c r="D1267" s="14"/>
      <c r="E1267" s="14"/>
      <c r="F1267" s="14"/>
      <c r="G1267" s="14"/>
      <c r="H1267" s="14"/>
      <c r="I1267" s="14"/>
      <c r="J1267" s="78"/>
      <c r="K1267" s="78"/>
      <c r="L1267" s="14"/>
    </row>
    <row r="1268" spans="1:12" s="11" customFormat="1">
      <c r="A1268" s="14"/>
      <c r="B1268" s="14"/>
      <c r="C1268" s="14"/>
      <c r="D1268" s="14"/>
      <c r="E1268" s="14"/>
      <c r="F1268" s="14"/>
      <c r="G1268" s="14"/>
      <c r="H1268" s="14"/>
      <c r="I1268" s="14"/>
      <c r="J1268" s="78"/>
      <c r="K1268" s="78"/>
      <c r="L1268" s="14"/>
    </row>
    <row r="1269" spans="1:12" s="11" customFormat="1">
      <c r="A1269" s="14"/>
      <c r="B1269" s="14"/>
      <c r="C1269" s="14"/>
      <c r="D1269" s="14"/>
      <c r="E1269" s="14"/>
      <c r="F1269" s="14"/>
      <c r="G1269" s="14"/>
      <c r="H1269" s="14"/>
      <c r="I1269" s="14"/>
      <c r="J1269" s="78"/>
      <c r="K1269" s="78"/>
      <c r="L1269" s="14"/>
    </row>
    <row r="1270" spans="1:12" s="11" customFormat="1">
      <c r="A1270" s="14"/>
      <c r="B1270" s="14"/>
      <c r="C1270" s="14"/>
      <c r="D1270" s="14"/>
      <c r="E1270" s="14"/>
      <c r="F1270" s="14"/>
      <c r="G1270" s="14"/>
      <c r="H1270" s="14"/>
      <c r="I1270" s="14"/>
      <c r="J1270" s="78"/>
      <c r="K1270" s="78"/>
      <c r="L1270" s="14"/>
    </row>
    <row r="1271" spans="1:12" s="11" customFormat="1">
      <c r="A1271" s="14"/>
      <c r="B1271" s="14"/>
      <c r="C1271" s="14"/>
      <c r="D1271" s="14"/>
      <c r="E1271" s="14"/>
      <c r="F1271" s="14"/>
      <c r="G1271" s="14"/>
      <c r="H1271" s="14"/>
      <c r="I1271" s="14"/>
      <c r="J1271" s="78"/>
      <c r="K1271" s="78"/>
      <c r="L1271" s="14"/>
    </row>
    <row r="1272" spans="1:12" s="11" customFormat="1">
      <c r="A1272" s="14"/>
      <c r="B1272" s="14"/>
      <c r="C1272" s="14"/>
      <c r="D1272" s="14"/>
      <c r="E1272" s="14"/>
      <c r="F1272" s="14"/>
      <c r="G1272" s="14"/>
      <c r="H1272" s="14"/>
      <c r="I1272" s="14"/>
      <c r="J1272" s="78"/>
      <c r="K1272" s="78"/>
      <c r="L1272" s="14"/>
    </row>
    <row r="1273" spans="1:12" s="11" customFormat="1">
      <c r="A1273" s="14"/>
      <c r="B1273" s="14"/>
      <c r="C1273" s="14"/>
      <c r="D1273" s="14"/>
      <c r="E1273" s="14"/>
      <c r="F1273" s="14"/>
      <c r="G1273" s="14"/>
      <c r="H1273" s="14"/>
      <c r="I1273" s="14"/>
      <c r="J1273" s="78"/>
      <c r="K1273" s="78"/>
      <c r="L1273" s="14"/>
    </row>
    <row r="1274" spans="1:12" s="11" customFormat="1">
      <c r="A1274" s="14"/>
      <c r="B1274" s="14"/>
      <c r="C1274" s="14"/>
      <c r="D1274" s="14"/>
      <c r="E1274" s="14"/>
      <c r="F1274" s="14"/>
      <c r="G1274" s="14"/>
      <c r="H1274" s="14"/>
      <c r="I1274" s="14"/>
      <c r="J1274" s="78"/>
      <c r="K1274" s="78"/>
      <c r="L1274" s="14"/>
    </row>
    <row r="1275" spans="1:12" s="11" customFormat="1">
      <c r="A1275" s="14"/>
      <c r="B1275" s="14"/>
      <c r="C1275" s="14"/>
      <c r="D1275" s="14"/>
      <c r="E1275" s="14"/>
      <c r="F1275" s="14"/>
      <c r="G1275" s="14"/>
      <c r="H1275" s="14"/>
      <c r="I1275" s="14"/>
      <c r="J1275" s="78"/>
      <c r="K1275" s="78"/>
      <c r="L1275" s="14"/>
    </row>
    <row r="1276" spans="1:12" s="11" customFormat="1">
      <c r="A1276" s="14"/>
      <c r="B1276" s="14"/>
      <c r="C1276" s="14"/>
      <c r="D1276" s="14"/>
      <c r="E1276" s="14"/>
      <c r="F1276" s="14"/>
      <c r="G1276" s="14"/>
      <c r="H1276" s="14"/>
      <c r="I1276" s="14"/>
      <c r="J1276" s="78"/>
      <c r="K1276" s="78"/>
      <c r="L1276" s="14"/>
    </row>
    <row r="1277" spans="1:12" s="11" customFormat="1">
      <c r="A1277" s="14"/>
      <c r="B1277" s="14"/>
      <c r="C1277" s="14"/>
      <c r="D1277" s="14"/>
      <c r="E1277" s="14"/>
      <c r="F1277" s="14"/>
      <c r="G1277" s="14"/>
      <c r="H1277" s="14"/>
      <c r="I1277" s="14"/>
      <c r="J1277" s="78"/>
      <c r="K1277" s="78"/>
      <c r="L1277" s="14"/>
    </row>
    <row r="1278" spans="1:12" s="11" customFormat="1">
      <c r="A1278" s="14"/>
      <c r="B1278" s="14"/>
      <c r="C1278" s="14"/>
      <c r="D1278" s="14"/>
      <c r="E1278" s="14"/>
      <c r="F1278" s="14"/>
      <c r="G1278" s="14"/>
      <c r="H1278" s="14"/>
      <c r="I1278" s="14"/>
      <c r="J1278" s="78"/>
      <c r="K1278" s="78"/>
      <c r="L1278" s="14"/>
    </row>
    <row r="1279" spans="1:12" s="11" customFormat="1">
      <c r="A1279" s="14"/>
      <c r="B1279" s="14"/>
      <c r="C1279" s="14"/>
      <c r="D1279" s="14"/>
      <c r="E1279" s="14"/>
      <c r="F1279" s="14"/>
      <c r="G1279" s="14"/>
      <c r="H1279" s="14"/>
      <c r="I1279" s="14"/>
      <c r="J1279" s="78"/>
      <c r="K1279" s="78"/>
      <c r="L1279" s="14"/>
    </row>
    <row r="1280" spans="1:12" s="11" customFormat="1">
      <c r="A1280" s="14"/>
      <c r="B1280" s="14"/>
      <c r="C1280" s="14"/>
      <c r="D1280" s="14"/>
      <c r="E1280" s="14"/>
      <c r="F1280" s="14"/>
      <c r="G1280" s="14"/>
      <c r="H1280" s="14"/>
      <c r="I1280" s="14"/>
      <c r="J1280" s="78"/>
      <c r="K1280" s="78"/>
      <c r="L1280" s="14"/>
    </row>
    <row r="1281" spans="1:12" s="11" customFormat="1">
      <c r="A1281" s="14"/>
      <c r="B1281" s="14"/>
      <c r="C1281" s="14"/>
      <c r="D1281" s="14"/>
      <c r="E1281" s="14"/>
      <c r="F1281" s="14"/>
      <c r="G1281" s="14"/>
      <c r="H1281" s="14"/>
      <c r="I1281" s="14"/>
      <c r="J1281" s="78"/>
      <c r="K1281" s="78"/>
      <c r="L1281" s="14"/>
    </row>
    <row r="1282" spans="1:12" s="11" customFormat="1">
      <c r="A1282" s="14"/>
      <c r="B1282" s="14"/>
      <c r="C1282" s="14"/>
      <c r="D1282" s="14"/>
      <c r="E1282" s="14"/>
      <c r="F1282" s="14"/>
      <c r="G1282" s="14"/>
      <c r="H1282" s="14"/>
      <c r="I1282" s="14"/>
      <c r="J1282" s="78"/>
      <c r="K1282" s="78"/>
      <c r="L1282" s="14"/>
    </row>
    <row r="1283" spans="1:12" s="11" customFormat="1">
      <c r="A1283" s="14"/>
      <c r="B1283" s="14"/>
      <c r="C1283" s="14"/>
      <c r="D1283" s="14"/>
      <c r="E1283" s="14"/>
      <c r="F1283" s="14"/>
      <c r="G1283" s="14"/>
      <c r="H1283" s="14"/>
      <c r="I1283" s="14"/>
      <c r="J1283" s="78"/>
      <c r="K1283" s="78"/>
      <c r="L1283" s="14"/>
    </row>
    <row r="1284" spans="1:12" s="11" customFormat="1">
      <c r="A1284" s="14"/>
      <c r="B1284" s="14"/>
      <c r="C1284" s="14"/>
      <c r="D1284" s="14"/>
      <c r="E1284" s="14"/>
      <c r="F1284" s="14"/>
      <c r="G1284" s="14"/>
      <c r="H1284" s="14"/>
      <c r="I1284" s="14"/>
      <c r="J1284" s="78"/>
      <c r="K1284" s="78"/>
      <c r="L1284" s="14"/>
    </row>
    <row r="1285" spans="1:12" s="11" customFormat="1">
      <c r="A1285" s="14"/>
      <c r="B1285" s="14"/>
      <c r="C1285" s="14"/>
      <c r="D1285" s="14"/>
      <c r="E1285" s="14"/>
      <c r="F1285" s="14"/>
      <c r="G1285" s="14"/>
      <c r="H1285" s="14"/>
      <c r="I1285" s="14"/>
      <c r="J1285" s="78"/>
      <c r="K1285" s="78"/>
      <c r="L1285" s="14"/>
    </row>
    <row r="1286" spans="1:12" s="11" customFormat="1">
      <c r="A1286" s="14"/>
      <c r="B1286" s="14"/>
      <c r="C1286" s="14"/>
      <c r="D1286" s="14"/>
      <c r="E1286" s="14"/>
      <c r="F1286" s="14"/>
      <c r="G1286" s="14"/>
      <c r="H1286" s="14"/>
      <c r="I1286" s="14"/>
      <c r="J1286" s="78"/>
      <c r="K1286" s="78"/>
      <c r="L1286" s="14"/>
    </row>
    <row r="1287" spans="1:12" s="11" customFormat="1">
      <c r="A1287" s="14"/>
      <c r="B1287" s="14"/>
      <c r="C1287" s="14"/>
      <c r="D1287" s="14"/>
      <c r="E1287" s="14"/>
      <c r="F1287" s="14"/>
      <c r="G1287" s="14"/>
      <c r="H1287" s="14"/>
      <c r="I1287" s="14"/>
      <c r="J1287" s="78"/>
      <c r="K1287" s="78"/>
      <c r="L1287" s="14"/>
    </row>
    <row r="1288" spans="1:12" s="11" customFormat="1">
      <c r="A1288" s="14"/>
      <c r="B1288" s="14"/>
      <c r="C1288" s="14"/>
      <c r="D1288" s="14"/>
      <c r="E1288" s="14"/>
      <c r="F1288" s="14"/>
      <c r="G1288" s="14"/>
      <c r="H1288" s="14"/>
      <c r="I1288" s="14"/>
      <c r="J1288" s="78"/>
      <c r="K1288" s="78"/>
      <c r="L1288" s="14"/>
    </row>
    <row r="1289" spans="1:12" s="11" customFormat="1">
      <c r="A1289" s="14"/>
      <c r="B1289" s="14"/>
      <c r="C1289" s="14"/>
      <c r="D1289" s="14"/>
      <c r="E1289" s="14"/>
      <c r="F1289" s="14"/>
      <c r="G1289" s="14"/>
      <c r="H1289" s="14"/>
      <c r="I1289" s="14"/>
      <c r="J1289" s="78"/>
      <c r="K1289" s="78"/>
      <c r="L1289" s="14"/>
    </row>
    <row r="1290" spans="1:12" s="11" customFormat="1">
      <c r="A1290" s="14"/>
      <c r="B1290" s="14"/>
      <c r="C1290" s="14"/>
      <c r="D1290" s="14"/>
      <c r="E1290" s="14"/>
      <c r="F1290" s="14"/>
      <c r="G1290" s="14"/>
      <c r="H1290" s="14"/>
      <c r="I1290" s="14"/>
      <c r="J1290" s="78"/>
      <c r="K1290" s="78"/>
      <c r="L1290" s="14"/>
    </row>
    <row r="1291" spans="1:12" s="11" customFormat="1">
      <c r="A1291" s="14"/>
      <c r="B1291" s="14"/>
      <c r="C1291" s="14"/>
      <c r="D1291" s="14"/>
      <c r="E1291" s="14"/>
      <c r="F1291" s="14"/>
      <c r="G1291" s="14"/>
      <c r="H1291" s="14"/>
      <c r="I1291" s="14"/>
      <c r="J1291" s="78"/>
      <c r="K1291" s="78"/>
      <c r="L1291" s="14"/>
    </row>
    <row r="1292" spans="1:12" s="11" customFormat="1">
      <c r="A1292" s="14"/>
      <c r="B1292" s="14"/>
      <c r="C1292" s="14"/>
      <c r="D1292" s="14"/>
      <c r="E1292" s="14"/>
      <c r="F1292" s="14"/>
      <c r="G1292" s="14"/>
      <c r="H1292" s="14"/>
      <c r="I1292" s="14"/>
      <c r="J1292" s="78"/>
      <c r="K1292" s="78"/>
      <c r="L1292" s="14"/>
    </row>
    <row r="1293" spans="1:12" s="11" customFormat="1">
      <c r="A1293" s="14"/>
      <c r="B1293" s="14"/>
      <c r="C1293" s="14"/>
      <c r="D1293" s="14"/>
      <c r="E1293" s="14"/>
      <c r="F1293" s="14"/>
      <c r="G1293" s="14"/>
      <c r="H1293" s="14"/>
      <c r="I1293" s="14"/>
      <c r="J1293" s="78"/>
      <c r="K1293" s="78"/>
      <c r="L1293" s="14"/>
    </row>
    <row r="1294" spans="1:12" s="11" customFormat="1">
      <c r="A1294" s="14"/>
      <c r="B1294" s="14"/>
      <c r="C1294" s="14"/>
      <c r="D1294" s="14"/>
      <c r="E1294" s="14"/>
      <c r="F1294" s="14"/>
      <c r="G1294" s="14"/>
      <c r="H1294" s="14"/>
      <c r="I1294" s="14"/>
      <c r="J1294" s="78"/>
      <c r="K1294" s="78"/>
      <c r="L1294" s="14"/>
    </row>
    <row r="1295" spans="1:12" s="11" customFormat="1">
      <c r="A1295" s="14"/>
      <c r="B1295" s="14"/>
      <c r="C1295" s="14"/>
      <c r="D1295" s="14"/>
      <c r="E1295" s="14"/>
      <c r="F1295" s="14"/>
      <c r="G1295" s="14"/>
      <c r="H1295" s="14"/>
      <c r="I1295" s="14"/>
      <c r="J1295" s="78"/>
      <c r="K1295" s="78"/>
      <c r="L1295" s="14"/>
    </row>
    <row r="1296" spans="1:12" s="11" customFormat="1">
      <c r="A1296" s="14"/>
      <c r="B1296" s="14"/>
      <c r="C1296" s="14"/>
      <c r="D1296" s="14"/>
      <c r="E1296" s="14"/>
      <c r="F1296" s="14"/>
      <c r="G1296" s="14"/>
      <c r="H1296" s="14"/>
      <c r="I1296" s="14"/>
      <c r="J1296" s="78"/>
      <c r="K1296" s="78"/>
      <c r="L1296" s="14"/>
    </row>
    <row r="1297" spans="1:12" s="11" customFormat="1">
      <c r="A1297" s="14"/>
      <c r="B1297" s="14"/>
      <c r="C1297" s="14"/>
      <c r="D1297" s="14"/>
      <c r="E1297" s="14"/>
      <c r="F1297" s="14"/>
      <c r="G1297" s="14"/>
      <c r="H1297" s="14"/>
      <c r="I1297" s="14"/>
      <c r="J1297" s="78"/>
      <c r="K1297" s="78"/>
      <c r="L1297" s="14"/>
    </row>
    <row r="1298" spans="1:12" s="11" customFormat="1">
      <c r="A1298" s="14"/>
      <c r="B1298" s="14"/>
      <c r="C1298" s="14"/>
      <c r="D1298" s="14"/>
      <c r="E1298" s="14"/>
      <c r="F1298" s="14"/>
      <c r="G1298" s="14"/>
      <c r="H1298" s="14"/>
      <c r="I1298" s="14"/>
      <c r="J1298" s="78"/>
      <c r="K1298" s="78"/>
      <c r="L1298" s="14"/>
    </row>
    <row r="1299" spans="1:12" s="11" customFormat="1">
      <c r="A1299" s="14"/>
      <c r="B1299" s="14"/>
      <c r="C1299" s="14"/>
      <c r="D1299" s="14"/>
      <c r="E1299" s="14"/>
      <c r="F1299" s="14"/>
      <c r="G1299" s="14"/>
      <c r="H1299" s="14"/>
      <c r="I1299" s="14"/>
      <c r="J1299" s="78"/>
      <c r="K1299" s="78"/>
      <c r="L1299" s="14"/>
    </row>
    <row r="1300" spans="1:12" s="11" customFormat="1">
      <c r="A1300" s="14"/>
      <c r="B1300" s="14"/>
      <c r="C1300" s="14"/>
      <c r="D1300" s="14"/>
      <c r="E1300" s="14"/>
      <c r="F1300" s="14"/>
      <c r="G1300" s="14"/>
      <c r="H1300" s="14"/>
      <c r="I1300" s="14"/>
      <c r="J1300" s="78"/>
      <c r="K1300" s="78"/>
      <c r="L1300" s="14"/>
    </row>
    <row r="1301" spans="1:12" s="11" customFormat="1">
      <c r="A1301" s="14"/>
      <c r="B1301" s="14"/>
      <c r="C1301" s="14"/>
      <c r="D1301" s="14"/>
      <c r="E1301" s="14"/>
      <c r="F1301" s="14"/>
      <c r="G1301" s="14"/>
      <c r="H1301" s="14"/>
      <c r="I1301" s="14"/>
      <c r="J1301" s="78"/>
      <c r="K1301" s="78"/>
      <c r="L1301" s="14"/>
    </row>
    <row r="1302" spans="1:12" s="11" customFormat="1">
      <c r="A1302" s="14"/>
      <c r="B1302" s="14"/>
      <c r="C1302" s="14"/>
      <c r="D1302" s="14"/>
      <c r="E1302" s="14"/>
      <c r="F1302" s="14"/>
      <c r="G1302" s="14"/>
      <c r="H1302" s="14"/>
      <c r="I1302" s="14"/>
      <c r="J1302" s="78"/>
      <c r="K1302" s="78"/>
      <c r="L1302" s="14"/>
    </row>
    <row r="1303" spans="1:12" s="11" customFormat="1">
      <c r="A1303" s="14"/>
      <c r="B1303" s="14"/>
      <c r="C1303" s="14"/>
      <c r="D1303" s="14"/>
      <c r="E1303" s="14"/>
      <c r="F1303" s="14"/>
      <c r="G1303" s="14"/>
      <c r="H1303" s="14"/>
      <c r="I1303" s="14"/>
      <c r="J1303" s="78"/>
      <c r="K1303" s="78"/>
      <c r="L1303" s="14"/>
    </row>
    <row r="1304" spans="1:12" s="11" customFormat="1">
      <c r="A1304" s="14"/>
      <c r="B1304" s="14"/>
      <c r="C1304" s="14"/>
      <c r="D1304" s="14"/>
      <c r="E1304" s="14"/>
      <c r="F1304" s="14"/>
      <c r="G1304" s="14"/>
      <c r="H1304" s="14"/>
      <c r="I1304" s="14"/>
      <c r="J1304" s="78"/>
      <c r="K1304" s="78"/>
      <c r="L1304" s="14"/>
    </row>
    <row r="1305" spans="1:12" s="11" customFormat="1">
      <c r="A1305" s="14"/>
      <c r="B1305" s="14"/>
      <c r="C1305" s="14"/>
      <c r="D1305" s="14"/>
      <c r="E1305" s="14"/>
      <c r="F1305" s="14"/>
      <c r="G1305" s="14"/>
      <c r="H1305" s="14"/>
      <c r="I1305" s="14"/>
      <c r="J1305" s="78"/>
      <c r="K1305" s="78"/>
      <c r="L1305" s="14"/>
    </row>
    <row r="1306" spans="1:12" s="11" customFormat="1">
      <c r="A1306" s="14"/>
      <c r="B1306" s="14"/>
      <c r="C1306" s="14"/>
      <c r="D1306" s="14"/>
      <c r="E1306" s="14"/>
      <c r="F1306" s="14"/>
      <c r="G1306" s="14"/>
      <c r="H1306" s="14"/>
      <c r="I1306" s="14"/>
      <c r="J1306" s="78"/>
      <c r="K1306" s="78"/>
      <c r="L1306" s="14"/>
    </row>
    <row r="1307" spans="1:12" s="11" customFormat="1">
      <c r="A1307" s="14"/>
      <c r="B1307" s="14"/>
      <c r="C1307" s="14"/>
      <c r="D1307" s="14"/>
      <c r="E1307" s="14"/>
      <c r="F1307" s="14"/>
      <c r="G1307" s="14"/>
      <c r="H1307" s="14"/>
      <c r="I1307" s="14"/>
      <c r="J1307" s="78"/>
      <c r="K1307" s="78"/>
      <c r="L1307" s="14"/>
    </row>
    <row r="1308" spans="1:12" s="11" customFormat="1">
      <c r="A1308" s="14"/>
      <c r="B1308" s="14"/>
      <c r="C1308" s="14"/>
      <c r="D1308" s="14"/>
      <c r="E1308" s="14"/>
      <c r="F1308" s="14"/>
      <c r="G1308" s="14"/>
      <c r="H1308" s="14"/>
      <c r="I1308" s="14"/>
      <c r="J1308" s="78"/>
      <c r="K1308" s="78"/>
      <c r="L1308" s="14"/>
    </row>
    <row r="1309" spans="1:12" s="11" customFormat="1">
      <c r="A1309" s="14"/>
      <c r="B1309" s="14"/>
      <c r="C1309" s="14"/>
      <c r="D1309" s="14"/>
      <c r="E1309" s="14"/>
      <c r="F1309" s="14"/>
      <c r="G1309" s="14"/>
      <c r="H1309" s="14"/>
      <c r="I1309" s="14"/>
      <c r="J1309" s="78"/>
      <c r="K1309" s="78"/>
      <c r="L1309" s="14"/>
    </row>
    <row r="1310" spans="1:12" s="11" customFormat="1">
      <c r="A1310" s="14"/>
      <c r="B1310" s="14"/>
      <c r="C1310" s="14"/>
      <c r="D1310" s="14"/>
      <c r="E1310" s="14"/>
      <c r="F1310" s="14"/>
      <c r="G1310" s="14"/>
      <c r="H1310" s="14"/>
      <c r="I1310" s="14"/>
      <c r="J1310" s="78"/>
      <c r="K1310" s="78"/>
      <c r="L1310" s="14"/>
    </row>
    <row r="1311" spans="1:12" s="11" customFormat="1">
      <c r="A1311" s="14"/>
      <c r="B1311" s="14"/>
      <c r="C1311" s="14"/>
      <c r="D1311" s="14"/>
      <c r="E1311" s="14"/>
      <c r="F1311" s="14"/>
      <c r="G1311" s="14"/>
      <c r="H1311" s="14"/>
      <c r="I1311" s="14"/>
      <c r="J1311" s="78"/>
      <c r="K1311" s="78"/>
      <c r="L1311" s="14"/>
    </row>
    <row r="1312" spans="1:12" s="11" customFormat="1">
      <c r="A1312" s="14"/>
      <c r="B1312" s="14"/>
      <c r="C1312" s="14"/>
      <c r="D1312" s="14"/>
      <c r="E1312" s="14"/>
      <c r="F1312" s="14"/>
      <c r="G1312" s="14"/>
      <c r="H1312" s="14"/>
      <c r="I1312" s="14"/>
      <c r="J1312" s="78"/>
      <c r="K1312" s="78"/>
      <c r="L1312" s="14"/>
    </row>
    <row r="1313" spans="1:12" s="11" customFormat="1">
      <c r="A1313" s="14"/>
      <c r="B1313" s="14"/>
      <c r="C1313" s="14"/>
      <c r="D1313" s="14"/>
      <c r="E1313" s="14"/>
      <c r="F1313" s="14"/>
      <c r="G1313" s="14"/>
      <c r="H1313" s="14"/>
      <c r="I1313" s="14"/>
      <c r="J1313" s="78"/>
      <c r="K1313" s="78"/>
      <c r="L1313" s="14"/>
    </row>
    <row r="1314" spans="1:12" s="11" customFormat="1">
      <c r="A1314" s="14"/>
      <c r="B1314" s="14"/>
      <c r="C1314" s="14"/>
      <c r="D1314" s="14"/>
      <c r="E1314" s="14"/>
      <c r="F1314" s="14"/>
      <c r="G1314" s="14"/>
      <c r="H1314" s="14"/>
      <c r="I1314" s="14"/>
      <c r="J1314" s="78"/>
      <c r="K1314" s="78"/>
      <c r="L1314" s="14"/>
    </row>
    <row r="1315" spans="1:12" s="11" customFormat="1">
      <c r="A1315" s="14"/>
      <c r="B1315" s="14"/>
      <c r="C1315" s="14"/>
      <c r="D1315" s="14"/>
      <c r="E1315" s="14"/>
      <c r="F1315" s="14"/>
      <c r="G1315" s="14"/>
      <c r="H1315" s="14"/>
      <c r="I1315" s="14"/>
      <c r="J1315" s="78"/>
      <c r="K1315" s="78"/>
      <c r="L1315" s="14"/>
    </row>
    <row r="1316" spans="1:12" s="11" customFormat="1">
      <c r="A1316" s="14"/>
      <c r="B1316" s="14"/>
      <c r="C1316" s="14"/>
      <c r="D1316" s="14"/>
      <c r="E1316" s="14"/>
      <c r="F1316" s="14"/>
      <c r="G1316" s="14"/>
      <c r="H1316" s="14"/>
      <c r="I1316" s="14"/>
      <c r="J1316" s="78"/>
      <c r="K1316" s="78"/>
      <c r="L1316" s="14"/>
    </row>
    <row r="1317" spans="1:12" s="11" customFormat="1">
      <c r="A1317" s="14"/>
      <c r="B1317" s="14"/>
      <c r="C1317" s="14"/>
      <c r="D1317" s="14"/>
      <c r="E1317" s="14"/>
      <c r="F1317" s="14"/>
      <c r="G1317" s="14"/>
      <c r="H1317" s="14"/>
      <c r="I1317" s="14"/>
      <c r="J1317" s="78"/>
      <c r="K1317" s="78"/>
      <c r="L1317" s="14"/>
    </row>
    <row r="1318" spans="1:12" s="11" customFormat="1">
      <c r="A1318" s="14"/>
      <c r="B1318" s="14"/>
      <c r="C1318" s="14"/>
      <c r="D1318" s="14"/>
      <c r="E1318" s="14"/>
      <c r="F1318" s="14"/>
      <c r="G1318" s="14"/>
      <c r="H1318" s="14"/>
      <c r="I1318" s="14"/>
      <c r="J1318" s="78"/>
      <c r="K1318" s="78"/>
      <c r="L1318" s="14"/>
    </row>
    <row r="1319" spans="1:12" s="11" customFormat="1">
      <c r="A1319" s="14"/>
      <c r="B1319" s="14"/>
      <c r="C1319" s="14"/>
      <c r="D1319" s="14"/>
      <c r="E1319" s="14"/>
      <c r="F1319" s="14"/>
      <c r="G1319" s="14"/>
      <c r="H1319" s="14"/>
      <c r="I1319" s="14"/>
      <c r="J1319" s="78"/>
      <c r="K1319" s="78"/>
      <c r="L1319" s="14"/>
    </row>
    <row r="1320" spans="1:12" s="11" customFormat="1">
      <c r="A1320" s="14"/>
      <c r="B1320" s="14"/>
      <c r="C1320" s="14"/>
      <c r="D1320" s="14"/>
      <c r="E1320" s="14"/>
      <c r="F1320" s="14"/>
      <c r="G1320" s="14"/>
      <c r="H1320" s="14"/>
      <c r="I1320" s="14"/>
      <c r="J1320" s="78"/>
      <c r="K1320" s="78"/>
      <c r="L1320" s="14"/>
    </row>
    <row r="1321" spans="1:12" s="11" customFormat="1">
      <c r="A1321" s="14"/>
      <c r="B1321" s="14"/>
      <c r="C1321" s="14"/>
      <c r="D1321" s="14"/>
      <c r="E1321" s="14"/>
      <c r="F1321" s="14"/>
      <c r="G1321" s="14"/>
      <c r="H1321" s="14"/>
      <c r="I1321" s="14"/>
      <c r="J1321" s="78"/>
      <c r="K1321" s="78"/>
      <c r="L1321" s="14"/>
    </row>
    <row r="1322" spans="1:12" s="11" customFormat="1">
      <c r="A1322" s="14"/>
      <c r="B1322" s="14"/>
      <c r="C1322" s="14"/>
      <c r="D1322" s="14"/>
      <c r="E1322" s="14"/>
      <c r="F1322" s="14"/>
      <c r="G1322" s="14"/>
      <c r="H1322" s="14"/>
      <c r="I1322" s="14"/>
      <c r="J1322" s="78"/>
      <c r="K1322" s="78"/>
      <c r="L1322" s="14"/>
    </row>
    <row r="1323" spans="1:12" s="11" customFormat="1">
      <c r="A1323" s="14"/>
      <c r="B1323" s="14"/>
      <c r="C1323" s="14"/>
      <c r="D1323" s="14"/>
      <c r="E1323" s="14"/>
      <c r="F1323" s="14"/>
      <c r="G1323" s="14"/>
      <c r="H1323" s="14"/>
      <c r="I1323" s="14"/>
      <c r="J1323" s="78"/>
      <c r="K1323" s="78"/>
      <c r="L1323" s="14"/>
    </row>
    <row r="1324" spans="1:12" s="11" customFormat="1">
      <c r="A1324" s="14"/>
      <c r="B1324" s="14"/>
      <c r="C1324" s="14"/>
      <c r="D1324" s="14"/>
      <c r="E1324" s="14"/>
      <c r="F1324" s="14"/>
      <c r="G1324" s="14"/>
      <c r="H1324" s="14"/>
      <c r="I1324" s="14"/>
      <c r="J1324" s="78"/>
      <c r="K1324" s="78"/>
      <c r="L1324" s="14"/>
    </row>
    <row r="1325" spans="1:12" s="11" customFormat="1">
      <c r="A1325" s="14"/>
      <c r="B1325" s="14"/>
      <c r="C1325" s="14"/>
      <c r="D1325" s="14"/>
      <c r="E1325" s="14"/>
      <c r="F1325" s="14"/>
      <c r="G1325" s="14"/>
      <c r="H1325" s="14"/>
      <c r="I1325" s="14"/>
      <c r="J1325" s="78"/>
      <c r="K1325" s="78"/>
      <c r="L1325" s="14"/>
    </row>
    <row r="1326" spans="1:12" s="11" customFormat="1">
      <c r="A1326" s="14"/>
      <c r="B1326" s="14"/>
      <c r="C1326" s="14"/>
      <c r="D1326" s="14"/>
      <c r="E1326" s="14"/>
      <c r="F1326" s="14"/>
      <c r="G1326" s="14"/>
      <c r="H1326" s="14"/>
      <c r="I1326" s="14"/>
      <c r="J1326" s="78"/>
      <c r="K1326" s="78"/>
      <c r="L1326" s="14"/>
    </row>
    <row r="1327" spans="1:12" s="11" customFormat="1">
      <c r="A1327" s="14"/>
      <c r="B1327" s="14"/>
      <c r="C1327" s="14"/>
      <c r="D1327" s="14"/>
      <c r="E1327" s="14"/>
      <c r="F1327" s="14"/>
      <c r="G1327" s="14"/>
      <c r="H1327" s="14"/>
      <c r="I1327" s="14"/>
      <c r="J1327" s="78"/>
      <c r="K1327" s="78"/>
      <c r="L1327" s="14"/>
    </row>
    <row r="1328" spans="1:12" s="11" customFormat="1">
      <c r="A1328" s="14"/>
      <c r="B1328" s="14"/>
      <c r="C1328" s="14"/>
      <c r="D1328" s="14"/>
      <c r="E1328" s="14"/>
      <c r="F1328" s="14"/>
      <c r="G1328" s="14"/>
      <c r="H1328" s="14"/>
      <c r="I1328" s="14"/>
      <c r="J1328" s="78"/>
      <c r="K1328" s="78"/>
      <c r="L1328" s="14"/>
    </row>
    <row r="1329" spans="1:12" s="11" customFormat="1">
      <c r="A1329" s="14"/>
      <c r="B1329" s="14"/>
      <c r="C1329" s="14"/>
      <c r="D1329" s="14"/>
      <c r="E1329" s="14"/>
      <c r="F1329" s="14"/>
      <c r="G1329" s="14"/>
      <c r="H1329" s="14"/>
      <c r="I1329" s="14"/>
      <c r="J1329" s="78"/>
      <c r="K1329" s="78"/>
      <c r="L1329" s="14"/>
    </row>
    <row r="1330" spans="1:12" s="11" customFormat="1">
      <c r="A1330" s="14"/>
      <c r="B1330" s="14"/>
      <c r="C1330" s="14"/>
      <c r="D1330" s="14"/>
      <c r="E1330" s="14"/>
      <c r="F1330" s="14"/>
      <c r="G1330" s="14"/>
      <c r="H1330" s="14"/>
      <c r="I1330" s="14"/>
      <c r="J1330" s="78"/>
      <c r="K1330" s="78"/>
      <c r="L1330" s="14"/>
    </row>
    <row r="1331" spans="1:12" s="11" customFormat="1">
      <c r="A1331" s="14"/>
      <c r="B1331" s="14"/>
      <c r="C1331" s="14"/>
      <c r="D1331" s="14"/>
      <c r="E1331" s="14"/>
      <c r="F1331" s="14"/>
      <c r="G1331" s="14"/>
      <c r="H1331" s="14"/>
      <c r="I1331" s="14"/>
      <c r="J1331" s="78"/>
      <c r="K1331" s="78"/>
      <c r="L1331" s="14"/>
    </row>
    <row r="1332" spans="1:12" s="11" customFormat="1">
      <c r="A1332" s="14"/>
      <c r="B1332" s="14"/>
      <c r="C1332" s="14"/>
      <c r="D1332" s="14"/>
      <c r="E1332" s="14"/>
      <c r="F1332" s="14"/>
      <c r="G1332" s="14"/>
      <c r="H1332" s="14"/>
      <c r="I1332" s="14"/>
      <c r="J1332" s="78"/>
      <c r="K1332" s="78"/>
      <c r="L1332" s="14"/>
    </row>
    <row r="1333" spans="1:12" s="11" customFormat="1">
      <c r="A1333" s="14"/>
      <c r="B1333" s="14"/>
      <c r="C1333" s="14"/>
      <c r="D1333" s="14"/>
      <c r="E1333" s="14"/>
      <c r="F1333" s="14"/>
      <c r="G1333" s="14"/>
      <c r="H1333" s="14"/>
      <c r="I1333" s="14"/>
      <c r="J1333" s="78"/>
      <c r="K1333" s="78"/>
      <c r="L1333" s="14"/>
    </row>
    <row r="1334" spans="1:12" s="11" customFormat="1">
      <c r="A1334" s="14"/>
      <c r="B1334" s="14"/>
      <c r="C1334" s="14"/>
      <c r="D1334" s="14"/>
      <c r="E1334" s="14"/>
      <c r="F1334" s="14"/>
      <c r="G1334" s="14"/>
      <c r="H1334" s="14"/>
      <c r="I1334" s="14"/>
      <c r="J1334" s="78"/>
      <c r="K1334" s="78"/>
      <c r="L1334" s="14"/>
    </row>
    <row r="1335" spans="1:12" s="11" customFormat="1">
      <c r="A1335" s="14"/>
      <c r="B1335" s="14"/>
      <c r="C1335" s="14"/>
      <c r="D1335" s="14"/>
      <c r="E1335" s="14"/>
      <c r="F1335" s="14"/>
      <c r="G1335" s="14"/>
      <c r="H1335" s="14"/>
      <c r="I1335" s="14"/>
      <c r="J1335" s="78"/>
      <c r="K1335" s="78"/>
      <c r="L1335" s="14"/>
    </row>
    <row r="1336" spans="1:12" s="11" customFormat="1">
      <c r="A1336" s="14"/>
      <c r="B1336" s="14"/>
      <c r="C1336" s="14"/>
      <c r="D1336" s="14"/>
      <c r="E1336" s="14"/>
      <c r="F1336" s="14"/>
      <c r="G1336" s="14"/>
      <c r="H1336" s="14"/>
      <c r="I1336" s="14"/>
      <c r="J1336" s="78"/>
      <c r="K1336" s="78"/>
      <c r="L1336" s="14"/>
    </row>
    <row r="1337" spans="1:12" s="11" customFormat="1">
      <c r="A1337" s="14"/>
      <c r="B1337" s="14"/>
      <c r="C1337" s="14"/>
      <c r="D1337" s="14"/>
      <c r="E1337" s="14"/>
      <c r="F1337" s="14"/>
      <c r="G1337" s="14"/>
      <c r="H1337" s="14"/>
      <c r="I1337" s="14"/>
      <c r="J1337" s="78"/>
      <c r="K1337" s="78"/>
      <c r="L1337" s="14"/>
    </row>
    <row r="1338" spans="1:12" s="11" customFormat="1">
      <c r="A1338" s="14"/>
      <c r="B1338" s="14"/>
      <c r="C1338" s="14"/>
      <c r="D1338" s="14"/>
      <c r="E1338" s="14"/>
      <c r="F1338" s="14"/>
      <c r="G1338" s="14"/>
      <c r="H1338" s="14"/>
      <c r="I1338" s="14"/>
      <c r="J1338" s="78"/>
      <c r="K1338" s="78"/>
      <c r="L1338" s="14"/>
    </row>
    <row r="1339" spans="1:12" s="11" customFormat="1">
      <c r="A1339" s="14"/>
      <c r="B1339" s="14"/>
      <c r="C1339" s="14"/>
      <c r="D1339" s="14"/>
      <c r="E1339" s="14"/>
      <c r="F1339" s="14"/>
      <c r="G1339" s="14"/>
      <c r="H1339" s="14"/>
      <c r="I1339" s="14"/>
      <c r="J1339" s="78"/>
      <c r="K1339" s="78"/>
      <c r="L1339" s="14"/>
    </row>
    <row r="1340" spans="1:12" s="11" customFormat="1">
      <c r="A1340" s="14"/>
      <c r="B1340" s="14"/>
      <c r="C1340" s="14"/>
      <c r="D1340" s="14"/>
      <c r="E1340" s="14"/>
      <c r="F1340" s="14"/>
      <c r="G1340" s="14"/>
      <c r="H1340" s="14"/>
      <c r="I1340" s="14"/>
      <c r="J1340" s="78"/>
      <c r="K1340" s="78"/>
      <c r="L1340" s="14"/>
    </row>
    <row r="1341" spans="1:12" s="11" customFormat="1">
      <c r="A1341" s="14"/>
      <c r="B1341" s="14"/>
      <c r="C1341" s="14"/>
      <c r="D1341" s="14"/>
      <c r="E1341" s="14"/>
      <c r="F1341" s="14"/>
      <c r="G1341" s="14"/>
      <c r="H1341" s="14"/>
      <c r="I1341" s="14"/>
      <c r="J1341" s="78"/>
      <c r="K1341" s="78"/>
      <c r="L1341" s="14"/>
    </row>
    <row r="1342" spans="1:12" s="11" customFormat="1">
      <c r="A1342" s="14"/>
      <c r="B1342" s="14"/>
      <c r="C1342" s="14"/>
      <c r="D1342" s="14"/>
      <c r="E1342" s="14"/>
      <c r="F1342" s="14"/>
      <c r="G1342" s="14"/>
      <c r="H1342" s="14"/>
      <c r="I1342" s="14"/>
      <c r="J1342" s="78"/>
      <c r="K1342" s="78"/>
      <c r="L1342" s="14"/>
    </row>
    <row r="1343" spans="1:12" s="11" customFormat="1">
      <c r="A1343" s="14"/>
      <c r="B1343" s="14"/>
      <c r="C1343" s="14"/>
      <c r="D1343" s="14"/>
      <c r="E1343" s="14"/>
      <c r="F1343" s="14"/>
      <c r="G1343" s="14"/>
      <c r="H1343" s="14"/>
      <c r="I1343" s="14"/>
      <c r="J1343" s="78"/>
      <c r="K1343" s="78"/>
      <c r="L1343" s="14"/>
    </row>
    <row r="1344" spans="1:12" s="11" customFormat="1">
      <c r="A1344" s="14"/>
      <c r="B1344" s="14"/>
      <c r="C1344" s="14"/>
      <c r="D1344" s="14"/>
      <c r="E1344" s="14"/>
      <c r="F1344" s="14"/>
      <c r="G1344" s="14"/>
      <c r="H1344" s="14"/>
      <c r="I1344" s="14"/>
      <c r="J1344" s="78"/>
      <c r="K1344" s="78"/>
      <c r="L1344" s="14"/>
    </row>
    <row r="1345" spans="1:12" s="11" customFormat="1">
      <c r="A1345" s="14"/>
      <c r="B1345" s="14"/>
      <c r="C1345" s="14"/>
      <c r="D1345" s="14"/>
      <c r="E1345" s="14"/>
      <c r="F1345" s="14"/>
      <c r="G1345" s="14"/>
      <c r="H1345" s="14"/>
      <c r="I1345" s="14"/>
      <c r="J1345" s="78"/>
      <c r="K1345" s="78"/>
      <c r="L1345" s="14"/>
    </row>
    <row r="1346" spans="1:12" s="11" customFormat="1">
      <c r="A1346" s="14"/>
      <c r="B1346" s="14"/>
      <c r="C1346" s="14"/>
      <c r="D1346" s="14"/>
      <c r="E1346" s="14"/>
      <c r="F1346" s="14"/>
      <c r="G1346" s="14"/>
      <c r="H1346" s="14"/>
      <c r="I1346" s="14"/>
      <c r="J1346" s="78"/>
      <c r="K1346" s="78"/>
      <c r="L1346" s="14"/>
    </row>
    <row r="1347" spans="1:12" s="11" customFormat="1">
      <c r="A1347" s="14"/>
      <c r="B1347" s="14"/>
      <c r="C1347" s="14"/>
      <c r="D1347" s="14"/>
      <c r="E1347" s="14"/>
      <c r="F1347" s="14"/>
      <c r="G1347" s="14"/>
      <c r="H1347" s="14"/>
      <c r="I1347" s="14"/>
      <c r="J1347" s="78"/>
      <c r="K1347" s="78"/>
      <c r="L1347" s="14"/>
    </row>
    <row r="1348" spans="1:12" s="11" customFormat="1">
      <c r="A1348" s="14"/>
      <c r="B1348" s="14"/>
      <c r="C1348" s="14"/>
      <c r="D1348" s="14"/>
      <c r="E1348" s="14"/>
      <c r="F1348" s="14"/>
      <c r="G1348" s="14"/>
      <c r="H1348" s="14"/>
      <c r="I1348" s="14"/>
      <c r="J1348" s="78"/>
      <c r="K1348" s="78"/>
      <c r="L1348" s="14"/>
    </row>
    <row r="1349" spans="1:12" s="11" customFormat="1">
      <c r="A1349" s="14"/>
      <c r="B1349" s="14"/>
      <c r="C1349" s="14"/>
      <c r="D1349" s="14"/>
      <c r="E1349" s="14"/>
      <c r="F1349" s="14"/>
      <c r="G1349" s="14"/>
      <c r="H1349" s="14"/>
      <c r="I1349" s="14"/>
      <c r="J1349" s="78"/>
      <c r="K1349" s="78"/>
      <c r="L1349" s="14"/>
    </row>
    <row r="1350" spans="1:12" s="11" customFormat="1">
      <c r="A1350" s="14"/>
      <c r="B1350" s="14"/>
      <c r="C1350" s="14"/>
      <c r="D1350" s="14"/>
      <c r="E1350" s="14"/>
      <c r="F1350" s="14"/>
      <c r="G1350" s="14"/>
      <c r="H1350" s="14"/>
      <c r="I1350" s="14"/>
      <c r="J1350" s="78"/>
      <c r="K1350" s="78"/>
      <c r="L1350" s="14"/>
    </row>
    <row r="1351" spans="1:12" s="11" customFormat="1">
      <c r="A1351" s="14"/>
      <c r="B1351" s="14"/>
      <c r="C1351" s="14"/>
      <c r="D1351" s="14"/>
      <c r="E1351" s="14"/>
      <c r="F1351" s="14"/>
      <c r="G1351" s="14"/>
      <c r="H1351" s="14"/>
      <c r="I1351" s="14"/>
      <c r="J1351" s="78"/>
      <c r="K1351" s="78"/>
      <c r="L1351" s="14"/>
    </row>
    <row r="1352" spans="1:12" s="11" customFormat="1">
      <c r="A1352" s="14"/>
      <c r="B1352" s="14"/>
      <c r="C1352" s="14"/>
      <c r="D1352" s="14"/>
      <c r="E1352" s="14"/>
      <c r="F1352" s="14"/>
      <c r="G1352" s="14"/>
      <c r="H1352" s="14"/>
      <c r="I1352" s="14"/>
      <c r="J1352" s="78"/>
      <c r="K1352" s="78"/>
      <c r="L1352" s="14"/>
    </row>
    <row r="1353" spans="1:12" s="11" customFormat="1">
      <c r="A1353" s="14"/>
      <c r="B1353" s="14"/>
      <c r="C1353" s="14"/>
      <c r="D1353" s="14"/>
      <c r="E1353" s="14"/>
      <c r="F1353" s="14"/>
      <c r="G1353" s="14"/>
      <c r="H1353" s="14"/>
      <c r="I1353" s="14"/>
      <c r="J1353" s="78"/>
      <c r="K1353" s="78"/>
      <c r="L1353" s="14"/>
    </row>
    <row r="1354" spans="1:12" s="11" customFormat="1">
      <c r="A1354" s="14"/>
      <c r="B1354" s="14"/>
      <c r="C1354" s="14"/>
      <c r="D1354" s="14"/>
      <c r="E1354" s="14"/>
      <c r="F1354" s="14"/>
      <c r="G1354" s="14"/>
      <c r="H1354" s="14"/>
      <c r="I1354" s="14"/>
      <c r="J1354" s="78"/>
      <c r="K1354" s="78"/>
      <c r="L1354" s="14"/>
    </row>
    <row r="1355" spans="1:12" s="11" customFormat="1">
      <c r="A1355" s="14"/>
      <c r="B1355" s="14"/>
      <c r="C1355" s="14"/>
      <c r="D1355" s="14"/>
      <c r="E1355" s="14"/>
      <c r="F1355" s="14"/>
      <c r="G1355" s="14"/>
      <c r="H1355" s="14"/>
      <c r="I1355" s="14"/>
      <c r="J1355" s="78"/>
      <c r="K1355" s="78"/>
      <c r="L1355" s="14"/>
    </row>
    <row r="1356" spans="1:12" s="11" customFormat="1">
      <c r="A1356" s="14"/>
      <c r="B1356" s="14"/>
      <c r="C1356" s="14"/>
      <c r="D1356" s="14"/>
      <c r="E1356" s="14"/>
      <c r="F1356" s="14"/>
      <c r="G1356" s="14"/>
      <c r="H1356" s="14"/>
      <c r="I1356" s="14"/>
      <c r="J1356" s="78"/>
      <c r="K1356" s="78"/>
      <c r="L1356" s="14"/>
    </row>
    <row r="1357" spans="1:12" s="11" customFormat="1">
      <c r="A1357" s="14"/>
      <c r="B1357" s="14"/>
      <c r="C1357" s="14"/>
      <c r="D1357" s="14"/>
      <c r="E1357" s="14"/>
      <c r="F1357" s="14"/>
      <c r="G1357" s="14"/>
      <c r="H1357" s="14"/>
      <c r="I1357" s="14"/>
      <c r="J1357" s="78"/>
      <c r="K1357" s="78"/>
      <c r="L1357" s="14"/>
    </row>
    <row r="1358" spans="1:12" s="11" customFormat="1">
      <c r="A1358" s="14"/>
      <c r="B1358" s="14"/>
      <c r="C1358" s="14"/>
      <c r="D1358" s="14"/>
      <c r="E1358" s="14"/>
      <c r="F1358" s="14"/>
      <c r="G1358" s="14"/>
      <c r="H1358" s="14"/>
      <c r="I1358" s="14"/>
      <c r="J1358" s="78"/>
      <c r="K1358" s="78"/>
      <c r="L1358" s="14"/>
    </row>
    <row r="1359" spans="1:12" s="11" customFormat="1">
      <c r="A1359" s="14"/>
      <c r="B1359" s="14"/>
      <c r="C1359" s="14"/>
      <c r="D1359" s="14"/>
      <c r="E1359" s="14"/>
      <c r="F1359" s="14"/>
      <c r="G1359" s="14"/>
      <c r="H1359" s="14"/>
      <c r="I1359" s="14"/>
      <c r="J1359" s="78"/>
      <c r="K1359" s="78"/>
      <c r="L1359" s="14"/>
    </row>
    <row r="1360" spans="1:12" s="11" customFormat="1">
      <c r="A1360" s="14"/>
      <c r="B1360" s="14"/>
      <c r="C1360" s="14"/>
      <c r="D1360" s="14"/>
      <c r="E1360" s="14"/>
      <c r="F1360" s="14"/>
      <c r="G1360" s="14"/>
      <c r="H1360" s="14"/>
      <c r="I1360" s="14"/>
      <c r="J1360" s="78"/>
      <c r="K1360" s="78"/>
      <c r="L1360" s="14"/>
    </row>
    <row r="1361" spans="1:12" s="11" customFormat="1">
      <c r="A1361" s="14"/>
      <c r="B1361" s="14"/>
      <c r="C1361" s="14"/>
      <c r="D1361" s="14"/>
      <c r="E1361" s="14"/>
      <c r="F1361" s="14"/>
      <c r="G1361" s="14"/>
      <c r="H1361" s="14"/>
      <c r="I1361" s="14"/>
      <c r="J1361" s="78"/>
      <c r="K1361" s="78"/>
      <c r="L1361" s="14"/>
    </row>
    <row r="1362" spans="1:12" s="11" customFormat="1">
      <c r="A1362" s="14"/>
      <c r="B1362" s="14"/>
      <c r="C1362" s="14"/>
      <c r="D1362" s="14"/>
      <c r="E1362" s="14"/>
      <c r="F1362" s="14"/>
      <c r="G1362" s="14"/>
      <c r="H1362" s="14"/>
      <c r="I1362" s="14"/>
      <c r="J1362" s="78"/>
      <c r="K1362" s="78"/>
      <c r="L1362" s="14"/>
    </row>
    <row r="1363" spans="1:12" s="11" customFormat="1">
      <c r="A1363" s="14"/>
      <c r="B1363" s="14"/>
      <c r="C1363" s="14"/>
      <c r="D1363" s="14"/>
      <c r="E1363" s="14"/>
      <c r="F1363" s="14"/>
      <c r="G1363" s="14"/>
      <c r="H1363" s="14"/>
      <c r="I1363" s="14"/>
      <c r="J1363" s="78"/>
      <c r="K1363" s="78"/>
      <c r="L1363" s="14"/>
    </row>
    <row r="1364" spans="1:12" s="11" customFormat="1">
      <c r="A1364" s="14"/>
      <c r="B1364" s="14"/>
      <c r="C1364" s="14"/>
      <c r="D1364" s="14"/>
      <c r="E1364" s="14"/>
      <c r="F1364" s="14"/>
      <c r="G1364" s="14"/>
      <c r="H1364" s="14"/>
      <c r="I1364" s="14"/>
      <c r="J1364" s="78"/>
      <c r="K1364" s="78"/>
      <c r="L1364" s="14"/>
    </row>
    <row r="1365" spans="1:12" s="11" customFormat="1">
      <c r="A1365" s="14"/>
      <c r="B1365" s="14"/>
      <c r="C1365" s="14"/>
      <c r="D1365" s="14"/>
      <c r="E1365" s="14"/>
      <c r="F1365" s="14"/>
      <c r="G1365" s="14"/>
      <c r="H1365" s="14"/>
      <c r="I1365" s="14"/>
      <c r="J1365" s="78"/>
      <c r="K1365" s="78"/>
      <c r="L1365" s="14"/>
    </row>
    <row r="1366" spans="1:12" s="11" customFormat="1">
      <c r="A1366" s="14"/>
      <c r="B1366" s="14"/>
      <c r="C1366" s="14"/>
      <c r="D1366" s="14"/>
      <c r="E1366" s="14"/>
      <c r="F1366" s="14"/>
      <c r="G1366" s="14"/>
      <c r="H1366" s="14"/>
      <c r="I1366" s="14"/>
      <c r="J1366" s="78"/>
      <c r="K1366" s="78"/>
      <c r="L1366" s="14"/>
    </row>
    <row r="1367" spans="1:12" s="11" customFormat="1">
      <c r="A1367" s="14"/>
      <c r="B1367" s="14"/>
      <c r="C1367" s="14"/>
      <c r="D1367" s="14"/>
      <c r="E1367" s="14"/>
      <c r="F1367" s="14"/>
      <c r="G1367" s="14"/>
      <c r="H1367" s="14"/>
      <c r="I1367" s="14"/>
      <c r="J1367" s="78"/>
      <c r="K1367" s="78"/>
      <c r="L1367" s="14"/>
    </row>
    <row r="1368" spans="1:12" s="11" customFormat="1">
      <c r="A1368" s="14"/>
      <c r="B1368" s="14"/>
      <c r="C1368" s="14"/>
      <c r="D1368" s="14"/>
      <c r="E1368" s="14"/>
      <c r="F1368" s="14"/>
      <c r="G1368" s="14"/>
      <c r="H1368" s="14"/>
      <c r="I1368" s="14"/>
      <c r="J1368" s="78"/>
      <c r="K1368" s="78"/>
      <c r="L1368" s="14"/>
    </row>
    <row r="1369" spans="1:12" s="11" customFormat="1">
      <c r="A1369" s="14"/>
      <c r="B1369" s="14"/>
      <c r="C1369" s="14"/>
      <c r="D1369" s="14"/>
      <c r="E1369" s="14"/>
      <c r="F1369" s="14"/>
      <c r="G1369" s="14"/>
      <c r="H1369" s="14"/>
      <c r="I1369" s="14"/>
      <c r="J1369" s="78"/>
      <c r="K1369" s="78"/>
      <c r="L1369" s="14"/>
    </row>
    <row r="1370" spans="1:12" s="11" customFormat="1">
      <c r="A1370" s="14"/>
      <c r="B1370" s="14"/>
      <c r="C1370" s="14"/>
      <c r="D1370" s="14"/>
      <c r="E1370" s="14"/>
      <c r="F1370" s="14"/>
      <c r="G1370" s="14"/>
      <c r="H1370" s="14"/>
      <c r="I1370" s="14"/>
      <c r="J1370" s="78"/>
      <c r="K1370" s="78"/>
      <c r="L1370" s="14"/>
    </row>
    <row r="1371" spans="1:12" s="11" customFormat="1">
      <c r="A1371" s="14"/>
      <c r="B1371" s="14"/>
      <c r="C1371" s="14"/>
      <c r="D1371" s="14"/>
      <c r="E1371" s="14"/>
      <c r="F1371" s="14"/>
      <c r="G1371" s="14"/>
      <c r="H1371" s="14"/>
      <c r="I1371" s="14"/>
      <c r="J1371" s="78"/>
      <c r="K1371" s="78"/>
      <c r="L1371" s="14"/>
    </row>
    <row r="1372" spans="1:12" s="11" customFormat="1">
      <c r="A1372" s="14"/>
      <c r="B1372" s="14"/>
      <c r="C1372" s="14"/>
      <c r="D1372" s="14"/>
      <c r="E1372" s="14"/>
      <c r="F1372" s="14"/>
      <c r="G1372" s="14"/>
      <c r="H1372" s="14"/>
      <c r="I1372" s="14"/>
      <c r="J1372" s="78"/>
      <c r="K1372" s="78"/>
      <c r="L1372" s="14"/>
    </row>
    <row r="1373" spans="1:12" s="11" customFormat="1">
      <c r="A1373" s="14"/>
      <c r="B1373" s="14"/>
      <c r="C1373" s="14"/>
      <c r="D1373" s="14"/>
      <c r="E1373" s="14"/>
      <c r="F1373" s="14"/>
      <c r="G1373" s="14"/>
      <c r="H1373" s="14"/>
      <c r="I1373" s="14"/>
      <c r="J1373" s="78"/>
      <c r="K1373" s="78"/>
      <c r="L1373" s="14"/>
    </row>
    <row r="1374" spans="1:12" s="11" customFormat="1">
      <c r="A1374" s="14"/>
      <c r="B1374" s="14"/>
      <c r="C1374" s="14"/>
      <c r="D1374" s="14"/>
      <c r="E1374" s="14"/>
      <c r="F1374" s="14"/>
      <c r="G1374" s="14"/>
      <c r="H1374" s="14"/>
      <c r="I1374" s="14"/>
      <c r="J1374" s="78"/>
      <c r="K1374" s="78"/>
      <c r="L1374" s="14"/>
    </row>
    <row r="1375" spans="1:12" s="11" customFormat="1">
      <c r="A1375" s="14"/>
      <c r="B1375" s="14"/>
      <c r="C1375" s="14"/>
      <c r="D1375" s="14"/>
      <c r="E1375" s="14"/>
      <c r="F1375" s="14"/>
      <c r="G1375" s="14"/>
      <c r="H1375" s="14"/>
      <c r="I1375" s="14"/>
      <c r="J1375" s="78"/>
      <c r="K1375" s="78"/>
      <c r="L1375" s="14"/>
    </row>
    <row r="1376" spans="1:12" s="11" customFormat="1">
      <c r="A1376" s="14"/>
      <c r="B1376" s="14"/>
      <c r="C1376" s="14"/>
      <c r="D1376" s="14"/>
      <c r="E1376" s="14"/>
      <c r="F1376" s="14"/>
      <c r="G1376" s="14"/>
      <c r="H1376" s="14"/>
      <c r="I1376" s="14"/>
      <c r="J1376" s="78"/>
      <c r="K1376" s="78"/>
      <c r="L1376" s="14"/>
    </row>
    <row r="1377" spans="1:12" s="11" customFormat="1">
      <c r="A1377" s="14"/>
      <c r="B1377" s="14"/>
      <c r="C1377" s="14"/>
      <c r="D1377" s="14"/>
      <c r="E1377" s="14"/>
      <c r="F1377" s="14"/>
      <c r="G1377" s="14"/>
      <c r="H1377" s="14"/>
      <c r="I1377" s="14"/>
      <c r="J1377" s="78"/>
      <c r="K1377" s="78"/>
      <c r="L1377" s="14"/>
    </row>
    <row r="1378" spans="1:12" s="11" customFormat="1">
      <c r="A1378" s="14"/>
      <c r="B1378" s="14"/>
      <c r="C1378" s="14"/>
      <c r="D1378" s="14"/>
      <c r="E1378" s="14"/>
      <c r="F1378" s="14"/>
      <c r="G1378" s="14"/>
      <c r="H1378" s="14"/>
      <c r="I1378" s="14"/>
      <c r="J1378" s="78"/>
      <c r="K1378" s="78"/>
      <c r="L1378" s="14"/>
    </row>
    <row r="1379" spans="1:12" s="11" customFormat="1">
      <c r="A1379" s="14"/>
      <c r="B1379" s="14"/>
      <c r="C1379" s="14"/>
      <c r="D1379" s="14"/>
      <c r="E1379" s="14"/>
      <c r="F1379" s="14"/>
      <c r="G1379" s="14"/>
      <c r="H1379" s="14"/>
      <c r="I1379" s="14"/>
      <c r="J1379" s="78"/>
      <c r="K1379" s="78"/>
      <c r="L1379" s="14"/>
    </row>
    <row r="1380" spans="1:12" s="11" customFormat="1">
      <c r="A1380" s="14"/>
      <c r="B1380" s="14"/>
      <c r="C1380" s="14"/>
      <c r="D1380" s="14"/>
      <c r="E1380" s="14"/>
      <c r="F1380" s="14"/>
      <c r="G1380" s="14"/>
      <c r="H1380" s="14"/>
      <c r="I1380" s="14"/>
      <c r="J1380" s="78"/>
      <c r="K1380" s="78"/>
      <c r="L1380" s="14"/>
    </row>
    <row r="1381" spans="1:12" s="11" customFormat="1">
      <c r="A1381" s="14"/>
      <c r="B1381" s="14"/>
      <c r="C1381" s="14"/>
      <c r="D1381" s="14"/>
      <c r="E1381" s="14"/>
      <c r="F1381" s="14"/>
      <c r="G1381" s="14"/>
      <c r="H1381" s="14"/>
      <c r="I1381" s="14"/>
      <c r="J1381" s="78"/>
      <c r="K1381" s="78"/>
      <c r="L1381" s="14"/>
    </row>
    <row r="1382" spans="1:12" s="11" customFormat="1">
      <c r="A1382" s="14"/>
      <c r="B1382" s="14"/>
      <c r="C1382" s="14"/>
      <c r="D1382" s="14"/>
      <c r="E1382" s="14"/>
      <c r="F1382" s="14"/>
      <c r="G1382" s="14"/>
      <c r="H1382" s="14"/>
      <c r="I1382" s="14"/>
      <c r="J1382" s="78"/>
      <c r="K1382" s="78"/>
      <c r="L1382" s="14"/>
    </row>
    <row r="1383" spans="1:12" s="11" customFormat="1">
      <c r="A1383" s="14"/>
      <c r="B1383" s="14"/>
      <c r="C1383" s="14"/>
      <c r="D1383" s="14"/>
      <c r="E1383" s="14"/>
      <c r="F1383" s="14"/>
      <c r="G1383" s="14"/>
      <c r="H1383" s="14"/>
      <c r="I1383" s="14"/>
      <c r="J1383" s="78"/>
      <c r="K1383" s="78"/>
      <c r="L1383" s="14"/>
    </row>
    <row r="1384" spans="1:12" s="11" customFormat="1">
      <c r="A1384" s="14"/>
      <c r="B1384" s="14"/>
      <c r="C1384" s="14"/>
      <c r="D1384" s="14"/>
      <c r="E1384" s="14"/>
      <c r="F1384" s="14"/>
      <c r="G1384" s="14"/>
      <c r="H1384" s="14"/>
      <c r="I1384" s="14"/>
      <c r="J1384" s="78"/>
      <c r="K1384" s="78"/>
      <c r="L1384" s="14"/>
    </row>
    <row r="1385" spans="1:12" s="11" customFormat="1">
      <c r="A1385" s="14"/>
      <c r="B1385" s="14"/>
      <c r="C1385" s="14"/>
      <c r="D1385" s="14"/>
      <c r="E1385" s="14"/>
      <c r="F1385" s="14"/>
      <c r="G1385" s="14"/>
      <c r="H1385" s="14"/>
      <c r="I1385" s="14"/>
      <c r="J1385" s="78"/>
      <c r="K1385" s="78"/>
      <c r="L1385" s="14"/>
    </row>
    <row r="1386" spans="1:12" s="11" customFormat="1">
      <c r="A1386" s="14"/>
      <c r="B1386" s="14"/>
      <c r="C1386" s="14"/>
      <c r="D1386" s="14"/>
      <c r="E1386" s="14"/>
      <c r="F1386" s="14"/>
      <c r="G1386" s="14"/>
      <c r="H1386" s="14"/>
      <c r="I1386" s="14"/>
      <c r="J1386" s="78"/>
      <c r="K1386" s="78"/>
      <c r="L1386" s="14"/>
    </row>
    <row r="1387" spans="1:12" s="11" customFormat="1">
      <c r="A1387" s="14"/>
      <c r="B1387" s="14"/>
      <c r="C1387" s="14"/>
      <c r="D1387" s="14"/>
      <c r="E1387" s="14"/>
      <c r="F1387" s="14"/>
      <c r="G1387" s="14"/>
      <c r="H1387" s="14"/>
      <c r="I1387" s="14"/>
      <c r="J1387" s="78"/>
      <c r="K1387" s="78"/>
      <c r="L1387" s="14"/>
    </row>
    <row r="1388" spans="1:12" s="11" customFormat="1">
      <c r="A1388" s="14"/>
      <c r="B1388" s="14"/>
      <c r="C1388" s="14"/>
      <c r="D1388" s="14"/>
      <c r="E1388" s="14"/>
      <c r="F1388" s="14"/>
      <c r="G1388" s="14"/>
      <c r="H1388" s="14"/>
      <c r="I1388" s="14"/>
      <c r="J1388" s="78"/>
      <c r="K1388" s="78"/>
      <c r="L1388" s="14"/>
    </row>
    <row r="1389" spans="1:12" s="11" customFormat="1">
      <c r="A1389" s="14"/>
      <c r="B1389" s="14"/>
      <c r="C1389" s="14"/>
      <c r="D1389" s="14"/>
      <c r="E1389" s="14"/>
      <c r="F1389" s="14"/>
      <c r="G1389" s="14"/>
      <c r="H1389" s="14"/>
      <c r="I1389" s="14"/>
      <c r="J1389" s="78"/>
      <c r="K1389" s="78"/>
      <c r="L1389" s="14"/>
    </row>
    <row r="1390" spans="1:12" s="11" customFormat="1">
      <c r="A1390" s="14"/>
      <c r="B1390" s="14"/>
      <c r="C1390" s="14"/>
      <c r="D1390" s="14"/>
      <c r="E1390" s="14"/>
      <c r="F1390" s="14"/>
      <c r="G1390" s="14"/>
      <c r="H1390" s="14"/>
      <c r="I1390" s="14"/>
      <c r="J1390" s="78"/>
      <c r="K1390" s="78"/>
      <c r="L1390" s="14"/>
    </row>
    <row r="1391" spans="1:12" s="11" customFormat="1">
      <c r="A1391" s="14"/>
      <c r="B1391" s="14"/>
      <c r="C1391" s="14"/>
      <c r="D1391" s="14"/>
      <c r="E1391" s="14"/>
      <c r="F1391" s="14"/>
      <c r="G1391" s="14"/>
      <c r="H1391" s="14"/>
      <c r="I1391" s="14"/>
      <c r="J1391" s="78"/>
      <c r="K1391" s="78"/>
      <c r="L1391" s="14"/>
    </row>
    <row r="1392" spans="1:12" s="11" customFormat="1">
      <c r="A1392" s="14"/>
      <c r="B1392" s="14"/>
      <c r="C1392" s="14"/>
      <c r="D1392" s="14"/>
      <c r="E1392" s="14"/>
      <c r="F1392" s="14"/>
      <c r="G1392" s="14"/>
      <c r="H1392" s="14"/>
      <c r="I1392" s="14"/>
      <c r="J1392" s="78"/>
      <c r="K1392" s="78"/>
      <c r="L1392" s="14"/>
    </row>
    <row r="1393" spans="1:12" s="11" customFormat="1">
      <c r="A1393" s="14"/>
      <c r="B1393" s="14"/>
      <c r="C1393" s="14"/>
      <c r="D1393" s="14"/>
      <c r="E1393" s="14"/>
      <c r="F1393" s="14"/>
      <c r="G1393" s="14"/>
      <c r="H1393" s="14"/>
      <c r="I1393" s="14"/>
      <c r="J1393" s="78"/>
      <c r="K1393" s="78"/>
      <c r="L1393" s="14"/>
    </row>
    <row r="1394" spans="1:12" s="11" customFormat="1">
      <c r="A1394" s="14"/>
      <c r="B1394" s="14"/>
      <c r="C1394" s="14"/>
      <c r="D1394" s="14"/>
      <c r="E1394" s="14"/>
      <c r="F1394" s="14"/>
      <c r="G1394" s="14"/>
      <c r="H1394" s="14"/>
      <c r="I1394" s="14"/>
      <c r="J1394" s="78"/>
      <c r="K1394" s="78"/>
      <c r="L1394" s="14"/>
    </row>
    <row r="1395" spans="1:12" s="11" customFormat="1">
      <c r="A1395" s="14"/>
      <c r="B1395" s="14"/>
      <c r="C1395" s="14"/>
      <c r="D1395" s="14"/>
      <c r="E1395" s="14"/>
      <c r="F1395" s="14"/>
      <c r="G1395" s="14"/>
      <c r="H1395" s="14"/>
      <c r="I1395" s="14"/>
      <c r="J1395" s="78"/>
      <c r="K1395" s="78"/>
      <c r="L1395" s="14"/>
    </row>
    <row r="1396" spans="1:12" s="11" customFormat="1">
      <c r="A1396" s="14"/>
      <c r="B1396" s="14"/>
      <c r="C1396" s="14"/>
      <c r="D1396" s="14"/>
      <c r="E1396" s="14"/>
      <c r="F1396" s="14"/>
      <c r="G1396" s="14"/>
      <c r="H1396" s="14"/>
      <c r="I1396" s="14"/>
      <c r="J1396" s="78"/>
      <c r="K1396" s="78"/>
      <c r="L1396" s="14"/>
    </row>
    <row r="1397" spans="1:12" s="11" customFormat="1">
      <c r="A1397" s="14"/>
      <c r="B1397" s="14"/>
      <c r="C1397" s="14"/>
      <c r="D1397" s="14"/>
      <c r="E1397" s="14"/>
      <c r="F1397" s="14"/>
      <c r="G1397" s="14"/>
      <c r="H1397" s="14"/>
      <c r="I1397" s="14"/>
      <c r="J1397" s="78"/>
      <c r="K1397" s="78"/>
      <c r="L1397" s="14"/>
    </row>
    <row r="1398" spans="1:12" s="11" customFormat="1">
      <c r="A1398" s="14"/>
      <c r="B1398" s="14"/>
      <c r="C1398" s="14"/>
      <c r="D1398" s="14"/>
      <c r="E1398" s="14"/>
      <c r="F1398" s="14"/>
      <c r="G1398" s="14"/>
      <c r="H1398" s="14"/>
      <c r="I1398" s="14"/>
      <c r="J1398" s="78"/>
      <c r="K1398" s="78"/>
      <c r="L1398" s="14"/>
    </row>
    <row r="1399" spans="1:12" s="11" customFormat="1">
      <c r="A1399" s="14"/>
      <c r="B1399" s="14"/>
      <c r="C1399" s="14"/>
      <c r="D1399" s="14"/>
      <c r="E1399" s="14"/>
      <c r="F1399" s="14"/>
      <c r="G1399" s="14"/>
      <c r="H1399" s="14"/>
      <c r="I1399" s="14"/>
      <c r="J1399" s="78"/>
      <c r="K1399" s="78"/>
      <c r="L1399" s="14"/>
    </row>
    <row r="1400" spans="1:12" s="11" customFormat="1">
      <c r="A1400" s="14"/>
      <c r="B1400" s="14"/>
      <c r="C1400" s="14"/>
      <c r="D1400" s="14"/>
      <c r="E1400" s="14"/>
      <c r="F1400" s="14"/>
      <c r="G1400" s="14"/>
      <c r="H1400" s="14"/>
      <c r="I1400" s="14"/>
      <c r="J1400" s="78"/>
      <c r="K1400" s="78"/>
      <c r="L1400" s="14"/>
    </row>
    <row r="1401" spans="1:12" s="11" customFormat="1">
      <c r="A1401" s="14"/>
      <c r="B1401" s="14"/>
      <c r="C1401" s="14"/>
      <c r="D1401" s="14"/>
      <c r="E1401" s="14"/>
      <c r="F1401" s="14"/>
      <c r="G1401" s="14"/>
      <c r="H1401" s="14"/>
      <c r="I1401" s="14"/>
      <c r="J1401" s="78"/>
      <c r="K1401" s="78"/>
      <c r="L1401" s="14"/>
    </row>
    <row r="1402" spans="1:12" s="11" customFormat="1">
      <c r="A1402" s="14"/>
      <c r="B1402" s="14"/>
      <c r="C1402" s="14"/>
      <c r="D1402" s="14"/>
      <c r="E1402" s="14"/>
      <c r="F1402" s="14"/>
      <c r="G1402" s="14"/>
      <c r="H1402" s="14"/>
      <c r="I1402" s="14"/>
      <c r="J1402" s="78"/>
      <c r="K1402" s="78"/>
      <c r="L1402" s="14"/>
    </row>
    <row r="1403" spans="1:12" s="11" customFormat="1">
      <c r="A1403" s="14"/>
      <c r="B1403" s="14"/>
      <c r="C1403" s="14"/>
      <c r="D1403" s="14"/>
      <c r="E1403" s="14"/>
      <c r="F1403" s="14"/>
      <c r="G1403" s="14"/>
      <c r="H1403" s="14"/>
      <c r="I1403" s="14"/>
      <c r="J1403" s="78"/>
      <c r="K1403" s="78"/>
      <c r="L1403" s="14"/>
    </row>
    <row r="1404" spans="1:12" s="11" customFormat="1">
      <c r="A1404" s="14"/>
      <c r="B1404" s="14"/>
      <c r="C1404" s="14"/>
      <c r="D1404" s="14"/>
      <c r="E1404" s="14"/>
      <c r="F1404" s="14"/>
      <c r="G1404" s="14"/>
      <c r="H1404" s="14"/>
      <c r="I1404" s="14"/>
      <c r="J1404" s="78"/>
      <c r="K1404" s="78"/>
      <c r="L1404" s="14"/>
    </row>
    <row r="1405" spans="1:12" s="11" customFormat="1">
      <c r="A1405" s="14"/>
      <c r="B1405" s="14"/>
      <c r="C1405" s="14"/>
      <c r="D1405" s="14"/>
      <c r="E1405" s="14"/>
      <c r="F1405" s="14"/>
      <c r="G1405" s="14"/>
      <c r="H1405" s="14"/>
      <c r="I1405" s="14"/>
      <c r="J1405" s="78"/>
      <c r="K1405" s="78"/>
      <c r="L1405" s="14"/>
    </row>
    <row r="1406" spans="1:12" s="11" customFormat="1">
      <c r="A1406" s="14"/>
      <c r="B1406" s="14"/>
      <c r="C1406" s="14"/>
      <c r="D1406" s="14"/>
      <c r="E1406" s="14"/>
      <c r="F1406" s="14"/>
      <c r="G1406" s="14"/>
      <c r="H1406" s="14"/>
      <c r="I1406" s="14"/>
      <c r="J1406" s="78"/>
      <c r="K1406" s="78"/>
      <c r="L1406" s="14"/>
    </row>
    <row r="1407" spans="1:12" s="11" customFormat="1">
      <c r="A1407" s="14"/>
      <c r="B1407" s="14"/>
      <c r="C1407" s="14"/>
      <c r="D1407" s="14"/>
      <c r="E1407" s="14"/>
      <c r="F1407" s="14"/>
      <c r="G1407" s="14"/>
      <c r="H1407" s="14"/>
      <c r="I1407" s="14"/>
      <c r="J1407" s="78"/>
      <c r="K1407" s="78"/>
      <c r="L1407" s="14"/>
    </row>
    <row r="1408" spans="1:12" s="11" customFormat="1">
      <c r="A1408" s="14"/>
      <c r="B1408" s="14"/>
      <c r="C1408" s="14"/>
      <c r="D1408" s="14"/>
      <c r="E1408" s="14"/>
      <c r="F1408" s="14"/>
      <c r="G1408" s="14"/>
      <c r="H1408" s="14"/>
      <c r="I1408" s="14"/>
      <c r="J1408" s="78"/>
      <c r="K1408" s="78"/>
      <c r="L1408" s="14"/>
    </row>
    <row r="1409" spans="1:12" s="11" customFormat="1">
      <c r="A1409" s="14"/>
      <c r="B1409" s="14"/>
      <c r="C1409" s="14"/>
      <c r="D1409" s="14"/>
      <c r="E1409" s="14"/>
      <c r="F1409" s="14"/>
      <c r="G1409" s="14"/>
      <c r="H1409" s="14"/>
      <c r="I1409" s="14"/>
      <c r="J1409" s="78"/>
      <c r="K1409" s="78"/>
      <c r="L1409" s="14"/>
    </row>
    <row r="1410" spans="1:12" s="11" customFormat="1">
      <c r="A1410" s="14"/>
      <c r="B1410" s="14"/>
      <c r="C1410" s="14"/>
      <c r="D1410" s="14"/>
      <c r="E1410" s="14"/>
      <c r="F1410" s="14"/>
      <c r="G1410" s="14"/>
      <c r="H1410" s="14"/>
      <c r="I1410" s="14"/>
      <c r="J1410" s="78"/>
      <c r="K1410" s="78"/>
      <c r="L1410" s="14"/>
    </row>
    <row r="1411" spans="1:12" s="11" customFormat="1">
      <c r="A1411" s="14"/>
      <c r="B1411" s="14"/>
      <c r="C1411" s="14"/>
      <c r="D1411" s="14"/>
      <c r="E1411" s="14"/>
      <c r="F1411" s="14"/>
      <c r="G1411" s="14"/>
      <c r="H1411" s="14"/>
      <c r="I1411" s="14"/>
      <c r="J1411" s="78"/>
      <c r="K1411" s="78"/>
      <c r="L1411" s="14"/>
    </row>
    <row r="1412" spans="1:12" s="11" customFormat="1">
      <c r="A1412" s="14"/>
      <c r="B1412" s="14"/>
      <c r="C1412" s="14"/>
      <c r="D1412" s="14"/>
      <c r="E1412" s="14"/>
      <c r="F1412" s="14"/>
      <c r="G1412" s="14"/>
      <c r="H1412" s="14"/>
      <c r="I1412" s="14"/>
      <c r="J1412" s="78"/>
      <c r="K1412" s="78"/>
      <c r="L1412" s="14"/>
    </row>
    <row r="1413" spans="1:12" s="11" customFormat="1">
      <c r="A1413" s="14"/>
      <c r="B1413" s="14"/>
      <c r="C1413" s="14"/>
      <c r="D1413" s="14"/>
      <c r="E1413" s="14"/>
      <c r="F1413" s="14"/>
      <c r="G1413" s="14"/>
      <c r="H1413" s="14"/>
      <c r="I1413" s="14"/>
      <c r="J1413" s="78"/>
      <c r="K1413" s="78"/>
      <c r="L1413" s="14"/>
    </row>
    <row r="1414" spans="1:12" s="11" customFormat="1">
      <c r="A1414" s="14"/>
      <c r="B1414" s="14"/>
      <c r="C1414" s="14"/>
      <c r="D1414" s="14"/>
      <c r="E1414" s="14"/>
      <c r="F1414" s="14"/>
      <c r="G1414" s="14"/>
      <c r="H1414" s="14"/>
      <c r="I1414" s="14"/>
      <c r="J1414" s="78"/>
      <c r="K1414" s="78"/>
      <c r="L1414" s="14"/>
    </row>
    <row r="1415" spans="1:12" s="11" customFormat="1">
      <c r="A1415" s="14"/>
      <c r="B1415" s="14"/>
      <c r="C1415" s="14"/>
      <c r="D1415" s="14"/>
      <c r="E1415" s="14"/>
      <c r="F1415" s="14"/>
      <c r="G1415" s="14"/>
      <c r="H1415" s="14"/>
      <c r="I1415" s="14"/>
      <c r="J1415" s="78"/>
      <c r="K1415" s="78"/>
      <c r="L1415" s="14"/>
    </row>
    <row r="1416" spans="1:12" s="11" customFormat="1">
      <c r="A1416" s="14"/>
      <c r="B1416" s="14"/>
      <c r="C1416" s="14"/>
      <c r="D1416" s="14"/>
      <c r="E1416" s="14"/>
      <c r="F1416" s="14"/>
      <c r="G1416" s="14"/>
      <c r="H1416" s="14"/>
      <c r="I1416" s="14"/>
      <c r="J1416" s="78"/>
      <c r="K1416" s="78"/>
      <c r="L1416" s="14"/>
    </row>
    <row r="1417" spans="1:12" s="11" customFormat="1">
      <c r="A1417" s="14"/>
      <c r="B1417" s="14"/>
      <c r="C1417" s="14"/>
      <c r="D1417" s="14"/>
      <c r="E1417" s="14"/>
      <c r="F1417" s="14"/>
      <c r="G1417" s="14"/>
      <c r="H1417" s="14"/>
      <c r="I1417" s="14"/>
      <c r="J1417" s="78"/>
      <c r="K1417" s="78"/>
      <c r="L1417" s="14"/>
    </row>
    <row r="1418" spans="1:12" s="11" customFormat="1">
      <c r="A1418" s="14"/>
      <c r="B1418" s="14"/>
      <c r="C1418" s="14"/>
      <c r="D1418" s="14"/>
      <c r="E1418" s="14"/>
      <c r="F1418" s="14"/>
      <c r="G1418" s="14"/>
      <c r="H1418" s="14"/>
      <c r="I1418" s="14"/>
      <c r="J1418" s="78"/>
      <c r="K1418" s="78"/>
      <c r="L1418" s="14"/>
    </row>
    <row r="1419" spans="1:12" s="11" customFormat="1">
      <c r="A1419" s="14"/>
      <c r="B1419" s="14"/>
      <c r="C1419" s="14"/>
      <c r="D1419" s="14"/>
      <c r="E1419" s="14"/>
      <c r="F1419" s="14"/>
      <c r="G1419" s="14"/>
      <c r="H1419" s="14"/>
      <c r="I1419" s="14"/>
      <c r="J1419" s="78"/>
      <c r="K1419" s="78"/>
      <c r="L1419" s="14"/>
    </row>
    <row r="1420" spans="1:12" s="11" customFormat="1">
      <c r="A1420" s="14"/>
      <c r="B1420" s="14"/>
      <c r="C1420" s="14"/>
      <c r="D1420" s="14"/>
      <c r="E1420" s="14"/>
      <c r="F1420" s="14"/>
      <c r="G1420" s="14"/>
      <c r="H1420" s="14"/>
      <c r="I1420" s="14"/>
      <c r="J1420" s="78"/>
      <c r="K1420" s="78"/>
      <c r="L1420" s="14"/>
    </row>
    <row r="1421" spans="1:12" s="11" customFormat="1">
      <c r="A1421" s="14"/>
      <c r="B1421" s="14"/>
      <c r="C1421" s="14"/>
      <c r="D1421" s="14"/>
      <c r="E1421" s="14"/>
      <c r="F1421" s="14"/>
      <c r="G1421" s="14"/>
      <c r="H1421" s="14"/>
      <c r="I1421" s="14"/>
      <c r="J1421" s="78"/>
      <c r="K1421" s="78"/>
      <c r="L1421" s="14"/>
    </row>
    <row r="1422" spans="1:12" s="11" customFormat="1">
      <c r="A1422" s="14"/>
      <c r="B1422" s="14"/>
      <c r="C1422" s="14"/>
      <c r="D1422" s="14"/>
      <c r="E1422" s="14"/>
      <c r="F1422" s="14"/>
      <c r="G1422" s="14"/>
      <c r="H1422" s="14"/>
      <c r="I1422" s="14"/>
      <c r="J1422" s="78"/>
      <c r="K1422" s="78"/>
      <c r="L1422" s="14"/>
    </row>
    <row r="1423" spans="1:12" s="11" customFormat="1">
      <c r="A1423" s="14"/>
      <c r="B1423" s="14"/>
      <c r="C1423" s="14"/>
      <c r="D1423" s="14"/>
      <c r="E1423" s="14"/>
      <c r="F1423" s="14"/>
      <c r="G1423" s="14"/>
      <c r="H1423" s="14"/>
      <c r="I1423" s="14"/>
      <c r="J1423" s="78"/>
      <c r="K1423" s="78"/>
      <c r="L1423" s="14"/>
    </row>
    <row r="1424" spans="1:12" s="11" customFormat="1">
      <c r="A1424" s="14"/>
      <c r="B1424" s="14"/>
      <c r="C1424" s="14"/>
      <c r="D1424" s="14"/>
      <c r="E1424" s="14"/>
      <c r="F1424" s="14"/>
      <c r="G1424" s="14"/>
      <c r="H1424" s="14"/>
      <c r="I1424" s="14"/>
      <c r="J1424" s="78"/>
      <c r="K1424" s="78"/>
      <c r="L1424" s="14"/>
    </row>
    <row r="1425" spans="1:12" s="11" customFormat="1">
      <c r="A1425" s="14"/>
      <c r="B1425" s="14"/>
      <c r="C1425" s="14"/>
      <c r="D1425" s="14"/>
      <c r="E1425" s="14"/>
      <c r="F1425" s="14"/>
      <c r="G1425" s="14"/>
      <c r="H1425" s="14"/>
      <c r="I1425" s="14"/>
      <c r="J1425" s="78"/>
      <c r="K1425" s="78"/>
      <c r="L1425" s="14"/>
    </row>
    <row r="1426" spans="1:12" s="11" customFormat="1">
      <c r="A1426" s="14"/>
      <c r="B1426" s="14"/>
      <c r="C1426" s="14"/>
      <c r="D1426" s="14"/>
      <c r="E1426" s="14"/>
      <c r="F1426" s="14"/>
      <c r="G1426" s="14"/>
      <c r="H1426" s="14"/>
      <c r="I1426" s="14"/>
      <c r="J1426" s="78"/>
      <c r="K1426" s="78"/>
      <c r="L1426" s="14"/>
    </row>
    <row r="1427" spans="1:12" s="11" customFormat="1">
      <c r="A1427" s="14"/>
      <c r="B1427" s="14"/>
      <c r="C1427" s="14"/>
      <c r="D1427" s="14"/>
      <c r="E1427" s="14"/>
      <c r="F1427" s="14"/>
      <c r="G1427" s="14"/>
      <c r="H1427" s="14"/>
      <c r="I1427" s="14"/>
      <c r="J1427" s="78"/>
      <c r="K1427" s="78"/>
      <c r="L1427" s="14"/>
    </row>
    <row r="1428" spans="1:12" s="11" customFormat="1">
      <c r="A1428" s="14"/>
      <c r="B1428" s="14"/>
      <c r="C1428" s="14"/>
      <c r="D1428" s="14"/>
      <c r="E1428" s="14"/>
      <c r="F1428" s="14"/>
      <c r="G1428" s="14"/>
      <c r="H1428" s="14"/>
      <c r="I1428" s="14"/>
      <c r="J1428" s="78"/>
      <c r="K1428" s="78"/>
      <c r="L1428" s="14"/>
    </row>
    <row r="1429" spans="1:12" s="11" customFormat="1">
      <c r="A1429" s="14"/>
      <c r="B1429" s="14"/>
      <c r="C1429" s="14"/>
      <c r="D1429" s="14"/>
      <c r="E1429" s="14"/>
      <c r="F1429" s="14"/>
      <c r="G1429" s="14"/>
      <c r="H1429" s="14"/>
      <c r="I1429" s="14"/>
      <c r="J1429" s="78"/>
      <c r="K1429" s="78"/>
      <c r="L1429" s="14"/>
    </row>
    <row r="1430" spans="1:12" s="11" customFormat="1">
      <c r="A1430" s="14"/>
      <c r="B1430" s="14"/>
      <c r="C1430" s="14"/>
      <c r="D1430" s="14"/>
      <c r="E1430" s="14"/>
      <c r="F1430" s="14"/>
      <c r="G1430" s="14"/>
      <c r="H1430" s="14"/>
      <c r="I1430" s="14"/>
      <c r="J1430" s="78"/>
      <c r="K1430" s="78"/>
      <c r="L1430" s="14"/>
    </row>
    <row r="1431" spans="1:12" s="11" customFormat="1">
      <c r="A1431" s="14"/>
      <c r="B1431" s="14"/>
      <c r="C1431" s="14"/>
      <c r="D1431" s="14"/>
      <c r="E1431" s="14"/>
      <c r="F1431" s="14"/>
      <c r="G1431" s="14"/>
      <c r="H1431" s="14"/>
      <c r="I1431" s="14"/>
      <c r="J1431" s="78"/>
      <c r="K1431" s="78"/>
      <c r="L1431" s="14"/>
    </row>
    <row r="1432" spans="1:12" s="11" customFormat="1">
      <c r="A1432" s="14"/>
      <c r="B1432" s="14"/>
      <c r="C1432" s="14"/>
      <c r="D1432" s="14"/>
      <c r="E1432" s="14"/>
      <c r="F1432" s="14"/>
      <c r="G1432" s="14"/>
      <c r="H1432" s="14"/>
      <c r="I1432" s="14"/>
      <c r="J1432" s="78"/>
      <c r="K1432" s="78"/>
      <c r="L1432" s="14"/>
    </row>
    <row r="1433" spans="1:12" s="11" customFormat="1">
      <c r="A1433" s="14"/>
      <c r="B1433" s="14"/>
      <c r="C1433" s="14"/>
      <c r="D1433" s="14"/>
      <c r="E1433" s="14"/>
      <c r="F1433" s="14"/>
      <c r="G1433" s="14"/>
      <c r="H1433" s="14"/>
      <c r="I1433" s="14"/>
      <c r="J1433" s="78"/>
      <c r="K1433" s="78"/>
      <c r="L1433" s="14"/>
    </row>
    <row r="1434" spans="1:12" s="11" customFormat="1">
      <c r="A1434" s="14"/>
      <c r="B1434" s="14"/>
      <c r="C1434" s="14"/>
      <c r="D1434" s="14"/>
      <c r="E1434" s="14"/>
      <c r="F1434" s="14"/>
      <c r="G1434" s="14"/>
      <c r="H1434" s="14"/>
      <c r="I1434" s="14"/>
      <c r="J1434" s="78"/>
      <c r="K1434" s="78"/>
      <c r="L1434" s="14"/>
    </row>
    <row r="1435" spans="1:12" s="11" customFormat="1">
      <c r="A1435" s="14"/>
      <c r="B1435" s="14"/>
      <c r="C1435" s="14"/>
      <c r="D1435" s="14"/>
      <c r="E1435" s="14"/>
      <c r="F1435" s="14"/>
      <c r="G1435" s="14"/>
      <c r="H1435" s="14"/>
      <c r="I1435" s="14"/>
      <c r="J1435" s="78"/>
      <c r="K1435" s="78"/>
      <c r="L1435" s="14"/>
    </row>
    <row r="1436" spans="1:12" s="11" customFormat="1">
      <c r="A1436" s="14"/>
      <c r="B1436" s="14"/>
      <c r="C1436" s="14"/>
      <c r="D1436" s="14"/>
      <c r="E1436" s="14"/>
      <c r="F1436" s="14"/>
      <c r="G1436" s="14"/>
      <c r="H1436" s="14"/>
      <c r="I1436" s="14"/>
      <c r="J1436" s="78"/>
      <c r="K1436" s="78"/>
      <c r="L1436" s="14"/>
    </row>
    <row r="1437" spans="1:12" s="11" customFormat="1">
      <c r="A1437" s="14"/>
      <c r="B1437" s="14"/>
      <c r="C1437" s="14"/>
      <c r="D1437" s="14"/>
      <c r="E1437" s="14"/>
      <c r="F1437" s="14"/>
      <c r="G1437" s="14"/>
      <c r="H1437" s="14"/>
      <c r="I1437" s="14"/>
      <c r="J1437" s="78"/>
      <c r="K1437" s="78"/>
      <c r="L1437" s="14"/>
    </row>
    <row r="1438" spans="1:12" s="11" customFormat="1">
      <c r="A1438" s="14"/>
      <c r="B1438" s="14"/>
      <c r="C1438" s="14"/>
      <c r="D1438" s="14"/>
      <c r="E1438" s="14"/>
      <c r="F1438" s="14"/>
      <c r="G1438" s="14"/>
      <c r="H1438" s="14"/>
      <c r="I1438" s="14"/>
      <c r="J1438" s="78"/>
      <c r="K1438" s="78"/>
      <c r="L1438" s="14"/>
    </row>
    <row r="1439" spans="1:12" s="11" customFormat="1">
      <c r="A1439" s="14"/>
      <c r="B1439" s="14"/>
      <c r="C1439" s="14"/>
      <c r="D1439" s="14"/>
      <c r="E1439" s="14"/>
      <c r="F1439" s="14"/>
      <c r="G1439" s="14"/>
      <c r="H1439" s="14"/>
      <c r="I1439" s="14"/>
      <c r="J1439" s="78"/>
      <c r="K1439" s="78"/>
      <c r="L1439" s="14"/>
    </row>
    <row r="1440" spans="1:12" s="11" customFormat="1">
      <c r="A1440" s="14"/>
      <c r="B1440" s="14"/>
      <c r="C1440" s="14"/>
      <c r="D1440" s="14"/>
      <c r="E1440" s="14"/>
      <c r="F1440" s="14"/>
      <c r="G1440" s="14"/>
      <c r="H1440" s="14"/>
      <c r="I1440" s="14"/>
      <c r="J1440" s="78"/>
      <c r="K1440" s="78"/>
      <c r="L1440" s="14"/>
    </row>
    <row r="1441" spans="1:12" s="11" customFormat="1">
      <c r="A1441" s="14"/>
      <c r="B1441" s="14"/>
      <c r="C1441" s="14"/>
      <c r="D1441" s="14"/>
      <c r="E1441" s="14"/>
      <c r="F1441" s="14"/>
      <c r="G1441" s="14"/>
      <c r="H1441" s="14"/>
      <c r="I1441" s="14"/>
      <c r="J1441" s="78"/>
      <c r="K1441" s="78"/>
      <c r="L1441" s="14"/>
    </row>
    <row r="1442" spans="1:12" s="11" customFormat="1">
      <c r="A1442" s="14"/>
      <c r="B1442" s="14"/>
      <c r="C1442" s="14"/>
      <c r="D1442" s="14"/>
      <c r="E1442" s="14"/>
      <c r="F1442" s="14"/>
      <c r="G1442" s="14"/>
      <c r="H1442" s="14"/>
      <c r="I1442" s="14"/>
      <c r="J1442" s="78"/>
      <c r="K1442" s="78"/>
      <c r="L1442" s="14"/>
    </row>
    <row r="1443" spans="1:12" s="11" customFormat="1">
      <c r="A1443" s="14"/>
      <c r="B1443" s="14"/>
      <c r="C1443" s="14"/>
      <c r="D1443" s="14"/>
      <c r="E1443" s="14"/>
      <c r="F1443" s="14"/>
      <c r="G1443" s="14"/>
      <c r="H1443" s="14"/>
      <c r="I1443" s="14"/>
      <c r="J1443" s="78"/>
      <c r="K1443" s="78"/>
      <c r="L1443" s="14"/>
    </row>
    <row r="1444" spans="1:12" s="11" customFormat="1">
      <c r="A1444" s="14"/>
      <c r="B1444" s="14"/>
      <c r="C1444" s="14"/>
      <c r="D1444" s="14"/>
      <c r="E1444" s="14"/>
      <c r="F1444" s="14"/>
      <c r="G1444" s="14"/>
      <c r="H1444" s="14"/>
      <c r="I1444" s="14"/>
      <c r="J1444" s="78"/>
      <c r="K1444" s="78"/>
      <c r="L1444" s="14"/>
    </row>
    <row r="1445" spans="1:12" s="11" customFormat="1">
      <c r="A1445" s="14"/>
      <c r="B1445" s="14"/>
      <c r="C1445" s="14"/>
      <c r="D1445" s="14"/>
      <c r="E1445" s="14"/>
      <c r="F1445" s="14"/>
      <c r="G1445" s="14"/>
      <c r="H1445" s="14"/>
      <c r="I1445" s="14"/>
      <c r="J1445" s="78"/>
      <c r="K1445" s="78"/>
      <c r="L1445" s="14"/>
    </row>
    <row r="1446" spans="1:12" s="11" customFormat="1">
      <c r="A1446" s="14"/>
      <c r="B1446" s="14"/>
      <c r="C1446" s="14"/>
      <c r="D1446" s="14"/>
      <c r="E1446" s="14"/>
      <c r="F1446" s="14"/>
      <c r="G1446" s="14"/>
      <c r="H1446" s="14"/>
      <c r="I1446" s="14"/>
      <c r="J1446" s="78"/>
      <c r="K1446" s="78"/>
      <c r="L1446" s="14"/>
    </row>
    <row r="1447" spans="1:12" s="11" customFormat="1">
      <c r="A1447" s="14"/>
      <c r="B1447" s="14"/>
      <c r="C1447" s="14"/>
      <c r="D1447" s="14"/>
      <c r="E1447" s="14"/>
      <c r="F1447" s="14"/>
      <c r="G1447" s="14"/>
      <c r="H1447" s="14"/>
      <c r="I1447" s="14"/>
      <c r="J1447" s="78"/>
      <c r="K1447" s="78"/>
      <c r="L1447" s="14"/>
    </row>
    <row r="1448" spans="1:12" s="11" customFormat="1">
      <c r="A1448" s="14"/>
      <c r="B1448" s="14"/>
      <c r="C1448" s="14"/>
      <c r="D1448" s="14"/>
      <c r="E1448" s="14"/>
      <c r="F1448" s="14"/>
      <c r="G1448" s="14"/>
      <c r="H1448" s="14"/>
      <c r="I1448" s="14"/>
      <c r="J1448" s="78"/>
      <c r="K1448" s="78"/>
      <c r="L1448" s="14"/>
    </row>
    <row r="1449" spans="1:12" s="11" customFormat="1">
      <c r="A1449" s="14"/>
      <c r="B1449" s="14"/>
      <c r="C1449" s="14"/>
      <c r="D1449" s="14"/>
      <c r="E1449" s="14"/>
      <c r="F1449" s="14"/>
      <c r="G1449" s="14"/>
      <c r="H1449" s="14"/>
      <c r="I1449" s="14"/>
      <c r="J1449" s="78"/>
      <c r="K1449" s="78"/>
      <c r="L1449" s="14"/>
    </row>
    <row r="1450" spans="1:12" s="11" customFormat="1">
      <c r="A1450" s="14"/>
      <c r="B1450" s="14"/>
      <c r="C1450" s="14"/>
      <c r="D1450" s="14"/>
      <c r="E1450" s="14"/>
      <c r="F1450" s="14"/>
      <c r="G1450" s="14"/>
      <c r="H1450" s="14"/>
      <c r="I1450" s="14"/>
      <c r="J1450" s="78"/>
      <c r="K1450" s="78"/>
      <c r="L1450" s="14"/>
    </row>
    <row r="1451" spans="1:12" s="11" customFormat="1">
      <c r="A1451" s="14"/>
      <c r="B1451" s="14"/>
      <c r="C1451" s="14"/>
      <c r="D1451" s="14"/>
      <c r="E1451" s="14"/>
      <c r="F1451" s="14"/>
      <c r="G1451" s="14"/>
      <c r="H1451" s="14"/>
      <c r="I1451" s="14"/>
      <c r="J1451" s="78"/>
      <c r="K1451" s="78"/>
      <c r="L1451" s="14"/>
    </row>
    <row r="1452" spans="1:12" s="11" customFormat="1">
      <c r="A1452" s="14"/>
      <c r="B1452" s="14"/>
      <c r="C1452" s="14"/>
      <c r="D1452" s="14"/>
      <c r="E1452" s="14"/>
      <c r="F1452" s="14"/>
      <c r="G1452" s="14"/>
      <c r="H1452" s="14"/>
      <c r="I1452" s="14"/>
      <c r="J1452" s="78"/>
      <c r="K1452" s="78"/>
      <c r="L1452" s="14"/>
    </row>
    <row r="1453" spans="1:12" s="11" customFormat="1">
      <c r="A1453" s="14"/>
      <c r="B1453" s="14"/>
      <c r="C1453" s="14"/>
      <c r="D1453" s="14"/>
      <c r="E1453" s="14"/>
      <c r="F1453" s="14"/>
      <c r="G1453" s="14"/>
      <c r="H1453" s="14"/>
      <c r="I1453" s="14"/>
      <c r="J1453" s="78"/>
      <c r="K1453" s="78"/>
      <c r="L1453" s="14"/>
    </row>
    <row r="1454" spans="1:12" s="11" customFormat="1">
      <c r="A1454" s="14"/>
      <c r="B1454" s="14"/>
      <c r="C1454" s="14"/>
      <c r="D1454" s="14"/>
      <c r="E1454" s="14"/>
      <c r="F1454" s="14"/>
      <c r="G1454" s="14"/>
      <c r="H1454" s="14"/>
      <c r="I1454" s="14"/>
      <c r="J1454" s="78"/>
      <c r="K1454" s="78"/>
      <c r="L1454" s="14"/>
    </row>
    <row r="1455" spans="1:12" s="11" customFormat="1">
      <c r="A1455" s="14"/>
      <c r="B1455" s="14"/>
      <c r="C1455" s="14"/>
      <c r="D1455" s="14"/>
      <c r="E1455" s="14"/>
      <c r="F1455" s="14"/>
      <c r="G1455" s="14"/>
      <c r="H1455" s="14"/>
      <c r="I1455" s="14"/>
      <c r="J1455" s="78"/>
      <c r="K1455" s="78"/>
      <c r="L1455" s="14"/>
    </row>
    <row r="1456" spans="1:12" s="11" customFormat="1">
      <c r="A1456" s="14"/>
      <c r="B1456" s="14"/>
      <c r="C1456" s="14"/>
      <c r="D1456" s="14"/>
      <c r="E1456" s="14"/>
      <c r="F1456" s="14"/>
      <c r="G1456" s="14"/>
      <c r="H1456" s="14"/>
      <c r="I1456" s="14"/>
      <c r="J1456" s="78"/>
      <c r="K1456" s="78"/>
      <c r="L1456" s="14"/>
    </row>
    <row r="1457" spans="1:12" s="11" customFormat="1">
      <c r="A1457" s="14"/>
      <c r="B1457" s="14"/>
      <c r="C1457" s="14"/>
      <c r="D1457" s="14"/>
      <c r="E1457" s="14"/>
      <c r="F1457" s="14"/>
      <c r="G1457" s="14"/>
      <c r="H1457" s="14"/>
      <c r="I1457" s="14"/>
      <c r="J1457" s="78"/>
      <c r="K1457" s="78"/>
      <c r="L1457" s="14"/>
    </row>
    <row r="1458" spans="1:12" s="11" customFormat="1">
      <c r="A1458" s="14"/>
      <c r="B1458" s="14"/>
      <c r="C1458" s="14"/>
      <c r="D1458" s="14"/>
      <c r="E1458" s="14"/>
      <c r="F1458" s="14"/>
      <c r="G1458" s="14"/>
      <c r="H1458" s="14"/>
      <c r="I1458" s="14"/>
      <c r="J1458" s="78"/>
      <c r="K1458" s="78"/>
      <c r="L1458" s="14"/>
    </row>
    <row r="1459" spans="1:12" s="11" customFormat="1">
      <c r="A1459" s="14"/>
      <c r="B1459" s="14"/>
      <c r="C1459" s="14"/>
      <c r="D1459" s="14"/>
      <c r="E1459" s="14"/>
      <c r="F1459" s="14"/>
      <c r="G1459" s="14"/>
      <c r="H1459" s="14"/>
      <c r="I1459" s="14"/>
      <c r="J1459" s="78"/>
      <c r="K1459" s="78"/>
      <c r="L1459" s="14"/>
    </row>
    <row r="1460" spans="1:12" s="11" customFormat="1">
      <c r="A1460" s="14"/>
      <c r="B1460" s="14"/>
      <c r="C1460" s="14"/>
      <c r="D1460" s="14"/>
      <c r="E1460" s="14"/>
      <c r="F1460" s="14"/>
      <c r="G1460" s="14"/>
      <c r="H1460" s="14"/>
      <c r="I1460" s="14"/>
      <c r="J1460" s="78"/>
      <c r="K1460" s="78"/>
      <c r="L1460" s="14"/>
    </row>
    <row r="1461" spans="1:12" s="11" customFormat="1">
      <c r="A1461" s="14"/>
      <c r="B1461" s="14"/>
      <c r="C1461" s="14"/>
      <c r="D1461" s="14"/>
      <c r="E1461" s="14"/>
      <c r="F1461" s="14"/>
      <c r="G1461" s="14"/>
      <c r="H1461" s="14"/>
      <c r="I1461" s="14"/>
      <c r="J1461" s="78"/>
      <c r="K1461" s="78"/>
      <c r="L1461" s="14"/>
    </row>
    <row r="1462" spans="1:12" s="11" customFormat="1">
      <c r="A1462" s="14"/>
      <c r="B1462" s="14"/>
      <c r="C1462" s="14"/>
      <c r="D1462" s="14"/>
      <c r="E1462" s="14"/>
      <c r="F1462" s="14"/>
      <c r="G1462" s="14"/>
      <c r="H1462" s="14"/>
      <c r="I1462" s="14"/>
      <c r="J1462" s="78"/>
      <c r="K1462" s="78"/>
      <c r="L1462" s="14"/>
    </row>
    <row r="1463" spans="1:12" s="11" customFormat="1">
      <c r="A1463" s="14"/>
      <c r="B1463" s="14"/>
      <c r="C1463" s="14"/>
      <c r="D1463" s="14"/>
      <c r="E1463" s="14"/>
      <c r="F1463" s="14"/>
      <c r="G1463" s="14"/>
      <c r="H1463" s="14"/>
      <c r="I1463" s="14"/>
      <c r="J1463" s="78"/>
      <c r="K1463" s="78"/>
      <c r="L1463" s="14"/>
    </row>
    <row r="1464" spans="1:12" s="11" customFormat="1">
      <c r="A1464" s="14"/>
      <c r="B1464" s="14"/>
      <c r="C1464" s="14"/>
      <c r="D1464" s="14"/>
      <c r="E1464" s="14"/>
      <c r="F1464" s="14"/>
      <c r="G1464" s="14"/>
      <c r="H1464" s="14"/>
      <c r="I1464" s="14"/>
      <c r="J1464" s="78"/>
      <c r="K1464" s="78"/>
      <c r="L1464" s="14"/>
    </row>
    <row r="1465" spans="1:12" s="11" customFormat="1">
      <c r="A1465" s="14"/>
      <c r="B1465" s="14"/>
      <c r="C1465" s="14"/>
      <c r="D1465" s="14"/>
      <c r="E1465" s="14"/>
      <c r="F1465" s="14"/>
      <c r="G1465" s="14"/>
      <c r="H1465" s="14"/>
      <c r="I1465" s="14"/>
      <c r="J1465" s="78"/>
      <c r="K1465" s="78"/>
      <c r="L1465" s="14"/>
    </row>
    <row r="1466" spans="1:12" s="11" customFormat="1">
      <c r="A1466" s="14"/>
      <c r="B1466" s="14"/>
      <c r="C1466" s="14"/>
      <c r="D1466" s="14"/>
      <c r="E1466" s="14"/>
      <c r="F1466" s="14"/>
      <c r="G1466" s="14"/>
      <c r="H1466" s="14"/>
      <c r="I1466" s="14"/>
      <c r="J1466" s="78"/>
      <c r="K1466" s="78"/>
      <c r="L1466" s="14"/>
    </row>
    <row r="1467" spans="1:12" s="11" customFormat="1">
      <c r="A1467" s="14"/>
      <c r="B1467" s="14"/>
      <c r="C1467" s="14"/>
      <c r="D1467" s="14"/>
      <c r="E1467" s="14"/>
      <c r="F1467" s="14"/>
      <c r="G1467" s="14"/>
      <c r="H1467" s="14"/>
      <c r="I1467" s="14"/>
      <c r="J1467" s="78"/>
      <c r="K1467" s="78"/>
      <c r="L1467" s="14"/>
    </row>
    <row r="1468" spans="1:12" s="11" customFormat="1">
      <c r="A1468" s="14"/>
      <c r="B1468" s="14"/>
      <c r="C1468" s="14"/>
      <c r="D1468" s="14"/>
      <c r="E1468" s="14"/>
      <c r="F1468" s="14"/>
      <c r="G1468" s="14"/>
      <c r="H1468" s="14"/>
      <c r="I1468" s="14"/>
      <c r="J1468" s="78"/>
      <c r="K1468" s="78"/>
      <c r="L1468" s="14"/>
    </row>
    <row r="1469" spans="1:12" s="11" customFormat="1">
      <c r="A1469" s="14"/>
      <c r="B1469" s="14"/>
      <c r="C1469" s="14"/>
      <c r="D1469" s="14"/>
      <c r="E1469" s="14"/>
      <c r="F1469" s="14"/>
      <c r="G1469" s="14"/>
      <c r="H1469" s="14"/>
      <c r="I1469" s="14"/>
      <c r="J1469" s="78"/>
      <c r="K1469" s="78"/>
      <c r="L1469" s="14"/>
    </row>
    <row r="1470" spans="1:12" s="11" customFormat="1">
      <c r="A1470" s="14"/>
      <c r="B1470" s="14"/>
      <c r="C1470" s="14"/>
      <c r="D1470" s="14"/>
      <c r="E1470" s="14"/>
      <c r="F1470" s="14"/>
      <c r="G1470" s="14"/>
      <c r="H1470" s="14"/>
      <c r="I1470" s="14"/>
      <c r="J1470" s="78"/>
      <c r="K1470" s="78"/>
      <c r="L1470" s="14"/>
    </row>
    <row r="1471" spans="1:12" s="11" customFormat="1">
      <c r="A1471" s="14"/>
      <c r="B1471" s="14"/>
      <c r="C1471" s="14"/>
      <c r="D1471" s="14"/>
      <c r="E1471" s="14"/>
      <c r="F1471" s="14"/>
      <c r="G1471" s="14"/>
      <c r="H1471" s="14"/>
      <c r="I1471" s="14"/>
      <c r="J1471" s="78"/>
      <c r="K1471" s="78"/>
      <c r="L1471" s="14"/>
    </row>
    <row r="1472" spans="1:12" s="11" customFormat="1">
      <c r="A1472" s="14"/>
      <c r="B1472" s="14"/>
      <c r="C1472" s="14"/>
      <c r="D1472" s="14"/>
      <c r="E1472" s="14"/>
      <c r="F1472" s="14"/>
      <c r="G1472" s="14"/>
      <c r="H1472" s="14"/>
      <c r="I1472" s="14"/>
      <c r="J1472" s="78"/>
      <c r="K1472" s="78"/>
      <c r="L1472" s="14"/>
    </row>
    <row r="1473" spans="1:12" s="11" customFormat="1">
      <c r="A1473" s="14"/>
      <c r="B1473" s="14"/>
      <c r="C1473" s="14"/>
      <c r="D1473" s="14"/>
      <c r="E1473" s="14"/>
      <c r="F1473" s="14"/>
      <c r="G1473" s="14"/>
      <c r="H1473" s="14"/>
      <c r="I1473" s="14"/>
      <c r="J1473" s="78"/>
      <c r="K1473" s="78"/>
      <c r="L1473" s="14"/>
    </row>
    <row r="1474" spans="1:12" s="11" customFormat="1">
      <c r="A1474" s="14"/>
      <c r="B1474" s="14"/>
      <c r="C1474" s="14"/>
      <c r="D1474" s="14"/>
      <c r="E1474" s="14"/>
      <c r="F1474" s="14"/>
      <c r="G1474" s="14"/>
      <c r="H1474" s="14"/>
      <c r="I1474" s="14"/>
      <c r="J1474" s="78"/>
      <c r="K1474" s="78"/>
      <c r="L1474" s="14"/>
    </row>
    <row r="1475" spans="1:12" s="11" customFormat="1">
      <c r="A1475" s="14"/>
      <c r="B1475" s="14"/>
      <c r="C1475" s="14"/>
      <c r="D1475" s="14"/>
      <c r="E1475" s="14"/>
      <c r="F1475" s="14"/>
      <c r="G1475" s="14"/>
      <c r="H1475" s="14"/>
      <c r="I1475" s="14"/>
      <c r="J1475" s="78"/>
      <c r="K1475" s="78"/>
      <c r="L1475" s="14"/>
    </row>
    <row r="1476" spans="1:12" s="11" customFormat="1">
      <c r="A1476" s="14"/>
      <c r="B1476" s="14"/>
      <c r="C1476" s="14"/>
      <c r="D1476" s="14"/>
      <c r="E1476" s="14"/>
      <c r="F1476" s="14"/>
      <c r="G1476" s="14"/>
      <c r="H1476" s="14"/>
      <c r="I1476" s="14"/>
      <c r="J1476" s="78"/>
      <c r="K1476" s="78"/>
      <c r="L1476" s="14"/>
    </row>
    <row r="1477" spans="1:12" s="11" customFormat="1">
      <c r="A1477" s="14"/>
      <c r="B1477" s="14"/>
      <c r="C1477" s="14"/>
      <c r="D1477" s="14"/>
      <c r="E1477" s="14"/>
      <c r="F1477" s="14"/>
      <c r="G1477" s="14"/>
      <c r="H1477" s="14"/>
      <c r="I1477" s="14"/>
      <c r="J1477" s="78"/>
      <c r="K1477" s="78"/>
      <c r="L1477" s="14"/>
    </row>
    <row r="1478" spans="1:12" s="11" customFormat="1">
      <c r="A1478" s="14"/>
      <c r="B1478" s="14"/>
      <c r="C1478" s="14"/>
      <c r="D1478" s="14"/>
      <c r="E1478" s="14"/>
      <c r="F1478" s="14"/>
      <c r="G1478" s="14"/>
      <c r="H1478" s="14"/>
      <c r="I1478" s="14"/>
      <c r="J1478" s="78"/>
      <c r="K1478" s="78"/>
      <c r="L1478" s="14"/>
    </row>
    <row r="1479" spans="1:12" s="11" customFormat="1">
      <c r="A1479" s="14"/>
      <c r="B1479" s="14"/>
      <c r="C1479" s="14"/>
      <c r="D1479" s="14"/>
      <c r="E1479" s="14"/>
      <c r="F1479" s="14"/>
      <c r="G1479" s="14"/>
      <c r="H1479" s="14"/>
      <c r="I1479" s="14"/>
      <c r="J1479" s="78"/>
      <c r="K1479" s="78"/>
      <c r="L1479" s="14"/>
    </row>
    <row r="1480" spans="1:12" s="11" customFormat="1">
      <c r="A1480" s="14"/>
      <c r="B1480" s="14"/>
      <c r="C1480" s="14"/>
      <c r="D1480" s="14"/>
      <c r="E1480" s="14"/>
      <c r="F1480" s="14"/>
      <c r="G1480" s="14"/>
      <c r="H1480" s="14"/>
      <c r="I1480" s="14"/>
      <c r="J1480" s="78"/>
      <c r="K1480" s="78"/>
      <c r="L1480" s="14"/>
    </row>
    <row r="1481" spans="1:12" s="11" customFormat="1">
      <c r="A1481" s="14"/>
      <c r="B1481" s="14"/>
      <c r="C1481" s="14"/>
      <c r="D1481" s="14"/>
      <c r="E1481" s="14"/>
      <c r="F1481" s="14"/>
      <c r="G1481" s="14"/>
      <c r="H1481" s="14"/>
      <c r="I1481" s="14"/>
      <c r="J1481" s="78"/>
      <c r="K1481" s="78"/>
      <c r="L1481" s="14"/>
    </row>
    <row r="1482" spans="1:12" s="11" customFormat="1">
      <c r="A1482" s="14"/>
      <c r="B1482" s="14"/>
      <c r="C1482" s="14"/>
      <c r="D1482" s="14"/>
      <c r="E1482" s="14"/>
      <c r="F1482" s="14"/>
      <c r="G1482" s="14"/>
      <c r="H1482" s="14"/>
      <c r="I1482" s="14"/>
      <c r="J1482" s="78"/>
      <c r="K1482" s="78"/>
      <c r="L1482" s="14"/>
    </row>
    <row r="1483" spans="1:12" s="11" customFormat="1">
      <c r="A1483" s="14"/>
      <c r="B1483" s="14"/>
      <c r="C1483" s="14"/>
      <c r="D1483" s="14"/>
      <c r="E1483" s="14"/>
      <c r="F1483" s="14"/>
      <c r="G1483" s="14"/>
      <c r="H1483" s="14"/>
      <c r="I1483" s="14"/>
      <c r="J1483" s="78"/>
      <c r="K1483" s="78"/>
      <c r="L1483" s="14"/>
    </row>
    <row r="1484" spans="1:12" s="11" customFormat="1">
      <c r="A1484" s="14"/>
      <c r="B1484" s="14"/>
      <c r="C1484" s="14"/>
      <c r="D1484" s="14"/>
      <c r="E1484" s="14"/>
      <c r="F1484" s="14"/>
      <c r="G1484" s="14"/>
      <c r="H1484" s="14"/>
      <c r="I1484" s="14"/>
      <c r="J1484" s="78"/>
      <c r="K1484" s="78"/>
      <c r="L1484" s="14"/>
    </row>
    <row r="1485" spans="1:12" s="11" customFormat="1">
      <c r="A1485" s="14"/>
      <c r="B1485" s="14"/>
      <c r="C1485" s="14"/>
      <c r="D1485" s="14"/>
      <c r="E1485" s="14"/>
      <c r="F1485" s="14"/>
      <c r="G1485" s="14"/>
      <c r="H1485" s="14"/>
      <c r="I1485" s="14"/>
      <c r="J1485" s="78"/>
      <c r="K1485" s="78"/>
      <c r="L1485" s="14"/>
    </row>
    <row r="1486" spans="1:12" s="11" customFormat="1">
      <c r="A1486" s="14"/>
      <c r="B1486" s="14"/>
      <c r="C1486" s="14"/>
      <c r="D1486" s="14"/>
      <c r="E1486" s="14"/>
      <c r="F1486" s="14"/>
      <c r="G1486" s="14"/>
      <c r="H1486" s="14"/>
      <c r="I1486" s="14"/>
      <c r="J1486" s="78"/>
      <c r="K1486" s="78"/>
      <c r="L1486" s="14"/>
    </row>
    <row r="1487" spans="1:12" s="11" customFormat="1">
      <c r="A1487" s="14"/>
      <c r="B1487" s="14"/>
      <c r="C1487" s="14"/>
      <c r="D1487" s="14"/>
      <c r="E1487" s="14"/>
      <c r="F1487" s="14"/>
      <c r="G1487" s="14"/>
      <c r="H1487" s="14"/>
      <c r="I1487" s="14"/>
      <c r="J1487" s="78"/>
      <c r="K1487" s="78"/>
      <c r="L1487" s="14"/>
    </row>
    <row r="1488" spans="1:12" s="11" customFormat="1">
      <c r="A1488" s="14"/>
      <c r="B1488" s="14"/>
      <c r="C1488" s="14"/>
      <c r="D1488" s="14"/>
      <c r="E1488" s="14"/>
      <c r="F1488" s="14"/>
      <c r="G1488" s="14"/>
      <c r="H1488" s="14"/>
      <c r="I1488" s="14"/>
      <c r="J1488" s="78"/>
      <c r="K1488" s="78"/>
      <c r="L1488" s="14"/>
    </row>
    <row r="1489" spans="1:12" s="11" customFormat="1">
      <c r="A1489" s="14"/>
      <c r="B1489" s="14"/>
      <c r="C1489" s="14"/>
      <c r="D1489" s="14"/>
      <c r="E1489" s="14"/>
      <c r="F1489" s="14"/>
      <c r="G1489" s="14"/>
      <c r="H1489" s="14"/>
      <c r="I1489" s="14"/>
      <c r="J1489" s="78"/>
      <c r="K1489" s="78"/>
      <c r="L1489" s="14"/>
    </row>
    <row r="1490" spans="1:12" s="11" customFormat="1">
      <c r="A1490" s="14"/>
      <c r="B1490" s="14"/>
      <c r="C1490" s="14"/>
      <c r="D1490" s="14"/>
      <c r="E1490" s="14"/>
      <c r="F1490" s="14"/>
      <c r="G1490" s="14"/>
      <c r="H1490" s="14"/>
      <c r="I1490" s="14"/>
      <c r="J1490" s="78"/>
      <c r="K1490" s="78"/>
      <c r="L1490" s="14"/>
    </row>
    <row r="1491" spans="1:12" s="11" customFormat="1">
      <c r="A1491" s="14"/>
      <c r="B1491" s="14"/>
      <c r="C1491" s="14"/>
      <c r="D1491" s="14"/>
      <c r="E1491" s="14"/>
      <c r="F1491" s="14"/>
      <c r="G1491" s="14"/>
      <c r="H1491" s="14"/>
      <c r="I1491" s="14"/>
      <c r="J1491" s="78"/>
      <c r="K1491" s="78"/>
      <c r="L1491" s="14"/>
    </row>
    <row r="1492" spans="1:12" s="11" customFormat="1">
      <c r="A1492" s="14"/>
      <c r="B1492" s="14"/>
      <c r="C1492" s="14"/>
      <c r="D1492" s="14"/>
      <c r="E1492" s="14"/>
      <c r="F1492" s="14"/>
      <c r="G1492" s="14"/>
      <c r="H1492" s="14"/>
      <c r="I1492" s="14"/>
      <c r="J1492" s="78"/>
      <c r="K1492" s="78"/>
      <c r="L1492" s="14"/>
    </row>
    <row r="1493" spans="1:12" s="11" customFormat="1">
      <c r="A1493" s="14"/>
      <c r="B1493" s="14"/>
      <c r="C1493" s="14"/>
      <c r="D1493" s="14"/>
      <c r="E1493" s="14"/>
      <c r="F1493" s="14"/>
      <c r="G1493" s="14"/>
      <c r="H1493" s="14"/>
      <c r="I1493" s="14"/>
      <c r="J1493" s="78"/>
      <c r="K1493" s="78"/>
      <c r="L1493" s="14"/>
    </row>
    <row r="1494" spans="1:12" s="11" customFormat="1">
      <c r="A1494" s="14"/>
      <c r="B1494" s="14"/>
      <c r="C1494" s="14"/>
      <c r="D1494" s="14"/>
      <c r="E1494" s="14"/>
      <c r="F1494" s="14"/>
      <c r="G1494" s="14"/>
      <c r="H1494" s="14"/>
      <c r="I1494" s="14"/>
      <c r="J1494" s="78"/>
      <c r="K1494" s="78"/>
      <c r="L1494" s="14"/>
    </row>
    <row r="1495" spans="1:12" s="11" customFormat="1">
      <c r="A1495" s="14"/>
      <c r="B1495" s="14"/>
      <c r="C1495" s="14"/>
      <c r="D1495" s="14"/>
      <c r="E1495" s="14"/>
      <c r="F1495" s="14"/>
      <c r="G1495" s="14"/>
      <c r="H1495" s="14"/>
      <c r="I1495" s="14"/>
      <c r="J1495" s="78"/>
      <c r="K1495" s="78"/>
      <c r="L1495" s="14"/>
    </row>
    <row r="1496" spans="1:12" s="11" customFormat="1">
      <c r="A1496" s="14"/>
      <c r="B1496" s="14"/>
      <c r="C1496" s="14"/>
      <c r="D1496" s="14"/>
      <c r="E1496" s="14"/>
      <c r="F1496" s="14"/>
      <c r="G1496" s="14"/>
      <c r="H1496" s="14"/>
      <c r="I1496" s="14"/>
      <c r="J1496" s="78"/>
      <c r="K1496" s="78"/>
      <c r="L1496" s="14"/>
    </row>
    <row r="1497" spans="1:12" s="11" customFormat="1">
      <c r="A1497" s="14"/>
      <c r="B1497" s="14"/>
      <c r="C1497" s="14"/>
      <c r="D1497" s="14"/>
      <c r="E1497" s="14"/>
      <c r="F1497" s="14"/>
      <c r="G1497" s="14"/>
      <c r="H1497" s="14"/>
      <c r="I1497" s="14"/>
      <c r="J1497" s="78"/>
      <c r="K1497" s="78"/>
      <c r="L1497" s="14"/>
    </row>
    <row r="1498" spans="1:12" s="11" customFormat="1">
      <c r="A1498" s="14"/>
      <c r="B1498" s="14"/>
      <c r="C1498" s="14"/>
      <c r="D1498" s="14"/>
      <c r="E1498" s="14"/>
      <c r="F1498" s="14"/>
      <c r="G1498" s="14"/>
      <c r="H1498" s="14"/>
      <c r="I1498" s="14"/>
      <c r="J1498" s="78"/>
      <c r="K1498" s="78"/>
      <c r="L1498" s="14"/>
    </row>
    <row r="1499" spans="1:12" s="11" customFormat="1">
      <c r="A1499" s="14"/>
      <c r="B1499" s="14"/>
      <c r="C1499" s="14"/>
      <c r="D1499" s="14"/>
      <c r="E1499" s="14"/>
      <c r="F1499" s="14"/>
      <c r="G1499" s="14"/>
      <c r="H1499" s="14"/>
      <c r="I1499" s="14"/>
      <c r="J1499" s="78"/>
      <c r="K1499" s="78"/>
      <c r="L1499" s="14"/>
    </row>
    <row r="1500" spans="1:12" s="11" customFormat="1">
      <c r="A1500" s="14"/>
      <c r="B1500" s="14"/>
      <c r="C1500" s="14"/>
      <c r="D1500" s="14"/>
      <c r="E1500" s="14"/>
      <c r="F1500" s="14"/>
      <c r="G1500" s="14"/>
      <c r="H1500" s="14"/>
      <c r="I1500" s="14"/>
      <c r="J1500" s="78"/>
      <c r="K1500" s="78"/>
      <c r="L1500" s="14"/>
    </row>
    <row r="1501" spans="1:12" s="11" customFormat="1">
      <c r="A1501" s="14"/>
      <c r="B1501" s="14"/>
      <c r="C1501" s="14"/>
      <c r="D1501" s="14"/>
      <c r="E1501" s="14"/>
      <c r="F1501" s="14"/>
      <c r="G1501" s="14"/>
      <c r="H1501" s="14"/>
      <c r="I1501" s="14"/>
      <c r="J1501" s="78"/>
      <c r="K1501" s="78"/>
      <c r="L1501" s="14"/>
    </row>
    <row r="1502" spans="1:12" s="11" customFormat="1">
      <c r="A1502" s="14"/>
      <c r="B1502" s="14"/>
      <c r="C1502" s="14"/>
      <c r="D1502" s="14"/>
      <c r="E1502" s="14"/>
      <c r="F1502" s="14"/>
      <c r="G1502" s="14"/>
      <c r="H1502" s="14"/>
      <c r="I1502" s="14"/>
      <c r="J1502" s="78"/>
      <c r="K1502" s="78"/>
      <c r="L1502" s="14"/>
    </row>
    <row r="1503" spans="1:12" s="11" customFormat="1">
      <c r="A1503" s="14"/>
      <c r="B1503" s="14"/>
      <c r="C1503" s="14"/>
      <c r="D1503" s="14"/>
      <c r="E1503" s="14"/>
      <c r="F1503" s="14"/>
      <c r="G1503" s="14"/>
      <c r="H1503" s="14"/>
      <c r="I1503" s="14"/>
      <c r="J1503" s="78"/>
      <c r="K1503" s="78"/>
      <c r="L1503" s="14"/>
    </row>
    <row r="1504" spans="1:12" s="11" customFormat="1">
      <c r="A1504" s="14"/>
      <c r="B1504" s="14"/>
      <c r="C1504" s="14"/>
      <c r="D1504" s="14"/>
      <c r="E1504" s="14"/>
      <c r="F1504" s="14"/>
      <c r="G1504" s="14"/>
      <c r="H1504" s="14"/>
      <c r="I1504" s="14"/>
      <c r="J1504" s="78"/>
      <c r="K1504" s="78"/>
      <c r="L1504" s="14"/>
    </row>
    <row r="1505" spans="1:12" s="11" customFormat="1">
      <c r="A1505" s="14"/>
      <c r="B1505" s="14"/>
      <c r="C1505" s="14"/>
      <c r="D1505" s="14"/>
      <c r="E1505" s="14"/>
      <c r="F1505" s="14"/>
      <c r="G1505" s="14"/>
      <c r="H1505" s="14"/>
      <c r="I1505" s="14"/>
      <c r="J1505" s="78"/>
      <c r="K1505" s="78"/>
      <c r="L1505" s="14"/>
    </row>
    <row r="1506" spans="1:12" s="11" customFormat="1">
      <c r="A1506" s="14"/>
      <c r="B1506" s="14"/>
      <c r="C1506" s="14"/>
      <c r="D1506" s="14"/>
      <c r="E1506" s="14"/>
      <c r="F1506" s="14"/>
      <c r="G1506" s="14"/>
      <c r="H1506" s="14"/>
      <c r="I1506" s="14"/>
      <c r="J1506" s="78"/>
      <c r="K1506" s="78"/>
      <c r="L1506" s="14"/>
    </row>
    <row r="1507" spans="1:12" s="11" customFormat="1">
      <c r="A1507" s="14"/>
      <c r="B1507" s="14"/>
      <c r="C1507" s="14"/>
      <c r="D1507" s="14"/>
      <c r="E1507" s="14"/>
      <c r="F1507" s="14"/>
      <c r="G1507" s="14"/>
      <c r="H1507" s="14"/>
      <c r="I1507" s="14"/>
      <c r="J1507" s="78"/>
      <c r="K1507" s="78"/>
      <c r="L1507" s="14"/>
    </row>
    <row r="1508" spans="1:12" s="11" customFormat="1">
      <c r="A1508" s="14"/>
      <c r="B1508" s="14"/>
      <c r="C1508" s="14"/>
      <c r="D1508" s="14"/>
      <c r="E1508" s="14"/>
      <c r="F1508" s="14"/>
      <c r="G1508" s="14"/>
      <c r="H1508" s="14"/>
      <c r="I1508" s="14"/>
      <c r="J1508" s="78"/>
      <c r="K1508" s="78"/>
      <c r="L1508" s="14"/>
    </row>
    <row r="1509" spans="1:12" s="11" customFormat="1">
      <c r="A1509" s="14"/>
      <c r="B1509" s="14"/>
      <c r="C1509" s="14"/>
      <c r="D1509" s="14"/>
      <c r="E1509" s="14"/>
      <c r="F1509" s="14"/>
      <c r="G1509" s="14"/>
      <c r="H1509" s="14"/>
      <c r="I1509" s="14"/>
      <c r="J1509" s="78"/>
      <c r="K1509" s="78"/>
      <c r="L1509" s="14"/>
    </row>
    <row r="1510" spans="1:12" s="11" customFormat="1">
      <c r="A1510" s="14"/>
      <c r="B1510" s="14"/>
      <c r="C1510" s="14"/>
      <c r="D1510" s="14"/>
      <c r="E1510" s="14"/>
      <c r="F1510" s="14"/>
      <c r="G1510" s="14"/>
      <c r="H1510" s="14"/>
      <c r="I1510" s="14"/>
      <c r="J1510" s="78"/>
      <c r="K1510" s="78"/>
      <c r="L1510" s="14"/>
    </row>
    <row r="1511" spans="1:12" s="11" customFormat="1">
      <c r="A1511" s="14"/>
      <c r="B1511" s="14"/>
      <c r="C1511" s="14"/>
      <c r="D1511" s="14"/>
      <c r="E1511" s="14"/>
      <c r="F1511" s="14"/>
      <c r="G1511" s="14"/>
      <c r="H1511" s="14"/>
      <c r="I1511" s="14"/>
      <c r="J1511" s="78"/>
      <c r="K1511" s="78"/>
      <c r="L1511" s="14"/>
    </row>
    <row r="1512" spans="1:12" s="11" customFormat="1">
      <c r="A1512" s="14"/>
      <c r="B1512" s="14"/>
      <c r="C1512" s="14"/>
      <c r="D1512" s="14"/>
      <c r="E1512" s="14"/>
      <c r="F1512" s="14"/>
      <c r="G1512" s="14"/>
      <c r="H1512" s="14"/>
      <c r="I1512" s="14"/>
      <c r="J1512" s="78"/>
      <c r="K1512" s="78"/>
      <c r="L1512" s="14"/>
    </row>
    <row r="1513" spans="1:12" s="11" customFormat="1">
      <c r="A1513" s="14"/>
      <c r="B1513" s="14"/>
      <c r="C1513" s="14"/>
      <c r="D1513" s="14"/>
      <c r="E1513" s="14"/>
      <c r="F1513" s="14"/>
      <c r="G1513" s="14"/>
      <c r="H1513" s="14"/>
      <c r="I1513" s="14"/>
      <c r="J1513" s="78"/>
      <c r="K1513" s="78"/>
      <c r="L1513" s="14"/>
    </row>
    <row r="1514" spans="1:12" s="11" customFormat="1">
      <c r="A1514" s="14"/>
      <c r="B1514" s="14"/>
      <c r="C1514" s="14"/>
      <c r="D1514" s="14"/>
      <c r="E1514" s="14"/>
      <c r="F1514" s="14"/>
      <c r="G1514" s="14"/>
      <c r="H1514" s="14"/>
      <c r="I1514" s="14"/>
      <c r="J1514" s="78"/>
      <c r="K1514" s="78"/>
      <c r="L1514" s="14"/>
    </row>
    <row r="1515" spans="1:12" s="11" customFormat="1">
      <c r="A1515" s="14"/>
      <c r="B1515" s="14"/>
      <c r="C1515" s="14"/>
      <c r="D1515" s="14"/>
      <c r="E1515" s="14"/>
      <c r="F1515" s="14"/>
      <c r="G1515" s="14"/>
      <c r="H1515" s="14"/>
      <c r="I1515" s="14"/>
      <c r="J1515" s="78"/>
      <c r="K1515" s="78"/>
      <c r="L1515" s="14"/>
    </row>
    <row r="1516" spans="1:12" s="11" customFormat="1">
      <c r="A1516" s="14"/>
      <c r="B1516" s="14"/>
      <c r="C1516" s="14"/>
      <c r="D1516" s="14"/>
      <c r="E1516" s="14"/>
      <c r="F1516" s="14"/>
      <c r="G1516" s="14"/>
      <c r="H1516" s="14"/>
      <c r="I1516" s="14"/>
      <c r="J1516" s="78"/>
      <c r="K1516" s="78"/>
      <c r="L1516" s="14"/>
    </row>
    <row r="1517" spans="1:12" s="11" customFormat="1">
      <c r="A1517" s="14"/>
      <c r="B1517" s="14"/>
      <c r="C1517" s="14"/>
      <c r="D1517" s="14"/>
      <c r="E1517" s="14"/>
      <c r="F1517" s="14"/>
      <c r="G1517" s="14"/>
      <c r="H1517" s="14"/>
      <c r="I1517" s="14"/>
      <c r="J1517" s="78"/>
      <c r="K1517" s="78"/>
      <c r="L1517" s="14"/>
    </row>
    <row r="1518" spans="1:12" s="11" customFormat="1">
      <c r="A1518" s="14"/>
      <c r="B1518" s="14"/>
      <c r="C1518" s="14"/>
      <c r="D1518" s="14"/>
      <c r="E1518" s="14"/>
      <c r="F1518" s="14"/>
      <c r="G1518" s="14"/>
      <c r="H1518" s="14"/>
      <c r="I1518" s="14"/>
      <c r="J1518" s="78"/>
      <c r="K1518" s="78"/>
      <c r="L1518" s="14"/>
    </row>
    <row r="1519" spans="1:12" s="11" customFormat="1">
      <c r="A1519" s="14"/>
      <c r="B1519" s="14"/>
      <c r="C1519" s="14"/>
      <c r="D1519" s="14"/>
      <c r="E1519" s="14"/>
      <c r="F1519" s="14"/>
      <c r="G1519" s="14"/>
      <c r="H1519" s="14"/>
      <c r="I1519" s="14"/>
      <c r="J1519" s="78"/>
      <c r="K1519" s="78"/>
      <c r="L1519" s="14"/>
    </row>
    <row r="1520" spans="1:12" s="11" customFormat="1">
      <c r="A1520" s="14"/>
      <c r="B1520" s="14"/>
      <c r="C1520" s="14"/>
      <c r="D1520" s="14"/>
      <c r="E1520" s="14"/>
      <c r="F1520" s="14"/>
      <c r="G1520" s="14"/>
      <c r="H1520" s="14"/>
      <c r="I1520" s="14"/>
      <c r="J1520" s="78"/>
      <c r="K1520" s="78"/>
      <c r="L1520" s="14"/>
    </row>
    <row r="1521" spans="1:12" s="11" customFormat="1">
      <c r="A1521" s="14"/>
      <c r="B1521" s="14"/>
      <c r="C1521" s="14"/>
      <c r="D1521" s="14"/>
      <c r="E1521" s="14"/>
      <c r="F1521" s="14"/>
      <c r="G1521" s="14"/>
      <c r="H1521" s="14"/>
      <c r="I1521" s="14"/>
      <c r="J1521" s="78"/>
      <c r="K1521" s="78"/>
      <c r="L1521" s="14"/>
    </row>
    <row r="1522" spans="1:12" s="11" customFormat="1">
      <c r="A1522" s="14"/>
      <c r="B1522" s="14"/>
      <c r="C1522" s="14"/>
      <c r="D1522" s="14"/>
      <c r="E1522" s="14"/>
      <c r="F1522" s="14"/>
      <c r="G1522" s="14"/>
      <c r="H1522" s="14"/>
      <c r="I1522" s="14"/>
      <c r="J1522" s="78"/>
      <c r="K1522" s="78"/>
      <c r="L1522" s="14"/>
    </row>
    <row r="1523" spans="1:12" s="11" customFormat="1">
      <c r="A1523" s="14"/>
      <c r="B1523" s="14"/>
      <c r="C1523" s="14"/>
      <c r="D1523" s="14"/>
      <c r="E1523" s="14"/>
      <c r="F1523" s="14"/>
      <c r="G1523" s="14"/>
      <c r="H1523" s="14"/>
      <c r="I1523" s="14"/>
      <c r="J1523" s="78"/>
      <c r="K1523" s="78"/>
      <c r="L1523" s="14"/>
    </row>
    <row r="1524" spans="1:12" s="11" customFormat="1">
      <c r="A1524" s="14"/>
      <c r="B1524" s="14"/>
      <c r="C1524" s="14"/>
      <c r="D1524" s="14"/>
      <c r="E1524" s="14"/>
      <c r="F1524" s="14"/>
      <c r="G1524" s="14"/>
      <c r="H1524" s="14"/>
      <c r="I1524" s="14"/>
      <c r="J1524" s="78"/>
      <c r="K1524" s="78"/>
      <c r="L1524" s="14"/>
    </row>
    <row r="1525" spans="1:12" s="11" customFormat="1">
      <c r="A1525" s="14"/>
      <c r="B1525" s="14"/>
      <c r="C1525" s="14"/>
      <c r="D1525" s="14"/>
      <c r="E1525" s="14"/>
      <c r="F1525" s="14"/>
      <c r="G1525" s="14"/>
      <c r="H1525" s="14"/>
      <c r="I1525" s="14"/>
      <c r="J1525" s="78"/>
      <c r="K1525" s="78"/>
      <c r="L1525" s="14"/>
    </row>
    <row r="1526" spans="1:12" s="11" customFormat="1">
      <c r="A1526" s="14"/>
      <c r="B1526" s="14"/>
      <c r="C1526" s="14"/>
      <c r="D1526" s="14"/>
      <c r="E1526" s="14"/>
      <c r="F1526" s="14"/>
      <c r="G1526" s="14"/>
      <c r="H1526" s="14"/>
      <c r="I1526" s="14"/>
      <c r="J1526" s="78"/>
      <c r="K1526" s="78"/>
      <c r="L1526" s="14"/>
    </row>
    <row r="1527" spans="1:12" s="11" customFormat="1">
      <c r="A1527" s="14"/>
      <c r="B1527" s="14"/>
      <c r="C1527" s="14"/>
      <c r="D1527" s="14"/>
      <c r="E1527" s="14"/>
      <c r="F1527" s="14"/>
      <c r="G1527" s="14"/>
      <c r="H1527" s="14"/>
      <c r="I1527" s="14"/>
      <c r="J1527" s="78"/>
      <c r="K1527" s="78"/>
      <c r="L1527" s="14"/>
    </row>
    <row r="1528" spans="1:12" s="11" customFormat="1">
      <c r="A1528" s="14"/>
      <c r="B1528" s="14"/>
      <c r="C1528" s="14"/>
      <c r="D1528" s="14"/>
      <c r="E1528" s="14"/>
      <c r="F1528" s="14"/>
      <c r="G1528" s="14"/>
      <c r="H1528" s="14"/>
      <c r="I1528" s="14"/>
      <c r="J1528" s="78"/>
      <c r="K1528" s="78"/>
      <c r="L1528" s="14"/>
    </row>
    <row r="1529" spans="1:12" s="11" customFormat="1">
      <c r="A1529" s="14"/>
      <c r="B1529" s="14"/>
      <c r="C1529" s="14"/>
      <c r="D1529" s="14"/>
      <c r="E1529" s="14"/>
      <c r="F1529" s="14"/>
      <c r="G1529" s="14"/>
      <c r="H1529" s="14"/>
      <c r="I1529" s="14"/>
      <c r="J1529" s="78"/>
      <c r="K1529" s="78"/>
      <c r="L1529" s="14"/>
    </row>
    <row r="1530" spans="1:12" s="11" customFormat="1">
      <c r="A1530" s="14"/>
      <c r="B1530" s="14"/>
      <c r="C1530" s="14"/>
      <c r="D1530" s="14"/>
      <c r="E1530" s="14"/>
      <c r="F1530" s="14"/>
      <c r="G1530" s="14"/>
      <c r="H1530" s="14"/>
      <c r="I1530" s="14"/>
      <c r="J1530" s="78"/>
      <c r="K1530" s="78"/>
      <c r="L1530" s="14"/>
    </row>
    <row r="1531" spans="1:12" s="11" customFormat="1">
      <c r="A1531" s="14"/>
      <c r="B1531" s="14"/>
      <c r="C1531" s="14"/>
      <c r="D1531" s="14"/>
      <c r="E1531" s="14"/>
      <c r="F1531" s="14"/>
      <c r="G1531" s="14"/>
      <c r="H1531" s="14"/>
      <c r="I1531" s="14"/>
      <c r="J1531" s="78"/>
      <c r="K1531" s="78"/>
      <c r="L1531" s="14"/>
    </row>
    <row r="1532" spans="1:12" s="11" customFormat="1">
      <c r="A1532" s="14"/>
      <c r="B1532" s="14"/>
      <c r="C1532" s="14"/>
      <c r="D1532" s="14"/>
      <c r="E1532" s="14"/>
      <c r="F1532" s="14"/>
      <c r="G1532" s="14"/>
      <c r="H1532" s="14"/>
      <c r="I1532" s="14"/>
      <c r="J1532" s="78"/>
      <c r="K1532" s="78"/>
      <c r="L1532" s="14"/>
    </row>
    <row r="1533" spans="1:12" s="11" customFormat="1">
      <c r="A1533" s="14"/>
      <c r="B1533" s="14"/>
      <c r="C1533" s="14"/>
      <c r="D1533" s="14"/>
      <c r="E1533" s="14"/>
      <c r="F1533" s="14"/>
      <c r="G1533" s="14"/>
      <c r="H1533" s="14"/>
      <c r="I1533" s="14"/>
      <c r="J1533" s="78"/>
      <c r="K1533" s="78"/>
      <c r="L1533" s="14"/>
    </row>
    <row r="1534" spans="1:12" s="11" customFormat="1">
      <c r="A1534" s="14"/>
      <c r="B1534" s="14"/>
      <c r="C1534" s="14"/>
      <c r="D1534" s="14"/>
      <c r="E1534" s="14"/>
      <c r="F1534" s="14"/>
      <c r="G1534" s="14"/>
      <c r="H1534" s="14"/>
      <c r="I1534" s="14"/>
      <c r="J1534" s="78"/>
      <c r="K1534" s="78"/>
      <c r="L1534" s="14"/>
    </row>
    <row r="1535" spans="1:12" s="11" customFormat="1">
      <c r="A1535" s="14"/>
      <c r="B1535" s="14"/>
      <c r="C1535" s="14"/>
      <c r="D1535" s="14"/>
      <c r="E1535" s="14"/>
      <c r="F1535" s="14"/>
      <c r="G1535" s="14"/>
      <c r="H1535" s="14"/>
      <c r="I1535" s="14"/>
      <c r="J1535" s="78"/>
      <c r="K1535" s="78"/>
      <c r="L1535" s="14"/>
    </row>
    <row r="1536" spans="1:12" s="11" customFormat="1">
      <c r="A1536" s="14"/>
      <c r="B1536" s="14"/>
      <c r="C1536" s="14"/>
      <c r="D1536" s="14"/>
      <c r="E1536" s="14"/>
      <c r="F1536" s="14"/>
      <c r="G1536" s="14"/>
      <c r="H1536" s="14"/>
      <c r="I1536" s="14"/>
      <c r="J1536" s="78"/>
      <c r="K1536" s="78"/>
      <c r="L1536" s="14"/>
    </row>
    <row r="1537" spans="1:12" s="11" customFormat="1">
      <c r="A1537" s="14"/>
      <c r="B1537" s="14"/>
      <c r="C1537" s="14"/>
      <c r="D1537" s="14"/>
      <c r="E1537" s="14"/>
      <c r="F1537" s="14"/>
      <c r="G1537" s="14"/>
      <c r="H1537" s="14"/>
      <c r="I1537" s="14"/>
      <c r="J1537" s="78"/>
      <c r="K1537" s="78"/>
      <c r="L1537" s="14"/>
    </row>
    <row r="1538" spans="1:12" s="11" customFormat="1">
      <c r="A1538" s="14"/>
      <c r="B1538" s="14"/>
      <c r="C1538" s="14"/>
      <c r="D1538" s="14"/>
      <c r="E1538" s="14"/>
      <c r="F1538" s="14"/>
      <c r="G1538" s="14"/>
      <c r="H1538" s="14"/>
      <c r="I1538" s="14"/>
      <c r="J1538" s="78"/>
      <c r="K1538" s="78"/>
      <c r="L1538" s="14"/>
    </row>
    <row r="1539" spans="1:12" s="11" customFormat="1">
      <c r="A1539" s="14"/>
      <c r="B1539" s="14"/>
      <c r="C1539" s="14"/>
      <c r="D1539" s="14"/>
      <c r="E1539" s="14"/>
      <c r="F1539" s="14"/>
      <c r="G1539" s="14"/>
      <c r="H1539" s="14"/>
      <c r="I1539" s="14"/>
      <c r="J1539" s="78"/>
      <c r="K1539" s="78"/>
      <c r="L1539" s="14"/>
    </row>
    <row r="1540" spans="1:12" s="11" customFormat="1">
      <c r="A1540" s="14"/>
      <c r="B1540" s="14"/>
      <c r="C1540" s="14"/>
      <c r="D1540" s="14"/>
      <c r="E1540" s="14"/>
      <c r="F1540" s="14"/>
      <c r="G1540" s="14"/>
      <c r="H1540" s="14"/>
      <c r="I1540" s="14"/>
      <c r="J1540" s="78"/>
      <c r="K1540" s="78"/>
      <c r="L1540" s="14"/>
    </row>
    <row r="1541" spans="1:12" s="11" customFormat="1">
      <c r="A1541" s="14"/>
      <c r="B1541" s="14"/>
      <c r="C1541" s="14"/>
      <c r="D1541" s="14"/>
      <c r="E1541" s="14"/>
      <c r="F1541" s="14"/>
      <c r="G1541" s="14"/>
      <c r="H1541" s="14"/>
      <c r="I1541" s="14"/>
      <c r="J1541" s="78"/>
      <c r="K1541" s="78"/>
      <c r="L1541" s="14"/>
    </row>
    <row r="1542" spans="1:12" s="11" customFormat="1">
      <c r="A1542" s="14"/>
      <c r="B1542" s="14"/>
      <c r="C1542" s="14"/>
      <c r="D1542" s="14"/>
      <c r="E1542" s="14"/>
      <c r="F1542" s="14"/>
      <c r="G1542" s="14"/>
      <c r="H1542" s="14"/>
      <c r="I1542" s="14"/>
      <c r="J1542" s="78"/>
      <c r="K1542" s="78"/>
      <c r="L1542" s="14"/>
    </row>
    <row r="1543" spans="1:12" s="11" customFormat="1">
      <c r="A1543" s="14"/>
      <c r="B1543" s="14"/>
      <c r="C1543" s="14"/>
      <c r="D1543" s="14"/>
      <c r="E1543" s="14"/>
      <c r="F1543" s="14"/>
      <c r="G1543" s="14"/>
      <c r="H1543" s="14"/>
      <c r="I1543" s="14"/>
      <c r="J1543" s="78"/>
      <c r="K1543" s="78"/>
      <c r="L1543" s="14"/>
    </row>
    <row r="1544" spans="1:12" s="11" customFormat="1">
      <c r="A1544" s="14"/>
      <c r="B1544" s="14"/>
      <c r="C1544" s="14"/>
      <c r="D1544" s="14"/>
      <c r="E1544" s="14"/>
      <c r="F1544" s="14"/>
      <c r="G1544" s="14"/>
      <c r="H1544" s="14"/>
      <c r="I1544" s="14"/>
      <c r="J1544" s="78"/>
      <c r="K1544" s="78"/>
      <c r="L1544" s="14"/>
    </row>
    <row r="1545" spans="1:12" s="11" customFormat="1">
      <c r="A1545" s="14"/>
      <c r="B1545" s="14"/>
      <c r="C1545" s="14"/>
      <c r="D1545" s="14"/>
      <c r="E1545" s="14"/>
      <c r="F1545" s="14"/>
      <c r="G1545" s="14"/>
      <c r="H1545" s="14"/>
      <c r="I1545" s="14"/>
      <c r="J1545" s="78"/>
      <c r="K1545" s="78"/>
      <c r="L1545" s="14"/>
    </row>
    <row r="1546" spans="1:12" s="11" customFormat="1">
      <c r="A1546" s="14"/>
      <c r="B1546" s="14"/>
      <c r="C1546" s="14"/>
      <c r="D1546" s="14"/>
      <c r="E1546" s="14"/>
      <c r="F1546" s="14"/>
      <c r="G1546" s="14"/>
      <c r="H1546" s="14"/>
      <c r="I1546" s="14"/>
      <c r="J1546" s="78"/>
      <c r="K1546" s="78"/>
      <c r="L1546" s="14"/>
    </row>
    <row r="1547" spans="1:12" s="11" customFormat="1">
      <c r="A1547" s="14"/>
      <c r="B1547" s="14"/>
      <c r="C1547" s="14"/>
      <c r="D1547" s="14"/>
      <c r="E1547" s="14"/>
      <c r="F1547" s="14"/>
      <c r="G1547" s="14"/>
      <c r="H1547" s="14"/>
      <c r="I1547" s="14"/>
      <c r="J1547" s="78"/>
      <c r="K1547" s="78"/>
      <c r="L1547" s="14"/>
    </row>
    <row r="1548" spans="1:12" s="11" customFormat="1">
      <c r="A1548" s="14"/>
      <c r="B1548" s="14"/>
      <c r="C1548" s="14"/>
      <c r="D1548" s="14"/>
      <c r="E1548" s="14"/>
      <c r="F1548" s="14"/>
      <c r="G1548" s="14"/>
      <c r="H1548" s="14"/>
      <c r="I1548" s="14"/>
      <c r="J1548" s="78"/>
      <c r="K1548" s="78"/>
      <c r="L1548" s="14"/>
    </row>
    <row r="1549" spans="1:12" s="11" customFormat="1">
      <c r="A1549" s="14"/>
      <c r="B1549" s="14"/>
      <c r="C1549" s="14"/>
      <c r="D1549" s="14"/>
      <c r="E1549" s="14"/>
      <c r="F1549" s="14"/>
      <c r="G1549" s="14"/>
      <c r="H1549" s="14"/>
      <c r="I1549" s="14"/>
      <c r="J1549" s="78"/>
      <c r="K1549" s="78"/>
      <c r="L1549" s="14"/>
    </row>
    <row r="1550" spans="1:12" s="11" customFormat="1">
      <c r="A1550" s="14"/>
      <c r="B1550" s="14"/>
      <c r="C1550" s="14"/>
      <c r="D1550" s="14"/>
      <c r="E1550" s="14"/>
      <c r="F1550" s="14"/>
      <c r="G1550" s="14"/>
      <c r="H1550" s="14"/>
      <c r="I1550" s="14"/>
      <c r="J1550" s="78"/>
      <c r="K1550" s="78"/>
      <c r="L1550" s="14"/>
    </row>
    <row r="1551" spans="1:12" s="11" customFormat="1">
      <c r="A1551" s="14"/>
      <c r="B1551" s="14"/>
      <c r="C1551" s="14"/>
      <c r="D1551" s="14"/>
      <c r="E1551" s="14"/>
      <c r="F1551" s="14"/>
      <c r="G1551" s="14"/>
      <c r="H1551" s="14"/>
      <c r="I1551" s="14"/>
      <c r="J1551" s="78"/>
      <c r="K1551" s="78"/>
      <c r="L1551" s="14"/>
    </row>
    <row r="1552" spans="1:12" s="11" customFormat="1">
      <c r="A1552" s="14"/>
      <c r="B1552" s="14"/>
      <c r="C1552" s="14"/>
      <c r="D1552" s="14"/>
      <c r="E1552" s="14"/>
      <c r="F1552" s="14"/>
      <c r="G1552" s="14"/>
      <c r="H1552" s="14"/>
      <c r="I1552" s="14"/>
      <c r="J1552" s="78"/>
      <c r="K1552" s="78"/>
      <c r="L1552" s="14"/>
    </row>
    <row r="1553" spans="1:12" s="11" customFormat="1">
      <c r="A1553" s="14"/>
      <c r="B1553" s="14"/>
      <c r="C1553" s="14"/>
      <c r="D1553" s="14"/>
      <c r="E1553" s="14"/>
      <c r="F1553" s="14"/>
      <c r="G1553" s="14"/>
      <c r="H1553" s="14"/>
      <c r="I1553" s="14"/>
      <c r="J1553" s="78"/>
      <c r="K1553" s="78"/>
      <c r="L1553" s="14"/>
    </row>
    <row r="1554" spans="1:12" s="11" customFormat="1">
      <c r="A1554" s="14"/>
      <c r="B1554" s="14"/>
      <c r="C1554" s="14"/>
      <c r="D1554" s="14"/>
      <c r="E1554" s="14"/>
      <c r="F1554" s="14"/>
      <c r="G1554" s="14"/>
      <c r="H1554" s="14"/>
      <c r="I1554" s="14"/>
      <c r="J1554" s="78"/>
      <c r="K1554" s="78"/>
      <c r="L1554" s="14"/>
    </row>
    <row r="1555" spans="1:12" s="11" customFormat="1">
      <c r="A1555" s="14"/>
      <c r="B1555" s="14"/>
      <c r="C1555" s="14"/>
      <c r="D1555" s="14"/>
      <c r="E1555" s="14"/>
      <c r="F1555" s="14"/>
      <c r="G1555" s="14"/>
      <c r="H1555" s="14"/>
      <c r="I1555" s="14"/>
      <c r="J1555" s="78"/>
      <c r="K1555" s="78"/>
      <c r="L1555" s="14"/>
    </row>
    <row r="1556" spans="1:12" s="11" customFormat="1">
      <c r="A1556" s="14"/>
      <c r="B1556" s="14"/>
      <c r="C1556" s="14"/>
      <c r="D1556" s="14"/>
      <c r="E1556" s="14"/>
      <c r="F1556" s="14"/>
      <c r="G1556" s="14"/>
      <c r="H1556" s="14"/>
      <c r="I1556" s="14"/>
      <c r="J1556" s="78"/>
      <c r="K1556" s="78"/>
      <c r="L1556" s="14"/>
    </row>
    <row r="1557" spans="1:12" s="11" customFormat="1">
      <c r="A1557" s="14"/>
      <c r="B1557" s="14"/>
      <c r="C1557" s="14"/>
      <c r="D1557" s="14"/>
      <c r="E1557" s="14"/>
      <c r="F1557" s="14"/>
      <c r="G1557" s="14"/>
      <c r="H1557" s="14"/>
      <c r="I1557" s="14"/>
      <c r="J1557" s="78"/>
      <c r="K1557" s="78"/>
      <c r="L1557" s="14"/>
    </row>
    <row r="1558" spans="1:12" s="11" customFormat="1">
      <c r="A1558" s="14"/>
      <c r="B1558" s="14"/>
      <c r="C1558" s="14"/>
      <c r="D1558" s="14"/>
      <c r="E1558" s="14"/>
      <c r="F1558" s="14"/>
      <c r="G1558" s="14"/>
      <c r="H1558" s="14"/>
      <c r="I1558" s="14"/>
      <c r="J1558" s="78"/>
      <c r="K1558" s="78"/>
      <c r="L1558" s="14"/>
    </row>
    <row r="1559" spans="1:12" s="11" customFormat="1">
      <c r="A1559" s="14"/>
      <c r="B1559" s="14"/>
      <c r="C1559" s="14"/>
      <c r="D1559" s="14"/>
      <c r="E1559" s="14"/>
      <c r="F1559" s="14"/>
      <c r="G1559" s="14"/>
      <c r="H1559" s="14"/>
      <c r="I1559" s="14"/>
      <c r="J1559" s="78"/>
      <c r="K1559" s="78"/>
      <c r="L1559" s="14"/>
    </row>
    <row r="1560" spans="1:12" s="11" customFormat="1">
      <c r="A1560" s="14"/>
      <c r="B1560" s="14"/>
      <c r="C1560" s="14"/>
      <c r="D1560" s="14"/>
      <c r="E1560" s="14"/>
      <c r="F1560" s="14"/>
      <c r="G1560" s="14"/>
      <c r="H1560" s="14"/>
      <c r="I1560" s="14"/>
      <c r="J1560" s="78"/>
      <c r="K1560" s="78"/>
      <c r="L1560" s="14"/>
    </row>
    <row r="1561" spans="1:12" s="11" customFormat="1">
      <c r="A1561" s="14"/>
      <c r="B1561" s="14"/>
      <c r="C1561" s="14"/>
      <c r="D1561" s="14"/>
      <c r="E1561" s="14"/>
      <c r="F1561" s="14"/>
      <c r="G1561" s="14"/>
      <c r="H1561" s="14"/>
      <c r="I1561" s="14"/>
      <c r="J1561" s="78"/>
      <c r="K1561" s="78"/>
      <c r="L1561" s="14"/>
    </row>
    <row r="1562" spans="1:12" s="11" customFormat="1">
      <c r="A1562" s="14"/>
      <c r="B1562" s="14"/>
      <c r="C1562" s="14"/>
      <c r="D1562" s="14"/>
      <c r="E1562" s="14"/>
      <c r="F1562" s="14"/>
      <c r="G1562" s="14"/>
      <c r="H1562" s="14"/>
      <c r="I1562" s="14"/>
      <c r="J1562" s="78"/>
      <c r="K1562" s="78"/>
      <c r="L1562" s="14"/>
    </row>
    <row r="1563" spans="1:12" s="11" customFormat="1">
      <c r="A1563" s="14"/>
      <c r="B1563" s="14"/>
      <c r="C1563" s="14"/>
      <c r="D1563" s="14"/>
      <c r="E1563" s="14"/>
      <c r="F1563" s="14"/>
      <c r="G1563" s="14"/>
      <c r="H1563" s="14"/>
      <c r="I1563" s="14"/>
      <c r="J1563" s="78"/>
      <c r="K1563" s="78"/>
      <c r="L1563" s="14"/>
    </row>
    <row r="1564" spans="1:12" s="11" customFormat="1">
      <c r="A1564" s="14"/>
      <c r="B1564" s="14"/>
      <c r="C1564" s="14"/>
      <c r="D1564" s="14"/>
      <c r="E1564" s="14"/>
      <c r="F1564" s="14"/>
      <c r="G1564" s="14"/>
      <c r="H1564" s="14"/>
      <c r="I1564" s="14"/>
      <c r="J1564" s="78"/>
      <c r="K1564" s="78"/>
      <c r="L1564" s="14"/>
    </row>
    <row r="1565" spans="1:12" s="11" customFormat="1">
      <c r="A1565" s="14"/>
      <c r="B1565" s="14"/>
      <c r="C1565" s="14"/>
      <c r="D1565" s="14"/>
      <c r="E1565" s="14"/>
      <c r="F1565" s="14"/>
      <c r="G1565" s="14"/>
      <c r="H1565" s="14"/>
      <c r="I1565" s="14"/>
      <c r="J1565" s="78"/>
      <c r="K1565" s="78"/>
      <c r="L1565" s="14"/>
    </row>
    <row r="1566" spans="1:12" s="11" customFormat="1">
      <c r="A1566" s="14"/>
      <c r="B1566" s="14"/>
      <c r="C1566" s="14"/>
      <c r="D1566" s="14"/>
      <c r="E1566" s="14"/>
      <c r="F1566" s="14"/>
      <c r="G1566" s="14"/>
      <c r="H1566" s="14"/>
      <c r="I1566" s="14"/>
      <c r="J1566" s="78"/>
      <c r="K1566" s="78"/>
      <c r="L1566" s="14"/>
    </row>
    <row r="1567" spans="1:12" s="11" customFormat="1">
      <c r="A1567" s="14"/>
      <c r="B1567" s="14"/>
      <c r="C1567" s="14"/>
      <c r="D1567" s="14"/>
      <c r="E1567" s="14"/>
      <c r="F1567" s="14"/>
      <c r="G1567" s="14"/>
      <c r="H1567" s="14"/>
      <c r="I1567" s="14"/>
      <c r="J1567" s="78"/>
      <c r="K1567" s="78"/>
      <c r="L1567" s="14"/>
    </row>
    <row r="1568" spans="1:12" s="11" customFormat="1">
      <c r="A1568" s="14"/>
      <c r="B1568" s="14"/>
      <c r="C1568" s="14"/>
      <c r="D1568" s="14"/>
      <c r="E1568" s="14"/>
      <c r="F1568" s="14"/>
      <c r="G1568" s="14"/>
      <c r="H1568" s="14"/>
      <c r="I1568" s="14"/>
      <c r="J1568" s="78"/>
      <c r="K1568" s="78"/>
      <c r="L1568" s="14"/>
    </row>
    <row r="1569" spans="1:12" s="11" customFormat="1">
      <c r="A1569" s="14"/>
      <c r="B1569" s="14"/>
      <c r="C1569" s="14"/>
      <c r="D1569" s="14"/>
      <c r="E1569" s="14"/>
      <c r="F1569" s="14"/>
      <c r="G1569" s="14"/>
      <c r="H1569" s="14"/>
      <c r="I1569" s="14"/>
      <c r="J1569" s="78"/>
      <c r="K1569" s="78"/>
      <c r="L1569" s="14"/>
    </row>
    <row r="1570" spans="1:12" s="11" customFormat="1">
      <c r="A1570" s="14"/>
      <c r="B1570" s="14"/>
      <c r="C1570" s="14"/>
      <c r="D1570" s="14"/>
      <c r="E1570" s="14"/>
      <c r="F1570" s="14"/>
      <c r="G1570" s="14"/>
      <c r="H1570" s="14"/>
      <c r="I1570" s="14"/>
      <c r="J1570" s="78"/>
      <c r="K1570" s="78"/>
      <c r="L1570" s="14"/>
    </row>
    <row r="1571" spans="1:12" s="11" customFormat="1">
      <c r="A1571" s="14"/>
      <c r="B1571" s="14"/>
      <c r="C1571" s="14"/>
      <c r="D1571" s="14"/>
      <c r="E1571" s="14"/>
      <c r="F1571" s="14"/>
      <c r="G1571" s="14"/>
      <c r="H1571" s="14"/>
      <c r="I1571" s="14"/>
      <c r="J1571" s="78"/>
      <c r="K1571" s="78"/>
      <c r="L1571" s="14"/>
    </row>
    <row r="1572" spans="1:12" s="11" customFormat="1">
      <c r="A1572" s="14"/>
      <c r="B1572" s="14"/>
      <c r="C1572" s="14"/>
      <c r="D1572" s="14"/>
      <c r="E1572" s="14"/>
      <c r="F1572" s="14"/>
      <c r="G1572" s="14"/>
      <c r="H1572" s="14"/>
      <c r="I1572" s="14"/>
      <c r="J1572" s="78"/>
      <c r="K1572" s="78"/>
      <c r="L1572" s="14"/>
    </row>
    <row r="1573" spans="1:12" s="11" customFormat="1">
      <c r="A1573" s="14"/>
      <c r="B1573" s="14"/>
      <c r="C1573" s="14"/>
      <c r="D1573" s="14"/>
      <c r="E1573" s="14"/>
      <c r="F1573" s="14"/>
      <c r="G1573" s="14"/>
      <c r="H1573" s="14"/>
      <c r="I1573" s="14"/>
      <c r="J1573" s="78"/>
      <c r="K1573" s="78"/>
      <c r="L1573" s="14"/>
    </row>
    <row r="1574" spans="1:12" s="11" customFormat="1">
      <c r="A1574" s="14"/>
      <c r="B1574" s="14"/>
      <c r="C1574" s="14"/>
      <c r="D1574" s="14"/>
      <c r="E1574" s="14"/>
      <c r="F1574" s="14"/>
      <c r="G1574" s="14"/>
      <c r="H1574" s="14"/>
      <c r="I1574" s="14"/>
      <c r="J1574" s="78"/>
      <c r="K1574" s="78"/>
      <c r="L1574" s="14"/>
    </row>
    <row r="1575" spans="1:12" s="11" customFormat="1">
      <c r="A1575" s="14"/>
      <c r="B1575" s="14"/>
      <c r="C1575" s="14"/>
      <c r="D1575" s="14"/>
      <c r="E1575" s="14"/>
      <c r="F1575" s="14"/>
      <c r="G1575" s="14"/>
      <c r="H1575" s="14"/>
      <c r="I1575" s="14"/>
      <c r="J1575" s="78"/>
      <c r="K1575" s="78"/>
      <c r="L1575" s="14"/>
    </row>
    <row r="1576" spans="1:12" s="11" customFormat="1">
      <c r="A1576" s="14"/>
      <c r="B1576" s="14"/>
      <c r="C1576" s="14"/>
      <c r="D1576" s="14"/>
      <c r="E1576" s="14"/>
      <c r="F1576" s="14"/>
      <c r="G1576" s="14"/>
      <c r="H1576" s="14"/>
      <c r="I1576" s="14"/>
      <c r="J1576" s="78"/>
      <c r="K1576" s="78"/>
      <c r="L1576" s="14"/>
    </row>
    <row r="1577" spans="1:12" s="11" customFormat="1">
      <c r="A1577" s="14"/>
      <c r="B1577" s="14"/>
      <c r="C1577" s="14"/>
      <c r="D1577" s="14"/>
      <c r="E1577" s="14"/>
      <c r="F1577" s="14"/>
      <c r="G1577" s="14"/>
      <c r="H1577" s="14"/>
      <c r="I1577" s="14"/>
      <c r="J1577" s="78"/>
      <c r="K1577" s="78"/>
      <c r="L1577" s="14"/>
    </row>
    <row r="1578" spans="1:12" s="11" customFormat="1">
      <c r="A1578" s="14"/>
      <c r="B1578" s="14"/>
      <c r="C1578" s="14"/>
      <c r="D1578" s="14"/>
      <c r="E1578" s="14"/>
      <c r="F1578" s="14"/>
      <c r="G1578" s="14"/>
      <c r="H1578" s="14"/>
      <c r="I1578" s="14"/>
      <c r="J1578" s="78"/>
      <c r="K1578" s="78"/>
      <c r="L1578" s="14"/>
    </row>
    <row r="1579" spans="1:12" s="11" customFormat="1">
      <c r="A1579" s="14"/>
      <c r="B1579" s="14"/>
      <c r="C1579" s="14"/>
      <c r="D1579" s="14"/>
      <c r="E1579" s="14"/>
      <c r="F1579" s="14"/>
      <c r="G1579" s="14"/>
      <c r="H1579" s="14"/>
      <c r="I1579" s="14"/>
      <c r="J1579" s="78"/>
      <c r="K1579" s="78"/>
      <c r="L1579" s="14"/>
    </row>
    <row r="1580" spans="1:12" s="11" customFormat="1">
      <c r="A1580" s="14"/>
      <c r="B1580" s="14"/>
      <c r="C1580" s="14"/>
      <c r="D1580" s="14"/>
      <c r="E1580" s="14"/>
      <c r="F1580" s="14"/>
      <c r="G1580" s="14"/>
      <c r="H1580" s="14"/>
      <c r="I1580" s="14"/>
      <c r="J1580" s="78"/>
      <c r="K1580" s="78"/>
      <c r="L1580" s="14"/>
    </row>
    <row r="1581" spans="1:12" s="11" customFormat="1">
      <c r="A1581" s="14"/>
      <c r="B1581" s="14"/>
      <c r="C1581" s="14"/>
      <c r="D1581" s="14"/>
      <c r="E1581" s="14"/>
      <c r="F1581" s="14"/>
      <c r="G1581" s="14"/>
      <c r="H1581" s="14"/>
      <c r="I1581" s="14"/>
      <c r="J1581" s="78"/>
      <c r="K1581" s="78"/>
      <c r="L1581" s="14"/>
    </row>
    <row r="1582" spans="1:12" s="11" customFormat="1">
      <c r="A1582" s="14"/>
      <c r="B1582" s="14"/>
      <c r="C1582" s="14"/>
      <c r="D1582" s="14"/>
      <c r="E1582" s="14"/>
      <c r="F1582" s="14"/>
      <c r="G1582" s="14"/>
      <c r="H1582" s="14"/>
      <c r="I1582" s="14"/>
      <c r="J1582" s="78"/>
      <c r="K1582" s="78"/>
      <c r="L1582" s="14"/>
    </row>
    <row r="1583" spans="1:12" s="11" customFormat="1">
      <c r="A1583" s="14"/>
      <c r="B1583" s="14"/>
      <c r="C1583" s="14"/>
      <c r="D1583" s="14"/>
      <c r="E1583" s="14"/>
      <c r="F1583" s="14"/>
      <c r="G1583" s="14"/>
      <c r="H1583" s="14"/>
      <c r="I1583" s="14"/>
      <c r="J1583" s="78"/>
      <c r="K1583" s="78"/>
      <c r="L1583" s="14"/>
    </row>
    <row r="1584" spans="1:12" s="11" customFormat="1">
      <c r="A1584" s="14"/>
      <c r="B1584" s="14"/>
      <c r="C1584" s="14"/>
      <c r="D1584" s="14"/>
      <c r="E1584" s="14"/>
      <c r="F1584" s="14"/>
      <c r="G1584" s="14"/>
      <c r="H1584" s="14"/>
      <c r="I1584" s="14"/>
      <c r="J1584" s="78"/>
      <c r="K1584" s="78"/>
      <c r="L1584" s="14"/>
    </row>
    <row r="1585" spans="1:12" s="11" customFormat="1">
      <c r="A1585" s="14"/>
      <c r="B1585" s="14"/>
      <c r="C1585" s="14"/>
      <c r="D1585" s="14"/>
      <c r="E1585" s="14"/>
      <c r="F1585" s="14"/>
      <c r="G1585" s="14"/>
      <c r="H1585" s="14"/>
      <c r="I1585" s="14"/>
      <c r="J1585" s="78"/>
      <c r="K1585" s="78"/>
      <c r="L1585" s="14"/>
    </row>
    <row r="1586" spans="1:12" s="11" customFormat="1">
      <c r="A1586" s="14"/>
      <c r="B1586" s="14"/>
      <c r="C1586" s="14"/>
      <c r="D1586" s="14"/>
      <c r="E1586" s="14"/>
      <c r="F1586" s="14"/>
      <c r="G1586" s="14"/>
      <c r="H1586" s="14"/>
      <c r="I1586" s="14"/>
      <c r="J1586" s="78"/>
      <c r="K1586" s="78"/>
      <c r="L1586" s="14"/>
    </row>
    <row r="1587" spans="1:12" s="11" customFormat="1">
      <c r="A1587" s="14"/>
      <c r="B1587" s="14"/>
      <c r="C1587" s="14"/>
      <c r="D1587" s="14"/>
      <c r="E1587" s="14"/>
      <c r="F1587" s="14"/>
      <c r="G1587" s="14"/>
      <c r="H1587" s="14"/>
      <c r="I1587" s="14"/>
      <c r="J1587" s="78"/>
      <c r="K1587" s="78"/>
      <c r="L1587" s="14"/>
    </row>
    <row r="1588" spans="1:12" s="11" customFormat="1">
      <c r="A1588" s="14"/>
      <c r="B1588" s="14"/>
      <c r="C1588" s="14"/>
      <c r="D1588" s="14"/>
      <c r="E1588" s="14"/>
      <c r="F1588" s="14"/>
      <c r="G1588" s="14"/>
      <c r="H1588" s="14"/>
      <c r="I1588" s="14"/>
      <c r="J1588" s="78"/>
      <c r="K1588" s="78"/>
      <c r="L1588" s="14"/>
    </row>
    <row r="1589" spans="1:12" s="11" customFormat="1">
      <c r="A1589" s="14"/>
      <c r="B1589" s="14"/>
      <c r="C1589" s="14"/>
      <c r="D1589" s="14"/>
      <c r="E1589" s="14"/>
      <c r="F1589" s="14"/>
      <c r="G1589" s="14"/>
      <c r="H1589" s="14"/>
      <c r="I1589" s="14"/>
      <c r="J1589" s="78"/>
      <c r="K1589" s="78"/>
      <c r="L1589" s="14"/>
    </row>
    <row r="1590" spans="1:12" s="11" customFormat="1">
      <c r="A1590" s="14"/>
      <c r="B1590" s="14"/>
      <c r="C1590" s="14"/>
      <c r="D1590" s="14"/>
      <c r="E1590" s="14"/>
      <c r="F1590" s="14"/>
      <c r="G1590" s="14"/>
      <c r="H1590" s="14"/>
      <c r="I1590" s="14"/>
      <c r="J1590" s="78"/>
      <c r="K1590" s="78"/>
      <c r="L1590" s="14"/>
    </row>
    <row r="1591" spans="1:12" s="11" customFormat="1">
      <c r="A1591" s="14"/>
      <c r="B1591" s="14"/>
      <c r="C1591" s="14"/>
      <c r="D1591" s="14"/>
      <c r="E1591" s="14"/>
      <c r="F1591" s="14"/>
      <c r="G1591" s="14"/>
      <c r="H1591" s="14"/>
      <c r="I1591" s="14"/>
      <c r="J1591" s="78"/>
      <c r="K1591" s="78"/>
      <c r="L1591" s="14"/>
    </row>
    <row r="1592" spans="1:12" s="11" customFormat="1">
      <c r="A1592" s="14"/>
      <c r="B1592" s="14"/>
      <c r="C1592" s="14"/>
      <c r="D1592" s="14"/>
      <c r="E1592" s="14"/>
      <c r="F1592" s="14"/>
      <c r="G1592" s="14"/>
      <c r="H1592" s="14"/>
      <c r="I1592" s="14"/>
      <c r="J1592" s="78"/>
      <c r="K1592" s="78"/>
      <c r="L1592" s="14"/>
    </row>
    <row r="1593" spans="1:12" s="11" customFormat="1">
      <c r="A1593" s="14"/>
      <c r="B1593" s="14"/>
      <c r="C1593" s="14"/>
      <c r="D1593" s="14"/>
      <c r="E1593" s="14"/>
      <c r="F1593" s="14"/>
      <c r="G1593" s="14"/>
      <c r="H1593" s="14"/>
      <c r="I1593" s="14"/>
      <c r="J1593" s="78"/>
      <c r="K1593" s="78"/>
      <c r="L1593" s="14"/>
    </row>
    <row r="1594" spans="1:12" s="11" customFormat="1">
      <c r="A1594" s="14"/>
      <c r="B1594" s="14"/>
      <c r="C1594" s="14"/>
      <c r="D1594" s="14"/>
      <c r="E1594" s="14"/>
      <c r="F1594" s="14"/>
      <c r="G1594" s="14"/>
      <c r="H1594" s="14"/>
      <c r="I1594" s="14"/>
      <c r="J1594" s="78"/>
      <c r="K1594" s="78"/>
      <c r="L1594" s="14"/>
    </row>
    <row r="1595" spans="1:12" s="11" customFormat="1">
      <c r="A1595" s="14"/>
      <c r="B1595" s="14"/>
      <c r="C1595" s="14"/>
      <c r="D1595" s="14"/>
      <c r="E1595" s="14"/>
      <c r="F1595" s="14"/>
      <c r="G1595" s="14"/>
      <c r="H1595" s="14"/>
      <c r="I1595" s="14"/>
      <c r="J1595" s="78"/>
      <c r="K1595" s="78"/>
      <c r="L1595" s="14"/>
    </row>
    <row r="1596" spans="1:12" s="11" customFormat="1">
      <c r="A1596" s="14"/>
      <c r="B1596" s="14"/>
      <c r="C1596" s="14"/>
      <c r="D1596" s="14"/>
      <c r="E1596" s="14"/>
      <c r="F1596" s="14"/>
      <c r="G1596" s="14"/>
      <c r="H1596" s="14"/>
      <c r="I1596" s="14"/>
      <c r="J1596" s="78"/>
      <c r="K1596" s="78"/>
      <c r="L1596" s="14"/>
    </row>
    <row r="1597" spans="1:12" s="11" customFormat="1">
      <c r="A1597" s="14"/>
      <c r="B1597" s="14"/>
      <c r="C1597" s="14"/>
      <c r="D1597" s="14"/>
      <c r="E1597" s="14"/>
      <c r="F1597" s="14"/>
      <c r="G1597" s="14"/>
      <c r="H1597" s="14"/>
      <c r="I1597" s="14"/>
      <c r="J1597" s="78"/>
      <c r="K1597" s="78"/>
      <c r="L1597" s="14"/>
    </row>
    <row r="1598" spans="1:12" s="11" customFormat="1">
      <c r="A1598" s="14"/>
      <c r="B1598" s="14"/>
      <c r="C1598" s="14"/>
      <c r="D1598" s="14"/>
      <c r="E1598" s="14"/>
      <c r="F1598" s="14"/>
      <c r="G1598" s="14"/>
      <c r="H1598" s="14"/>
      <c r="I1598" s="14"/>
      <c r="J1598" s="78"/>
      <c r="K1598" s="78"/>
      <c r="L1598" s="14"/>
    </row>
    <row r="1599" spans="1:12" s="11" customFormat="1">
      <c r="A1599" s="14"/>
      <c r="B1599" s="14"/>
      <c r="C1599" s="14"/>
      <c r="D1599" s="14"/>
      <c r="E1599" s="14"/>
      <c r="F1599" s="14"/>
      <c r="G1599" s="14"/>
      <c r="H1599" s="14"/>
      <c r="I1599" s="14"/>
      <c r="J1599" s="78"/>
      <c r="K1599" s="78"/>
      <c r="L1599" s="14"/>
    </row>
    <row r="1600" spans="1:12" s="11" customFormat="1">
      <c r="A1600" s="14"/>
      <c r="B1600" s="14"/>
      <c r="C1600" s="14"/>
      <c r="D1600" s="14"/>
      <c r="E1600" s="14"/>
      <c r="F1600" s="14"/>
      <c r="G1600" s="14"/>
      <c r="H1600" s="14"/>
      <c r="I1600" s="14"/>
      <c r="J1600" s="78"/>
      <c r="K1600" s="78"/>
      <c r="L1600" s="14"/>
    </row>
    <row r="1601" spans="1:12" s="11" customFormat="1">
      <c r="A1601" s="14"/>
      <c r="B1601" s="14"/>
      <c r="C1601" s="14"/>
      <c r="D1601" s="14"/>
      <c r="E1601" s="14"/>
      <c r="F1601" s="14"/>
      <c r="G1601" s="14"/>
      <c r="H1601" s="14"/>
      <c r="I1601" s="14"/>
      <c r="J1601" s="78"/>
      <c r="K1601" s="78"/>
      <c r="L1601" s="14"/>
    </row>
    <row r="1602" spans="1:12" s="11" customFormat="1">
      <c r="A1602" s="14"/>
      <c r="B1602" s="14"/>
      <c r="C1602" s="14"/>
      <c r="D1602" s="14"/>
      <c r="E1602" s="14"/>
      <c r="F1602" s="14"/>
      <c r="G1602" s="14"/>
      <c r="H1602" s="14"/>
      <c r="I1602" s="14"/>
      <c r="J1602" s="78"/>
      <c r="K1602" s="78"/>
      <c r="L1602" s="14"/>
    </row>
    <row r="1603" spans="1:12" s="11" customFormat="1">
      <c r="A1603" s="14"/>
      <c r="B1603" s="14"/>
      <c r="C1603" s="14"/>
      <c r="D1603" s="14"/>
      <c r="E1603" s="14"/>
      <c r="F1603" s="14"/>
      <c r="G1603" s="14"/>
      <c r="H1603" s="14"/>
      <c r="I1603" s="14"/>
      <c r="J1603" s="78"/>
      <c r="K1603" s="78"/>
      <c r="L1603" s="14"/>
    </row>
    <row r="1604" spans="1:12" s="11" customFormat="1">
      <c r="A1604" s="14"/>
      <c r="B1604" s="14"/>
      <c r="C1604" s="14"/>
      <c r="D1604" s="14"/>
      <c r="E1604" s="14"/>
      <c r="F1604" s="14"/>
      <c r="G1604" s="14"/>
      <c r="H1604" s="14"/>
      <c r="I1604" s="14"/>
      <c r="J1604" s="78"/>
      <c r="K1604" s="78"/>
      <c r="L1604" s="14"/>
    </row>
    <row r="1605" spans="1:12" s="11" customFormat="1">
      <c r="A1605" s="14"/>
      <c r="B1605" s="14"/>
      <c r="C1605" s="14"/>
      <c r="D1605" s="14"/>
      <c r="E1605" s="14"/>
      <c r="F1605" s="14"/>
      <c r="G1605" s="14"/>
      <c r="H1605" s="14"/>
      <c r="I1605" s="14"/>
      <c r="J1605" s="78"/>
      <c r="K1605" s="78"/>
      <c r="L1605" s="14"/>
    </row>
    <row r="1606" spans="1:12" s="11" customFormat="1">
      <c r="A1606" s="14"/>
      <c r="B1606" s="14"/>
      <c r="C1606" s="14"/>
      <c r="D1606" s="14"/>
      <c r="E1606" s="14"/>
      <c r="F1606" s="14"/>
      <c r="G1606" s="14"/>
      <c r="H1606" s="14"/>
      <c r="I1606" s="14"/>
      <c r="J1606" s="78"/>
      <c r="K1606" s="78"/>
      <c r="L1606" s="14"/>
    </row>
    <row r="1607" spans="1:12" s="11" customFormat="1">
      <c r="A1607" s="14"/>
      <c r="B1607" s="14"/>
      <c r="C1607" s="14"/>
      <c r="D1607" s="14"/>
      <c r="E1607" s="14"/>
      <c r="F1607" s="14"/>
      <c r="G1607" s="14"/>
      <c r="H1607" s="14"/>
      <c r="I1607" s="14"/>
      <c r="J1607" s="78"/>
      <c r="K1607" s="78"/>
      <c r="L1607" s="14"/>
    </row>
    <row r="1608" spans="1:12" s="11" customFormat="1">
      <c r="A1608" s="14"/>
      <c r="B1608" s="14"/>
      <c r="C1608" s="14"/>
      <c r="D1608" s="14"/>
      <c r="E1608" s="14"/>
      <c r="F1608" s="14"/>
      <c r="G1608" s="14"/>
      <c r="H1608" s="14"/>
      <c r="I1608" s="14"/>
      <c r="J1608" s="78"/>
      <c r="K1608" s="78"/>
      <c r="L1608" s="14"/>
    </row>
    <row r="1609" spans="1:12" s="11" customFormat="1">
      <c r="A1609" s="14"/>
      <c r="B1609" s="14"/>
      <c r="C1609" s="14"/>
      <c r="D1609" s="14"/>
      <c r="E1609" s="14"/>
      <c r="F1609" s="14"/>
      <c r="G1609" s="14"/>
      <c r="H1609" s="14"/>
      <c r="I1609" s="14"/>
      <c r="J1609" s="78"/>
      <c r="K1609" s="78"/>
      <c r="L1609" s="14"/>
    </row>
    <row r="1610" spans="1:12" s="11" customFormat="1">
      <c r="A1610" s="14"/>
      <c r="B1610" s="14"/>
      <c r="C1610" s="14"/>
      <c r="D1610" s="14"/>
      <c r="E1610" s="14"/>
      <c r="F1610" s="14"/>
      <c r="G1610" s="14"/>
      <c r="H1610" s="14"/>
      <c r="I1610" s="14"/>
      <c r="J1610" s="78"/>
      <c r="K1610" s="78"/>
      <c r="L1610" s="14"/>
    </row>
    <row r="1611" spans="1:12" s="11" customFormat="1">
      <c r="A1611" s="14"/>
      <c r="B1611" s="14"/>
      <c r="C1611" s="14"/>
      <c r="D1611" s="14"/>
      <c r="E1611" s="14"/>
      <c r="F1611" s="14"/>
      <c r="G1611" s="14"/>
      <c r="H1611" s="14"/>
      <c r="I1611" s="14"/>
      <c r="J1611" s="78"/>
      <c r="K1611" s="78"/>
      <c r="L1611" s="14"/>
    </row>
    <row r="1612" spans="1:12" s="11" customFormat="1">
      <c r="A1612" s="14"/>
      <c r="B1612" s="14"/>
      <c r="C1612" s="14"/>
      <c r="D1612" s="14"/>
      <c r="E1612" s="14"/>
      <c r="F1612" s="14"/>
      <c r="G1612" s="14"/>
      <c r="H1612" s="14"/>
      <c r="I1612" s="14"/>
      <c r="J1612" s="78"/>
      <c r="K1612" s="78"/>
      <c r="L1612" s="14"/>
    </row>
    <row r="1613" spans="1:12" s="11" customFormat="1">
      <c r="A1613" s="14"/>
      <c r="B1613" s="14"/>
      <c r="C1613" s="14"/>
      <c r="D1613" s="14"/>
      <c r="E1613" s="14"/>
      <c r="F1613" s="14"/>
      <c r="G1613" s="14"/>
      <c r="H1613" s="14"/>
      <c r="I1613" s="14"/>
      <c r="J1613" s="78"/>
      <c r="K1613" s="78"/>
      <c r="L1613" s="14"/>
    </row>
    <row r="1614" spans="1:12" s="11" customFormat="1">
      <c r="A1614" s="14"/>
      <c r="B1614" s="14"/>
      <c r="C1614" s="14"/>
      <c r="D1614" s="14"/>
      <c r="E1614" s="14"/>
      <c r="F1614" s="14"/>
      <c r="G1614" s="14"/>
      <c r="H1614" s="14"/>
      <c r="I1614" s="14"/>
      <c r="J1614" s="78"/>
      <c r="K1614" s="78"/>
      <c r="L1614" s="14"/>
    </row>
    <row r="1615" spans="1:12" s="11" customFormat="1">
      <c r="A1615" s="14"/>
      <c r="B1615" s="14"/>
      <c r="C1615" s="14"/>
      <c r="D1615" s="14"/>
      <c r="E1615" s="14"/>
      <c r="F1615" s="14"/>
      <c r="G1615" s="14"/>
      <c r="H1615" s="14"/>
      <c r="I1615" s="14"/>
      <c r="J1615" s="78"/>
      <c r="K1615" s="78"/>
      <c r="L1615" s="14"/>
    </row>
    <row r="1616" spans="1:12" s="11" customFormat="1">
      <c r="A1616" s="14"/>
      <c r="B1616" s="14"/>
      <c r="C1616" s="14"/>
      <c r="D1616" s="14"/>
      <c r="E1616" s="14"/>
      <c r="F1616" s="14"/>
      <c r="G1616" s="14"/>
      <c r="H1616" s="14"/>
      <c r="I1616" s="14"/>
      <c r="J1616" s="78"/>
      <c r="K1616" s="78"/>
      <c r="L1616" s="14"/>
    </row>
    <row r="1617" spans="1:12" s="11" customFormat="1">
      <c r="A1617" s="14"/>
      <c r="B1617" s="14"/>
      <c r="C1617" s="14"/>
      <c r="D1617" s="14"/>
      <c r="E1617" s="14"/>
      <c r="F1617" s="14"/>
      <c r="G1617" s="14"/>
      <c r="H1617" s="14"/>
      <c r="I1617" s="14"/>
      <c r="J1617" s="78"/>
      <c r="K1617" s="78"/>
      <c r="L1617" s="14"/>
    </row>
    <row r="1618" spans="1:12" s="11" customFormat="1">
      <c r="A1618" s="14"/>
      <c r="B1618" s="14"/>
      <c r="C1618" s="14"/>
      <c r="D1618" s="14"/>
      <c r="E1618" s="14"/>
      <c r="F1618" s="14"/>
      <c r="G1618" s="14"/>
      <c r="H1618" s="14"/>
      <c r="I1618" s="14"/>
      <c r="J1618" s="78"/>
      <c r="K1618" s="78"/>
      <c r="L1618" s="14"/>
    </row>
    <row r="1619" spans="1:12" s="11" customFormat="1">
      <c r="A1619" s="14"/>
      <c r="B1619" s="14"/>
      <c r="C1619" s="14"/>
      <c r="D1619" s="14"/>
      <c r="E1619" s="14"/>
      <c r="F1619" s="14"/>
      <c r="G1619" s="14"/>
      <c r="H1619" s="14"/>
      <c r="I1619" s="14"/>
      <c r="J1619" s="78"/>
      <c r="K1619" s="78"/>
      <c r="L1619" s="14"/>
    </row>
    <row r="1620" spans="1:12" s="11" customFormat="1">
      <c r="A1620" s="14"/>
      <c r="B1620" s="14"/>
      <c r="C1620" s="14"/>
      <c r="D1620" s="14"/>
      <c r="E1620" s="14"/>
      <c r="F1620" s="14"/>
      <c r="G1620" s="14"/>
      <c r="H1620" s="14"/>
      <c r="I1620" s="14"/>
      <c r="J1620" s="78"/>
      <c r="K1620" s="78"/>
      <c r="L1620" s="14"/>
    </row>
    <row r="1621" spans="1:12" s="11" customFormat="1">
      <c r="A1621" s="14"/>
      <c r="B1621" s="14"/>
      <c r="C1621" s="14"/>
      <c r="D1621" s="14"/>
      <c r="E1621" s="14"/>
      <c r="F1621" s="14"/>
      <c r="G1621" s="14"/>
      <c r="H1621" s="14"/>
      <c r="I1621" s="14"/>
      <c r="J1621" s="78"/>
      <c r="K1621" s="78"/>
      <c r="L1621" s="14"/>
    </row>
    <row r="1622" spans="1:12" s="11" customFormat="1">
      <c r="A1622" s="14"/>
      <c r="B1622" s="14"/>
      <c r="C1622" s="14"/>
      <c r="D1622" s="14"/>
      <c r="E1622" s="14"/>
      <c r="F1622" s="14"/>
      <c r="G1622" s="14"/>
      <c r="H1622" s="14"/>
      <c r="I1622" s="14"/>
      <c r="J1622" s="78"/>
      <c r="K1622" s="78"/>
      <c r="L1622" s="14"/>
    </row>
    <row r="1623" spans="1:12" s="11" customFormat="1">
      <c r="A1623" s="14"/>
      <c r="B1623" s="14"/>
      <c r="C1623" s="14"/>
      <c r="D1623" s="14"/>
      <c r="E1623" s="14"/>
      <c r="F1623" s="14"/>
      <c r="G1623" s="14"/>
      <c r="H1623" s="14"/>
      <c r="I1623" s="14"/>
      <c r="J1623" s="78"/>
      <c r="K1623" s="78"/>
      <c r="L1623" s="14"/>
    </row>
    <row r="1624" spans="1:12" s="11" customFormat="1">
      <c r="A1624" s="14"/>
      <c r="B1624" s="14"/>
      <c r="C1624" s="14"/>
      <c r="D1624" s="14"/>
      <c r="E1624" s="14"/>
      <c r="F1624" s="14"/>
      <c r="G1624" s="14"/>
      <c r="H1624" s="14"/>
      <c r="I1624" s="14"/>
      <c r="J1624" s="78"/>
      <c r="K1624" s="78"/>
      <c r="L1624" s="14"/>
    </row>
    <row r="1625" spans="1:12" s="11" customFormat="1">
      <c r="A1625" s="14"/>
      <c r="B1625" s="14"/>
      <c r="C1625" s="14"/>
      <c r="D1625" s="14"/>
      <c r="E1625" s="14"/>
      <c r="F1625" s="14"/>
      <c r="G1625" s="14"/>
      <c r="H1625" s="14"/>
      <c r="I1625" s="14"/>
      <c r="J1625" s="78"/>
      <c r="K1625" s="78"/>
      <c r="L1625" s="14"/>
    </row>
    <row r="1626" spans="1:12" s="11" customFormat="1">
      <c r="A1626" s="14"/>
      <c r="B1626" s="14"/>
      <c r="C1626" s="14"/>
      <c r="D1626" s="14"/>
      <c r="E1626" s="14"/>
      <c r="F1626" s="14"/>
      <c r="G1626" s="14"/>
      <c r="H1626" s="14"/>
      <c r="I1626" s="14"/>
      <c r="J1626" s="78"/>
      <c r="K1626" s="78"/>
      <c r="L1626" s="14"/>
    </row>
    <row r="1627" spans="1:12" s="11" customFormat="1">
      <c r="A1627" s="14"/>
      <c r="B1627" s="14"/>
      <c r="C1627" s="14"/>
      <c r="D1627" s="14"/>
      <c r="E1627" s="14"/>
      <c r="F1627" s="14"/>
      <c r="G1627" s="14"/>
      <c r="H1627" s="14"/>
      <c r="I1627" s="14"/>
      <c r="J1627" s="78"/>
      <c r="K1627" s="78"/>
      <c r="L1627" s="14"/>
    </row>
    <row r="1628" spans="1:12" s="11" customFormat="1">
      <c r="A1628" s="14"/>
      <c r="B1628" s="14"/>
      <c r="C1628" s="14"/>
      <c r="D1628" s="14"/>
      <c r="E1628" s="14"/>
      <c r="F1628" s="14"/>
      <c r="G1628" s="14"/>
      <c r="H1628" s="14"/>
      <c r="I1628" s="14"/>
      <c r="J1628" s="78"/>
      <c r="K1628" s="78"/>
      <c r="L1628" s="14"/>
    </row>
    <row r="1629" spans="1:12" s="11" customFormat="1">
      <c r="A1629" s="14"/>
      <c r="B1629" s="14"/>
      <c r="C1629" s="14"/>
      <c r="D1629" s="14"/>
      <c r="E1629" s="14"/>
      <c r="F1629" s="14"/>
      <c r="G1629" s="14"/>
      <c r="H1629" s="14"/>
      <c r="I1629" s="14"/>
      <c r="J1629" s="78"/>
      <c r="K1629" s="78"/>
      <c r="L1629" s="14"/>
    </row>
    <row r="1630" spans="1:12" s="11" customFormat="1">
      <c r="A1630" s="14"/>
      <c r="B1630" s="14"/>
      <c r="C1630" s="14"/>
      <c r="D1630" s="14"/>
      <c r="E1630" s="14"/>
      <c r="F1630" s="14"/>
      <c r="G1630" s="14"/>
      <c r="H1630" s="14"/>
      <c r="I1630" s="14"/>
      <c r="J1630" s="78"/>
      <c r="K1630" s="78"/>
      <c r="L1630" s="14"/>
    </row>
    <row r="1631" spans="1:12" s="11" customFormat="1">
      <c r="A1631" s="14"/>
      <c r="B1631" s="14"/>
      <c r="C1631" s="14"/>
      <c r="D1631" s="14"/>
      <c r="E1631" s="14"/>
      <c r="F1631" s="14"/>
      <c r="G1631" s="14"/>
      <c r="H1631" s="14"/>
      <c r="I1631" s="14"/>
      <c r="J1631" s="78"/>
      <c r="K1631" s="78"/>
      <c r="L1631" s="14"/>
    </row>
    <row r="1632" spans="1:12" s="11" customFormat="1">
      <c r="A1632" s="14"/>
      <c r="B1632" s="14"/>
      <c r="C1632" s="14"/>
      <c r="D1632" s="14"/>
      <c r="E1632" s="14"/>
      <c r="F1632" s="14"/>
      <c r="G1632" s="14"/>
      <c r="H1632" s="14"/>
      <c r="I1632" s="14"/>
      <c r="J1632" s="78"/>
      <c r="K1632" s="78"/>
      <c r="L1632" s="14"/>
    </row>
    <row r="1633" spans="1:12" s="11" customFormat="1">
      <c r="A1633" s="14"/>
      <c r="B1633" s="14"/>
      <c r="C1633" s="14"/>
      <c r="D1633" s="14"/>
      <c r="E1633" s="14"/>
      <c r="F1633" s="14"/>
      <c r="G1633" s="14"/>
      <c r="H1633" s="14"/>
      <c r="I1633" s="14"/>
      <c r="J1633" s="78"/>
      <c r="K1633" s="78"/>
      <c r="L1633" s="14"/>
    </row>
    <row r="1634" spans="1:12" s="11" customFormat="1">
      <c r="A1634" s="14"/>
      <c r="B1634" s="14"/>
      <c r="C1634" s="14"/>
      <c r="D1634" s="14"/>
      <c r="E1634" s="14"/>
      <c r="F1634" s="14"/>
      <c r="G1634" s="14"/>
      <c r="H1634" s="14"/>
      <c r="I1634" s="14"/>
      <c r="J1634" s="78"/>
      <c r="K1634" s="78"/>
      <c r="L1634" s="14"/>
    </row>
    <row r="1635" spans="1:12" s="11" customFormat="1">
      <c r="A1635" s="14"/>
      <c r="B1635" s="14"/>
      <c r="C1635" s="14"/>
      <c r="D1635" s="14"/>
      <c r="E1635" s="14"/>
      <c r="F1635" s="14"/>
      <c r="G1635" s="14"/>
      <c r="H1635" s="14"/>
      <c r="I1635" s="14"/>
      <c r="J1635" s="78"/>
      <c r="K1635" s="78"/>
      <c r="L1635" s="14"/>
    </row>
    <row r="1636" spans="1:12" s="11" customFormat="1">
      <c r="A1636" s="14"/>
      <c r="B1636" s="14"/>
      <c r="C1636" s="14"/>
      <c r="D1636" s="14"/>
      <c r="E1636" s="14"/>
      <c r="F1636" s="14"/>
      <c r="G1636" s="14"/>
      <c r="H1636" s="14"/>
      <c r="I1636" s="14"/>
      <c r="J1636" s="78"/>
      <c r="K1636" s="78"/>
      <c r="L1636" s="14"/>
    </row>
    <row r="1637" spans="1:12" s="11" customFormat="1">
      <c r="A1637" s="14"/>
      <c r="B1637" s="14"/>
      <c r="C1637" s="14"/>
      <c r="D1637" s="14"/>
      <c r="E1637" s="14"/>
      <c r="F1637" s="14"/>
      <c r="G1637" s="14"/>
      <c r="H1637" s="14"/>
      <c r="I1637" s="14"/>
      <c r="J1637" s="78"/>
      <c r="K1637" s="78"/>
      <c r="L1637" s="14"/>
    </row>
    <row r="1638" spans="1:12" s="11" customFormat="1">
      <c r="A1638" s="14"/>
      <c r="B1638" s="14"/>
      <c r="C1638" s="14"/>
      <c r="D1638" s="14"/>
      <c r="E1638" s="14"/>
      <c r="F1638" s="14"/>
      <c r="G1638" s="14"/>
      <c r="H1638" s="14"/>
      <c r="I1638" s="14"/>
      <c r="J1638" s="78"/>
      <c r="K1638" s="78"/>
      <c r="L1638" s="14"/>
    </row>
    <row r="1639" spans="1:12" s="11" customFormat="1">
      <c r="A1639" s="14"/>
      <c r="B1639" s="14"/>
      <c r="C1639" s="14"/>
      <c r="D1639" s="14"/>
      <c r="E1639" s="14"/>
      <c r="F1639" s="14"/>
      <c r="G1639" s="14"/>
      <c r="H1639" s="14"/>
      <c r="I1639" s="14"/>
      <c r="J1639" s="78"/>
      <c r="K1639" s="78"/>
      <c r="L1639" s="14"/>
    </row>
    <row r="1640" spans="1:12" s="11" customFormat="1">
      <c r="A1640" s="14"/>
      <c r="B1640" s="14"/>
      <c r="C1640" s="14"/>
      <c r="D1640" s="14"/>
      <c r="E1640" s="14"/>
      <c r="F1640" s="14"/>
      <c r="G1640" s="14"/>
      <c r="H1640" s="14"/>
      <c r="I1640" s="14"/>
      <c r="J1640" s="78"/>
      <c r="K1640" s="78"/>
      <c r="L1640" s="14"/>
    </row>
    <row r="1641" spans="1:12" s="11" customFormat="1">
      <c r="A1641" s="14"/>
      <c r="B1641" s="14"/>
      <c r="C1641" s="14"/>
      <c r="D1641" s="14"/>
      <c r="E1641" s="14"/>
      <c r="F1641" s="14"/>
      <c r="G1641" s="14"/>
      <c r="H1641" s="14"/>
      <c r="I1641" s="14"/>
      <c r="J1641" s="78"/>
      <c r="K1641" s="78"/>
      <c r="L1641" s="14"/>
    </row>
    <row r="1642" spans="1:12" s="11" customFormat="1">
      <c r="A1642" s="14"/>
      <c r="B1642" s="14"/>
      <c r="C1642" s="14"/>
      <c r="D1642" s="14"/>
      <c r="E1642" s="14"/>
      <c r="F1642" s="14"/>
      <c r="G1642" s="14"/>
      <c r="H1642" s="14"/>
      <c r="I1642" s="14"/>
      <c r="J1642" s="78"/>
      <c r="K1642" s="78"/>
      <c r="L1642" s="14"/>
    </row>
    <row r="1643" spans="1:12" s="11" customFormat="1">
      <c r="A1643" s="14"/>
      <c r="B1643" s="14"/>
      <c r="C1643" s="14"/>
      <c r="D1643" s="14"/>
      <c r="E1643" s="14"/>
      <c r="F1643" s="14"/>
      <c r="G1643" s="14"/>
      <c r="H1643" s="14"/>
      <c r="I1643" s="14"/>
      <c r="J1643" s="78"/>
      <c r="K1643" s="78"/>
      <c r="L1643" s="14"/>
    </row>
    <row r="1644" spans="1:12" s="11" customFormat="1">
      <c r="A1644" s="14"/>
      <c r="B1644" s="14"/>
      <c r="C1644" s="14"/>
      <c r="D1644" s="14"/>
      <c r="E1644" s="14"/>
      <c r="F1644" s="14"/>
      <c r="G1644" s="14"/>
      <c r="H1644" s="14"/>
      <c r="I1644" s="14"/>
      <c r="J1644" s="78"/>
      <c r="K1644" s="78"/>
      <c r="L1644" s="14"/>
    </row>
    <row r="1645" spans="1:12" s="11" customFormat="1">
      <c r="A1645" s="14"/>
      <c r="B1645" s="14"/>
      <c r="C1645" s="14"/>
      <c r="D1645" s="14"/>
      <c r="E1645" s="14"/>
      <c r="F1645" s="14"/>
      <c r="G1645" s="14"/>
      <c r="H1645" s="14"/>
      <c r="I1645" s="14"/>
      <c r="J1645" s="78"/>
      <c r="K1645" s="78"/>
      <c r="L1645" s="14"/>
    </row>
    <row r="1646" spans="1:12" s="11" customFormat="1">
      <c r="A1646" s="14"/>
      <c r="B1646" s="14"/>
      <c r="C1646" s="14"/>
      <c r="D1646" s="14"/>
      <c r="E1646" s="14"/>
      <c r="F1646" s="14"/>
      <c r="G1646" s="14"/>
      <c r="H1646" s="14"/>
      <c r="I1646" s="14"/>
      <c r="J1646" s="78"/>
      <c r="K1646" s="78"/>
      <c r="L1646" s="14"/>
    </row>
    <row r="1647" spans="1:12" s="11" customFormat="1">
      <c r="A1647" s="14"/>
      <c r="B1647" s="14"/>
      <c r="C1647" s="14"/>
      <c r="D1647" s="14"/>
      <c r="E1647" s="14"/>
      <c r="F1647" s="14"/>
      <c r="G1647" s="14"/>
      <c r="H1647" s="14"/>
      <c r="I1647" s="14"/>
      <c r="J1647" s="78"/>
      <c r="K1647" s="78"/>
      <c r="L1647" s="14"/>
    </row>
    <row r="1648" spans="1:12" s="11" customFormat="1">
      <c r="A1648" s="14"/>
      <c r="B1648" s="14"/>
      <c r="C1648" s="14"/>
      <c r="D1648" s="14"/>
      <c r="E1648" s="14"/>
      <c r="F1648" s="14"/>
      <c r="G1648" s="14"/>
      <c r="H1648" s="14"/>
      <c r="I1648" s="14"/>
      <c r="J1648" s="78"/>
      <c r="K1648" s="78"/>
      <c r="L1648" s="14"/>
    </row>
    <row r="1649" spans="1:12" s="11" customFormat="1">
      <c r="A1649" s="14"/>
      <c r="B1649" s="14"/>
      <c r="C1649" s="14"/>
      <c r="D1649" s="14"/>
      <c r="E1649" s="14"/>
      <c r="F1649" s="14"/>
      <c r="G1649" s="14"/>
      <c r="H1649" s="14"/>
      <c r="I1649" s="14"/>
      <c r="J1649" s="78"/>
      <c r="K1649" s="78"/>
      <c r="L1649" s="14"/>
    </row>
    <row r="1650" spans="1:12" s="11" customFormat="1">
      <c r="A1650" s="14"/>
      <c r="B1650" s="14"/>
      <c r="C1650" s="14"/>
      <c r="D1650" s="14"/>
      <c r="E1650" s="14"/>
      <c r="F1650" s="14"/>
      <c r="G1650" s="14"/>
      <c r="H1650" s="14"/>
      <c r="I1650" s="14"/>
      <c r="J1650" s="78"/>
      <c r="K1650" s="78"/>
      <c r="L1650" s="14"/>
    </row>
    <row r="1651" spans="1:12" s="11" customFormat="1">
      <c r="A1651" s="14"/>
      <c r="B1651" s="14"/>
      <c r="C1651" s="14"/>
      <c r="D1651" s="14"/>
      <c r="E1651" s="14"/>
      <c r="F1651" s="14"/>
      <c r="G1651" s="14"/>
      <c r="H1651" s="14"/>
      <c r="I1651" s="14"/>
      <c r="J1651" s="78"/>
      <c r="K1651" s="78"/>
      <c r="L1651" s="14"/>
    </row>
    <row r="1652" spans="1:12" s="11" customFormat="1">
      <c r="A1652" s="14"/>
      <c r="B1652" s="14"/>
      <c r="C1652" s="14"/>
      <c r="D1652" s="14"/>
      <c r="E1652" s="14"/>
      <c r="F1652" s="14"/>
      <c r="G1652" s="14"/>
      <c r="H1652" s="14"/>
      <c r="I1652" s="14"/>
      <c r="J1652" s="78"/>
      <c r="K1652" s="78"/>
      <c r="L1652" s="14"/>
    </row>
    <row r="1653" spans="1:12" s="11" customFormat="1">
      <c r="A1653" s="14"/>
      <c r="B1653" s="14"/>
      <c r="C1653" s="14"/>
      <c r="D1653" s="14"/>
      <c r="E1653" s="14"/>
      <c r="F1653" s="14"/>
      <c r="G1653" s="14"/>
      <c r="H1653" s="14"/>
      <c r="I1653" s="14"/>
      <c r="J1653" s="78"/>
      <c r="K1653" s="78"/>
      <c r="L1653" s="14"/>
    </row>
    <row r="1654" spans="1:12" s="11" customFormat="1">
      <c r="A1654" s="14"/>
      <c r="B1654" s="14"/>
      <c r="C1654" s="14"/>
      <c r="D1654" s="14"/>
      <c r="E1654" s="14"/>
      <c r="F1654" s="14"/>
      <c r="G1654" s="14"/>
      <c r="H1654" s="14"/>
      <c r="I1654" s="14"/>
      <c r="J1654" s="78"/>
      <c r="K1654" s="78"/>
      <c r="L1654" s="14"/>
    </row>
    <row r="1655" spans="1:12" s="11" customFormat="1">
      <c r="A1655" s="14"/>
      <c r="B1655" s="14"/>
      <c r="C1655" s="14"/>
      <c r="D1655" s="14"/>
      <c r="E1655" s="14"/>
      <c r="F1655" s="14"/>
      <c r="G1655" s="14"/>
      <c r="H1655" s="14"/>
      <c r="I1655" s="14"/>
      <c r="J1655" s="78"/>
      <c r="K1655" s="78"/>
      <c r="L1655" s="14"/>
    </row>
    <row r="1656" spans="1:12" s="11" customFormat="1">
      <c r="A1656" s="14"/>
      <c r="B1656" s="14"/>
      <c r="C1656" s="14"/>
      <c r="D1656" s="14"/>
      <c r="E1656" s="14"/>
      <c r="F1656" s="14"/>
      <c r="G1656" s="14"/>
      <c r="H1656" s="14"/>
      <c r="I1656" s="14"/>
      <c r="J1656" s="78"/>
      <c r="K1656" s="78"/>
      <c r="L1656" s="14"/>
    </row>
    <row r="1657" spans="1:12" s="11" customFormat="1">
      <c r="A1657" s="14"/>
      <c r="B1657" s="14"/>
      <c r="C1657" s="14"/>
      <c r="D1657" s="14"/>
      <c r="E1657" s="14"/>
      <c r="F1657" s="14"/>
      <c r="G1657" s="14"/>
      <c r="H1657" s="14"/>
      <c r="I1657" s="14"/>
      <c r="J1657" s="78"/>
      <c r="K1657" s="78"/>
      <c r="L1657" s="14"/>
    </row>
    <row r="1658" spans="1:12" s="11" customFormat="1">
      <c r="A1658" s="14"/>
      <c r="B1658" s="14"/>
      <c r="C1658" s="14"/>
      <c r="D1658" s="14"/>
      <c r="E1658" s="14"/>
      <c r="F1658" s="14"/>
      <c r="G1658" s="14"/>
      <c r="H1658" s="14"/>
      <c r="I1658" s="14"/>
      <c r="J1658" s="78"/>
      <c r="K1658" s="78"/>
      <c r="L1658" s="14"/>
    </row>
    <row r="1659" spans="1:12" s="11" customFormat="1">
      <c r="A1659" s="14"/>
      <c r="B1659" s="14"/>
      <c r="C1659" s="14"/>
      <c r="D1659" s="14"/>
      <c r="E1659" s="14"/>
      <c r="F1659" s="14"/>
      <c r="G1659" s="14"/>
      <c r="H1659" s="14"/>
      <c r="I1659" s="14"/>
      <c r="J1659" s="78"/>
      <c r="K1659" s="78"/>
      <c r="L1659" s="14"/>
    </row>
    <row r="1660" spans="1:12" s="11" customFormat="1">
      <c r="A1660" s="14"/>
      <c r="B1660" s="14"/>
      <c r="C1660" s="14"/>
      <c r="D1660" s="14"/>
      <c r="E1660" s="14"/>
      <c r="F1660" s="14"/>
      <c r="G1660" s="14"/>
      <c r="H1660" s="14"/>
      <c r="I1660" s="14"/>
      <c r="J1660" s="78"/>
      <c r="K1660" s="78"/>
      <c r="L1660" s="14"/>
    </row>
    <row r="1661" spans="1:12" s="11" customFormat="1">
      <c r="A1661" s="14"/>
      <c r="B1661" s="14"/>
      <c r="C1661" s="14"/>
      <c r="D1661" s="14"/>
      <c r="E1661" s="14"/>
      <c r="F1661" s="14"/>
      <c r="G1661" s="14"/>
      <c r="H1661" s="14"/>
      <c r="I1661" s="14"/>
      <c r="J1661" s="78"/>
      <c r="K1661" s="78"/>
      <c r="L1661" s="14"/>
    </row>
    <row r="1662" spans="1:12" s="11" customFormat="1">
      <c r="A1662" s="14"/>
      <c r="B1662" s="14"/>
      <c r="C1662" s="14"/>
      <c r="D1662" s="14"/>
      <c r="E1662" s="14"/>
      <c r="F1662" s="14"/>
      <c r="G1662" s="14"/>
      <c r="H1662" s="14"/>
      <c r="I1662" s="14"/>
      <c r="J1662" s="78"/>
      <c r="K1662" s="78"/>
      <c r="L1662" s="14"/>
    </row>
    <row r="1663" spans="1:12" s="11" customFormat="1">
      <c r="A1663" s="14"/>
      <c r="B1663" s="14"/>
      <c r="C1663" s="14"/>
      <c r="D1663" s="14"/>
      <c r="E1663" s="14"/>
      <c r="F1663" s="14"/>
      <c r="G1663" s="14"/>
      <c r="H1663" s="14"/>
      <c r="I1663" s="14"/>
      <c r="J1663" s="78"/>
      <c r="K1663" s="78"/>
      <c r="L1663" s="14"/>
    </row>
    <row r="1664" spans="1:12" s="11" customFormat="1">
      <c r="A1664" s="14"/>
      <c r="B1664" s="14"/>
      <c r="C1664" s="14"/>
      <c r="D1664" s="14"/>
      <c r="E1664" s="14"/>
      <c r="F1664" s="14"/>
      <c r="G1664" s="14"/>
      <c r="H1664" s="14"/>
      <c r="I1664" s="14"/>
      <c r="J1664" s="78"/>
      <c r="K1664" s="78"/>
      <c r="L1664" s="14"/>
    </row>
    <row r="1665" spans="1:12" s="11" customFormat="1">
      <c r="A1665" s="14"/>
      <c r="B1665" s="14"/>
      <c r="C1665" s="14"/>
      <c r="D1665" s="14"/>
      <c r="E1665" s="14"/>
      <c r="F1665" s="14"/>
      <c r="G1665" s="14"/>
      <c r="H1665" s="14"/>
      <c r="I1665" s="14"/>
      <c r="J1665" s="78"/>
      <c r="K1665" s="78"/>
      <c r="L1665" s="14"/>
    </row>
    <row r="1666" spans="1:12" s="11" customFormat="1">
      <c r="A1666" s="14"/>
      <c r="B1666" s="14"/>
      <c r="C1666" s="14"/>
      <c r="D1666" s="14"/>
      <c r="E1666" s="14"/>
      <c r="F1666" s="14"/>
      <c r="G1666" s="14"/>
      <c r="H1666" s="14"/>
      <c r="I1666" s="14"/>
      <c r="J1666" s="78"/>
      <c r="K1666" s="78"/>
      <c r="L1666" s="14"/>
    </row>
    <row r="1667" spans="1:12" s="11" customFormat="1">
      <c r="A1667" s="14"/>
      <c r="B1667" s="14"/>
      <c r="C1667" s="14"/>
      <c r="D1667" s="14"/>
      <c r="E1667" s="14"/>
      <c r="F1667" s="14"/>
      <c r="G1667" s="14"/>
      <c r="H1667" s="14"/>
      <c r="I1667" s="14"/>
      <c r="J1667" s="78"/>
      <c r="K1667" s="78"/>
      <c r="L1667" s="14"/>
    </row>
    <row r="1668" spans="1:12" s="11" customFormat="1">
      <c r="A1668" s="14"/>
      <c r="B1668" s="14"/>
      <c r="C1668" s="14"/>
      <c r="D1668" s="14"/>
      <c r="E1668" s="14"/>
      <c r="F1668" s="14"/>
      <c r="G1668" s="14"/>
      <c r="H1668" s="14"/>
      <c r="I1668" s="14"/>
      <c r="J1668" s="78"/>
      <c r="K1668" s="78"/>
      <c r="L1668" s="14"/>
    </row>
    <row r="1669" spans="1:12" s="11" customFormat="1">
      <c r="A1669" s="14"/>
      <c r="B1669" s="14"/>
      <c r="C1669" s="14"/>
      <c r="D1669" s="14"/>
      <c r="E1669" s="14"/>
      <c r="F1669" s="14"/>
      <c r="G1669" s="14"/>
      <c r="H1669" s="14"/>
      <c r="I1669" s="14"/>
      <c r="J1669" s="78"/>
      <c r="K1669" s="78"/>
      <c r="L1669" s="14"/>
    </row>
    <row r="1670" spans="1:12" s="11" customFormat="1">
      <c r="A1670" s="14"/>
      <c r="B1670" s="14"/>
      <c r="C1670" s="14"/>
      <c r="D1670" s="14"/>
      <c r="E1670" s="14"/>
      <c r="F1670" s="14"/>
      <c r="G1670" s="14"/>
      <c r="H1670" s="14"/>
      <c r="I1670" s="14"/>
      <c r="J1670" s="78"/>
      <c r="K1670" s="78"/>
      <c r="L1670" s="14"/>
    </row>
    <row r="1671" spans="1:12" s="11" customFormat="1">
      <c r="A1671" s="14"/>
      <c r="B1671" s="14"/>
      <c r="C1671" s="14"/>
      <c r="D1671" s="14"/>
      <c r="E1671" s="14"/>
      <c r="F1671" s="14"/>
      <c r="G1671" s="14"/>
      <c r="H1671" s="14"/>
      <c r="I1671" s="14"/>
      <c r="J1671" s="78"/>
      <c r="K1671" s="78"/>
      <c r="L1671" s="14"/>
    </row>
    <row r="1672" spans="1:12" s="11" customFormat="1">
      <c r="A1672" s="14"/>
      <c r="B1672" s="14"/>
      <c r="C1672" s="14"/>
      <c r="D1672" s="14"/>
      <c r="E1672" s="14"/>
      <c r="F1672" s="14"/>
      <c r="G1672" s="14"/>
      <c r="H1672" s="14"/>
      <c r="I1672" s="14"/>
      <c r="J1672" s="78"/>
      <c r="K1672" s="78"/>
      <c r="L1672" s="14"/>
    </row>
    <row r="1673" spans="1:12" s="11" customFormat="1">
      <c r="A1673" s="14"/>
      <c r="B1673" s="14"/>
      <c r="C1673" s="14"/>
      <c r="D1673" s="14"/>
      <c r="E1673" s="14"/>
      <c r="F1673" s="14"/>
      <c r="G1673" s="14"/>
      <c r="H1673" s="14"/>
      <c r="I1673" s="14"/>
      <c r="J1673" s="78"/>
      <c r="K1673" s="78"/>
      <c r="L1673" s="14"/>
    </row>
    <row r="1674" spans="1:12" s="11" customFormat="1">
      <c r="A1674" s="14"/>
      <c r="B1674" s="14"/>
      <c r="C1674" s="14"/>
      <c r="D1674" s="14"/>
      <c r="E1674" s="14"/>
      <c r="F1674" s="14"/>
      <c r="G1674" s="14"/>
      <c r="H1674" s="14"/>
      <c r="I1674" s="14"/>
      <c r="J1674" s="78"/>
      <c r="K1674" s="78"/>
      <c r="L1674" s="14"/>
    </row>
    <row r="1675" spans="1:12" s="11" customFormat="1">
      <c r="A1675" s="14"/>
      <c r="B1675" s="14"/>
      <c r="C1675" s="14"/>
      <c r="D1675" s="14"/>
      <c r="E1675" s="14"/>
      <c r="F1675" s="14"/>
      <c r="G1675" s="14"/>
      <c r="H1675" s="14"/>
      <c r="I1675" s="14"/>
      <c r="J1675" s="78"/>
      <c r="K1675" s="78"/>
      <c r="L1675" s="14"/>
    </row>
    <row r="1676" spans="1:12" s="11" customFormat="1">
      <c r="A1676" s="14"/>
      <c r="B1676" s="14"/>
      <c r="C1676" s="14"/>
      <c r="D1676" s="14"/>
      <c r="E1676" s="14"/>
      <c r="F1676" s="14"/>
      <c r="G1676" s="14"/>
      <c r="H1676" s="14"/>
      <c r="I1676" s="14"/>
      <c r="J1676" s="78"/>
      <c r="K1676" s="78"/>
      <c r="L1676" s="14"/>
    </row>
    <row r="1677" spans="1:12" s="11" customFormat="1">
      <c r="A1677" s="14"/>
      <c r="B1677" s="14"/>
      <c r="C1677" s="14"/>
      <c r="D1677" s="14"/>
      <c r="E1677" s="14"/>
      <c r="F1677" s="14"/>
      <c r="G1677" s="14"/>
      <c r="H1677" s="14"/>
      <c r="I1677" s="14"/>
      <c r="J1677" s="78"/>
      <c r="K1677" s="78"/>
      <c r="L1677" s="14"/>
    </row>
    <row r="1678" spans="1:12" s="11" customFormat="1">
      <c r="A1678" s="14"/>
      <c r="B1678" s="14"/>
      <c r="C1678" s="14"/>
      <c r="D1678" s="14"/>
      <c r="E1678" s="14"/>
      <c r="F1678" s="14"/>
      <c r="G1678" s="14"/>
      <c r="H1678" s="14"/>
      <c r="I1678" s="14"/>
      <c r="J1678" s="78"/>
      <c r="K1678" s="78"/>
      <c r="L1678" s="14"/>
    </row>
    <row r="1679" spans="1:12" s="11" customFormat="1">
      <c r="A1679" s="14"/>
      <c r="B1679" s="14"/>
      <c r="C1679" s="14"/>
      <c r="D1679" s="14"/>
      <c r="E1679" s="14"/>
      <c r="F1679" s="14"/>
      <c r="G1679" s="14"/>
      <c r="H1679" s="14"/>
      <c r="I1679" s="14"/>
      <c r="J1679" s="78"/>
      <c r="K1679" s="78"/>
      <c r="L1679" s="14"/>
    </row>
    <row r="1680" spans="1:12" s="11" customFormat="1">
      <c r="A1680" s="14"/>
      <c r="B1680" s="14"/>
      <c r="C1680" s="14"/>
      <c r="D1680" s="14"/>
      <c r="E1680" s="14"/>
      <c r="F1680" s="14"/>
      <c r="G1680" s="14"/>
      <c r="H1680" s="14"/>
      <c r="I1680" s="14"/>
      <c r="J1680" s="78"/>
      <c r="K1680" s="78"/>
      <c r="L1680" s="14"/>
    </row>
    <row r="1681" spans="1:12" s="11" customFormat="1">
      <c r="A1681" s="14"/>
      <c r="B1681" s="14"/>
      <c r="C1681" s="14"/>
      <c r="D1681" s="14"/>
      <c r="E1681" s="14"/>
      <c r="F1681" s="14"/>
      <c r="G1681" s="14"/>
      <c r="H1681" s="14"/>
      <c r="I1681" s="14"/>
      <c r="J1681" s="78"/>
      <c r="K1681" s="78"/>
      <c r="L1681" s="14"/>
    </row>
    <row r="1682" spans="1:12" s="11" customFormat="1">
      <c r="A1682" s="14"/>
      <c r="B1682" s="14"/>
      <c r="C1682" s="14"/>
      <c r="D1682" s="14"/>
      <c r="E1682" s="14"/>
      <c r="F1682" s="14"/>
      <c r="G1682" s="14"/>
      <c r="H1682" s="14"/>
      <c r="I1682" s="14"/>
      <c r="J1682" s="78"/>
      <c r="K1682" s="78"/>
      <c r="L1682" s="14"/>
    </row>
    <row r="1683" spans="1:12" s="11" customFormat="1">
      <c r="A1683" s="14"/>
      <c r="B1683" s="14"/>
      <c r="C1683" s="14"/>
      <c r="D1683" s="14"/>
      <c r="E1683" s="14"/>
      <c r="F1683" s="14"/>
      <c r="G1683" s="14"/>
      <c r="H1683" s="14"/>
      <c r="I1683" s="14"/>
      <c r="J1683" s="78"/>
      <c r="K1683" s="78"/>
      <c r="L1683" s="14"/>
    </row>
    <row r="1684" spans="1:12" s="11" customFormat="1">
      <c r="A1684" s="14"/>
      <c r="B1684" s="14"/>
      <c r="C1684" s="14"/>
      <c r="D1684" s="14"/>
      <c r="E1684" s="14"/>
      <c r="F1684" s="14"/>
      <c r="G1684" s="14"/>
      <c r="H1684" s="14"/>
      <c r="I1684" s="14"/>
      <c r="J1684" s="78"/>
      <c r="K1684" s="78"/>
      <c r="L1684" s="14"/>
    </row>
    <row r="1685" spans="1:12" s="11" customFormat="1">
      <c r="A1685" s="14"/>
      <c r="B1685" s="14"/>
      <c r="C1685" s="14"/>
      <c r="D1685" s="14"/>
      <c r="E1685" s="14"/>
      <c r="F1685" s="14"/>
      <c r="G1685" s="14"/>
      <c r="H1685" s="14"/>
      <c r="I1685" s="14"/>
      <c r="J1685" s="78"/>
      <c r="K1685" s="78"/>
      <c r="L1685" s="14"/>
    </row>
    <row r="1686" spans="1:12" s="11" customFormat="1">
      <c r="A1686" s="14"/>
      <c r="B1686" s="14"/>
      <c r="C1686" s="14"/>
      <c r="D1686" s="14"/>
      <c r="E1686" s="14"/>
      <c r="F1686" s="14"/>
      <c r="G1686" s="14"/>
      <c r="H1686" s="14"/>
      <c r="I1686" s="14"/>
      <c r="J1686" s="78"/>
      <c r="K1686" s="78"/>
      <c r="L1686" s="14"/>
    </row>
    <row r="1687" spans="1:12" s="11" customFormat="1">
      <c r="A1687" s="14"/>
      <c r="B1687" s="14"/>
      <c r="C1687" s="14"/>
      <c r="D1687" s="14"/>
      <c r="E1687" s="14"/>
      <c r="F1687" s="14"/>
      <c r="G1687" s="14"/>
      <c r="H1687" s="14"/>
      <c r="I1687" s="14"/>
      <c r="J1687" s="78"/>
      <c r="K1687" s="78"/>
      <c r="L1687" s="14"/>
    </row>
    <row r="1688" spans="1:12" s="11" customFormat="1">
      <c r="A1688" s="14"/>
      <c r="B1688" s="14"/>
      <c r="C1688" s="14"/>
      <c r="D1688" s="14"/>
      <c r="E1688" s="14"/>
      <c r="F1688" s="14"/>
      <c r="G1688" s="14"/>
      <c r="H1688" s="14"/>
      <c r="I1688" s="14"/>
      <c r="J1688" s="78"/>
      <c r="K1688" s="78"/>
      <c r="L1688" s="14"/>
    </row>
    <row r="1689" spans="1:12" s="11" customFormat="1">
      <c r="A1689" s="14"/>
      <c r="B1689" s="14"/>
      <c r="C1689" s="14"/>
      <c r="D1689" s="14"/>
      <c r="E1689" s="14"/>
      <c r="F1689" s="14"/>
      <c r="G1689" s="14"/>
      <c r="H1689" s="14"/>
      <c r="I1689" s="14"/>
      <c r="J1689" s="78"/>
      <c r="K1689" s="78"/>
      <c r="L1689" s="14"/>
    </row>
    <row r="1690" spans="1:12" s="11" customFormat="1">
      <c r="A1690" s="14"/>
      <c r="B1690" s="14"/>
      <c r="C1690" s="14"/>
      <c r="D1690" s="14"/>
      <c r="E1690" s="14"/>
      <c r="F1690" s="14"/>
      <c r="G1690" s="14"/>
      <c r="H1690" s="14"/>
      <c r="I1690" s="14"/>
      <c r="J1690" s="78"/>
      <c r="K1690" s="78"/>
      <c r="L1690" s="14"/>
    </row>
    <row r="1691" spans="1:12" s="11" customFormat="1">
      <c r="A1691" s="14"/>
      <c r="B1691" s="14"/>
      <c r="C1691" s="14"/>
      <c r="D1691" s="14"/>
      <c r="E1691" s="14"/>
      <c r="F1691" s="14"/>
      <c r="G1691" s="14"/>
      <c r="H1691" s="14"/>
      <c r="I1691" s="14"/>
      <c r="J1691" s="78"/>
      <c r="K1691" s="78"/>
      <c r="L1691" s="14"/>
    </row>
    <row r="1692" spans="1:12" s="11" customFormat="1">
      <c r="A1692" s="14"/>
      <c r="B1692" s="14"/>
      <c r="C1692" s="14"/>
      <c r="D1692" s="14"/>
      <c r="E1692" s="14"/>
      <c r="F1692" s="14"/>
      <c r="G1692" s="14"/>
      <c r="H1692" s="14"/>
      <c r="I1692" s="14"/>
      <c r="J1692" s="78"/>
      <c r="K1692" s="78"/>
      <c r="L1692" s="14"/>
    </row>
    <row r="1693" spans="1:12" s="11" customFormat="1">
      <c r="A1693" s="14"/>
      <c r="B1693" s="14"/>
      <c r="C1693" s="14"/>
      <c r="D1693" s="14"/>
      <c r="E1693" s="14"/>
      <c r="F1693" s="14"/>
      <c r="G1693" s="14"/>
      <c r="H1693" s="14"/>
      <c r="I1693" s="14"/>
      <c r="J1693" s="78"/>
      <c r="K1693" s="78"/>
      <c r="L1693" s="14"/>
    </row>
    <row r="1694" spans="1:12" s="11" customFormat="1">
      <c r="A1694" s="14"/>
      <c r="B1694" s="14"/>
      <c r="C1694" s="14"/>
      <c r="D1694" s="14"/>
      <c r="E1694" s="14"/>
      <c r="F1694" s="14"/>
      <c r="G1694" s="14"/>
      <c r="H1694" s="14"/>
      <c r="I1694" s="14"/>
      <c r="J1694" s="78"/>
      <c r="K1694" s="78"/>
      <c r="L1694" s="14"/>
    </row>
    <row r="1695" spans="1:12" s="11" customFormat="1">
      <c r="A1695" s="14"/>
      <c r="B1695" s="14"/>
      <c r="C1695" s="14"/>
      <c r="D1695" s="14"/>
      <c r="E1695" s="14"/>
      <c r="F1695" s="14"/>
      <c r="G1695" s="14"/>
      <c r="H1695" s="14"/>
      <c r="I1695" s="14"/>
      <c r="J1695" s="78"/>
      <c r="K1695" s="78"/>
      <c r="L1695" s="14"/>
    </row>
    <row r="1696" spans="1:12" s="11" customFormat="1">
      <c r="A1696" s="14"/>
      <c r="B1696" s="14"/>
      <c r="C1696" s="14"/>
      <c r="D1696" s="14"/>
      <c r="E1696" s="14"/>
      <c r="F1696" s="14"/>
      <c r="G1696" s="14"/>
      <c r="H1696" s="14"/>
      <c r="I1696" s="14"/>
      <c r="J1696" s="78"/>
      <c r="K1696" s="78"/>
      <c r="L1696" s="14"/>
    </row>
    <row r="1697" spans="1:12" s="11" customFormat="1">
      <c r="A1697" s="14"/>
      <c r="B1697" s="14"/>
      <c r="C1697" s="14"/>
      <c r="D1697" s="14"/>
      <c r="E1697" s="14"/>
      <c r="F1697" s="14"/>
      <c r="G1697" s="14"/>
      <c r="H1697" s="14"/>
      <c r="I1697" s="14"/>
      <c r="J1697" s="78"/>
      <c r="K1697" s="78"/>
      <c r="L1697" s="14"/>
    </row>
    <row r="1698" spans="1:12" s="11" customFormat="1">
      <c r="A1698" s="14"/>
      <c r="B1698" s="14"/>
      <c r="C1698" s="14"/>
      <c r="D1698" s="14"/>
      <c r="E1698" s="14"/>
      <c r="F1698" s="14"/>
      <c r="G1698" s="14"/>
      <c r="H1698" s="14"/>
      <c r="I1698" s="14"/>
      <c r="J1698" s="78"/>
      <c r="K1698" s="78"/>
      <c r="L1698" s="14"/>
    </row>
    <row r="1699" spans="1:12" s="11" customFormat="1">
      <c r="A1699" s="14"/>
      <c r="B1699" s="14"/>
      <c r="C1699" s="14"/>
      <c r="D1699" s="14"/>
      <c r="E1699" s="14"/>
      <c r="F1699" s="14"/>
      <c r="G1699" s="14"/>
      <c r="H1699" s="14"/>
      <c r="I1699" s="14"/>
      <c r="J1699" s="78"/>
      <c r="K1699" s="78"/>
      <c r="L1699" s="14"/>
    </row>
    <row r="1700" spans="1:12" s="11" customFormat="1">
      <c r="A1700" s="14"/>
      <c r="B1700" s="14"/>
      <c r="C1700" s="14"/>
      <c r="D1700" s="14"/>
      <c r="E1700" s="14"/>
      <c r="F1700" s="14"/>
      <c r="G1700" s="14"/>
      <c r="H1700" s="14"/>
      <c r="I1700" s="14"/>
      <c r="J1700" s="78"/>
      <c r="K1700" s="78"/>
      <c r="L1700" s="14"/>
    </row>
    <row r="1701" spans="1:12" s="11" customFormat="1">
      <c r="A1701" s="14"/>
      <c r="B1701" s="14"/>
      <c r="C1701" s="14"/>
      <c r="D1701" s="14"/>
      <c r="E1701" s="14"/>
      <c r="F1701" s="14"/>
      <c r="G1701" s="14"/>
      <c r="H1701" s="14"/>
      <c r="I1701" s="14"/>
      <c r="J1701" s="78"/>
      <c r="K1701" s="78"/>
      <c r="L1701" s="14"/>
    </row>
    <row r="1702" spans="1:12" s="11" customFormat="1">
      <c r="A1702" s="14"/>
      <c r="B1702" s="14"/>
      <c r="C1702" s="14"/>
      <c r="D1702" s="14"/>
      <c r="E1702" s="14"/>
      <c r="F1702" s="14"/>
      <c r="G1702" s="14"/>
      <c r="H1702" s="14"/>
      <c r="I1702" s="14"/>
      <c r="J1702" s="78"/>
      <c r="K1702" s="78"/>
      <c r="L1702" s="14"/>
    </row>
    <row r="1703" spans="1:12" s="11" customFormat="1">
      <c r="A1703" s="14"/>
      <c r="B1703" s="14"/>
      <c r="C1703" s="14"/>
      <c r="D1703" s="14"/>
      <c r="E1703" s="14"/>
      <c r="F1703" s="14"/>
      <c r="G1703" s="14"/>
      <c r="H1703" s="14"/>
      <c r="I1703" s="14"/>
      <c r="J1703" s="78"/>
      <c r="K1703" s="78"/>
      <c r="L1703" s="14"/>
    </row>
    <row r="1704" spans="1:12" s="11" customFormat="1">
      <c r="A1704" s="14"/>
      <c r="B1704" s="14"/>
      <c r="C1704" s="14"/>
      <c r="D1704" s="14"/>
      <c r="E1704" s="14"/>
      <c r="F1704" s="14"/>
      <c r="G1704" s="14"/>
      <c r="H1704" s="14"/>
      <c r="I1704" s="14"/>
      <c r="J1704" s="78"/>
      <c r="K1704" s="78"/>
      <c r="L1704" s="14"/>
    </row>
    <row r="1705" spans="1:12" s="11" customFormat="1">
      <c r="A1705" s="14"/>
      <c r="B1705" s="14"/>
      <c r="C1705" s="14"/>
      <c r="D1705" s="14"/>
      <c r="E1705" s="14"/>
      <c r="F1705" s="14"/>
      <c r="G1705" s="14"/>
      <c r="H1705" s="14"/>
      <c r="I1705" s="14"/>
      <c r="J1705" s="78"/>
      <c r="K1705" s="78"/>
      <c r="L1705" s="14"/>
    </row>
    <row r="1706" spans="1:12" s="11" customFormat="1">
      <c r="A1706" s="14"/>
      <c r="B1706" s="14"/>
      <c r="C1706" s="14"/>
      <c r="D1706" s="14"/>
      <c r="E1706" s="14"/>
      <c r="F1706" s="14"/>
      <c r="G1706" s="14"/>
      <c r="H1706" s="14"/>
      <c r="I1706" s="14"/>
      <c r="J1706" s="78"/>
      <c r="K1706" s="78"/>
      <c r="L1706" s="14"/>
    </row>
    <row r="1707" spans="1:12" s="11" customFormat="1">
      <c r="A1707" s="14"/>
      <c r="B1707" s="14"/>
      <c r="C1707" s="14"/>
      <c r="D1707" s="14"/>
      <c r="E1707" s="14"/>
      <c r="F1707" s="14"/>
      <c r="G1707" s="14"/>
      <c r="H1707" s="14"/>
      <c r="I1707" s="14"/>
      <c r="J1707" s="78"/>
      <c r="K1707" s="78"/>
      <c r="L1707" s="14"/>
    </row>
    <row r="1708" spans="1:12" s="11" customFormat="1">
      <c r="A1708" s="14"/>
      <c r="B1708" s="14"/>
      <c r="C1708" s="14"/>
      <c r="D1708" s="14"/>
      <c r="E1708" s="14"/>
      <c r="F1708" s="14"/>
      <c r="G1708" s="14"/>
      <c r="H1708" s="14"/>
      <c r="I1708" s="14"/>
      <c r="J1708" s="78"/>
      <c r="K1708" s="78"/>
      <c r="L1708" s="14"/>
    </row>
    <row r="1709" spans="1:12" s="11" customFormat="1">
      <c r="A1709" s="14"/>
      <c r="B1709" s="14"/>
      <c r="C1709" s="14"/>
      <c r="D1709" s="14"/>
      <c r="E1709" s="14"/>
      <c r="F1709" s="14"/>
      <c r="G1709" s="14"/>
      <c r="H1709" s="14"/>
      <c r="I1709" s="14"/>
      <c r="J1709" s="78"/>
      <c r="K1709" s="78"/>
      <c r="L1709" s="14"/>
    </row>
    <row r="1710" spans="1:12" s="11" customFormat="1">
      <c r="A1710" s="14"/>
      <c r="B1710" s="14"/>
      <c r="C1710" s="14"/>
      <c r="D1710" s="14"/>
      <c r="E1710" s="14"/>
      <c r="F1710" s="14"/>
      <c r="G1710" s="14"/>
      <c r="H1710" s="14"/>
      <c r="I1710" s="14"/>
      <c r="J1710" s="78"/>
      <c r="K1710" s="78"/>
      <c r="L1710" s="14"/>
    </row>
    <row r="1711" spans="1:12" s="11" customFormat="1">
      <c r="A1711" s="14"/>
      <c r="B1711" s="14"/>
      <c r="C1711" s="14"/>
      <c r="D1711" s="14"/>
      <c r="E1711" s="14"/>
      <c r="F1711" s="14"/>
      <c r="G1711" s="14"/>
      <c r="H1711" s="14"/>
      <c r="I1711" s="14"/>
      <c r="J1711" s="78"/>
      <c r="K1711" s="78"/>
      <c r="L1711" s="14"/>
    </row>
    <row r="1712" spans="1:12" s="11" customFormat="1">
      <c r="A1712" s="14"/>
      <c r="B1712" s="14"/>
      <c r="C1712" s="14"/>
      <c r="D1712" s="14"/>
      <c r="E1712" s="14"/>
      <c r="F1712" s="14"/>
      <c r="G1712" s="14"/>
      <c r="H1712" s="14"/>
      <c r="I1712" s="14"/>
      <c r="J1712" s="78"/>
      <c r="K1712" s="78"/>
      <c r="L1712" s="14"/>
    </row>
    <row r="1713" spans="1:12" s="11" customFormat="1">
      <c r="A1713" s="14"/>
      <c r="B1713" s="14"/>
      <c r="C1713" s="14"/>
      <c r="D1713" s="14"/>
      <c r="E1713" s="14"/>
      <c r="F1713" s="14"/>
      <c r="G1713" s="14"/>
      <c r="H1713" s="14"/>
      <c r="I1713" s="14"/>
      <c r="J1713" s="78"/>
      <c r="K1713" s="78"/>
      <c r="L1713" s="14"/>
    </row>
    <row r="1714" spans="1:12" s="11" customFormat="1">
      <c r="A1714" s="14"/>
      <c r="B1714" s="14"/>
      <c r="C1714" s="14"/>
      <c r="D1714" s="14"/>
      <c r="E1714" s="14"/>
      <c r="F1714" s="14"/>
      <c r="G1714" s="14"/>
      <c r="H1714" s="14"/>
      <c r="I1714" s="14"/>
      <c r="J1714" s="78"/>
      <c r="K1714" s="78"/>
      <c r="L1714" s="14"/>
    </row>
    <row r="1715" spans="1:12" s="11" customFormat="1">
      <c r="A1715" s="14"/>
      <c r="B1715" s="14"/>
      <c r="C1715" s="14"/>
      <c r="D1715" s="14"/>
      <c r="E1715" s="14"/>
      <c r="F1715" s="14"/>
      <c r="G1715" s="14"/>
      <c r="H1715" s="14"/>
      <c r="I1715" s="14"/>
      <c r="J1715" s="78"/>
      <c r="K1715" s="78"/>
      <c r="L1715" s="14"/>
    </row>
    <row r="1716" spans="1:12" s="11" customFormat="1">
      <c r="A1716" s="14"/>
      <c r="B1716" s="14"/>
      <c r="C1716" s="14"/>
      <c r="D1716" s="14"/>
      <c r="E1716" s="14"/>
      <c r="F1716" s="14"/>
      <c r="G1716" s="14"/>
      <c r="H1716" s="14"/>
      <c r="I1716" s="14"/>
      <c r="J1716" s="78"/>
      <c r="K1716" s="78"/>
      <c r="L1716" s="14"/>
    </row>
    <row r="1717" spans="1:12" s="11" customFormat="1">
      <c r="A1717" s="14"/>
      <c r="B1717" s="14"/>
      <c r="C1717" s="14"/>
      <c r="D1717" s="14"/>
      <c r="E1717" s="14"/>
      <c r="F1717" s="14"/>
      <c r="G1717" s="14"/>
      <c r="H1717" s="14"/>
      <c r="I1717" s="14"/>
      <c r="J1717" s="78"/>
      <c r="K1717" s="78"/>
      <c r="L1717" s="14"/>
    </row>
    <row r="1718" spans="1:12" s="11" customFormat="1">
      <c r="A1718" s="14"/>
      <c r="B1718" s="14"/>
      <c r="C1718" s="14"/>
      <c r="D1718" s="14"/>
      <c r="E1718" s="14"/>
      <c r="F1718" s="14"/>
      <c r="G1718" s="14"/>
      <c r="H1718" s="14"/>
      <c r="I1718" s="14"/>
      <c r="J1718" s="78"/>
      <c r="K1718" s="78"/>
      <c r="L1718" s="14"/>
    </row>
    <row r="1719" spans="1:12" s="11" customFormat="1">
      <c r="A1719" s="14"/>
      <c r="B1719" s="14"/>
      <c r="C1719" s="14"/>
      <c r="D1719" s="14"/>
      <c r="E1719" s="14"/>
      <c r="F1719" s="14"/>
      <c r="G1719" s="14"/>
      <c r="H1719" s="14"/>
      <c r="I1719" s="14"/>
      <c r="J1719" s="78"/>
      <c r="K1719" s="78"/>
      <c r="L1719" s="14"/>
    </row>
    <row r="1720" spans="1:12" s="11" customFormat="1">
      <c r="A1720" s="14"/>
      <c r="B1720" s="14"/>
      <c r="C1720" s="14"/>
      <c r="D1720" s="14"/>
      <c r="E1720" s="14"/>
      <c r="F1720" s="14"/>
      <c r="G1720" s="14"/>
      <c r="H1720" s="14"/>
      <c r="I1720" s="14"/>
      <c r="J1720" s="78"/>
      <c r="K1720" s="78"/>
      <c r="L1720" s="14"/>
    </row>
    <row r="1721" spans="1:12" s="11" customFormat="1">
      <c r="A1721" s="14"/>
      <c r="B1721" s="14"/>
      <c r="C1721" s="14"/>
      <c r="D1721" s="14"/>
      <c r="E1721" s="14"/>
      <c r="F1721" s="14"/>
      <c r="G1721" s="14"/>
      <c r="H1721" s="14"/>
      <c r="I1721" s="14"/>
      <c r="J1721" s="78"/>
      <c r="K1721" s="78"/>
      <c r="L1721" s="14"/>
    </row>
    <row r="1722" spans="1:12" s="11" customFormat="1">
      <c r="A1722" s="14"/>
      <c r="B1722" s="14"/>
      <c r="C1722" s="14"/>
      <c r="D1722" s="14"/>
      <c r="E1722" s="14"/>
      <c r="F1722" s="14"/>
      <c r="G1722" s="14"/>
      <c r="H1722" s="14"/>
      <c r="I1722" s="14"/>
      <c r="J1722" s="78"/>
      <c r="K1722" s="78"/>
      <c r="L1722" s="14"/>
    </row>
    <row r="1723" spans="1:12" s="11" customFormat="1">
      <c r="A1723" s="14"/>
      <c r="B1723" s="14"/>
      <c r="C1723" s="14"/>
      <c r="D1723" s="14"/>
      <c r="E1723" s="14"/>
      <c r="F1723" s="14"/>
      <c r="G1723" s="14"/>
      <c r="H1723" s="14"/>
      <c r="I1723" s="14"/>
      <c r="J1723" s="78"/>
      <c r="K1723" s="78"/>
      <c r="L1723" s="14"/>
    </row>
    <row r="1724" spans="1:12" s="11" customFormat="1">
      <c r="A1724" s="14"/>
      <c r="B1724" s="14"/>
      <c r="C1724" s="14"/>
      <c r="D1724" s="14"/>
      <c r="E1724" s="14"/>
      <c r="F1724" s="14"/>
      <c r="G1724" s="14"/>
      <c r="H1724" s="14"/>
      <c r="I1724" s="14"/>
      <c r="J1724" s="78"/>
      <c r="K1724" s="78"/>
      <c r="L1724" s="14"/>
    </row>
    <row r="1725" spans="1:12" s="11" customFormat="1">
      <c r="A1725" s="14"/>
      <c r="B1725" s="14"/>
      <c r="C1725" s="14"/>
      <c r="D1725" s="14"/>
      <c r="E1725" s="14"/>
      <c r="F1725" s="14"/>
      <c r="G1725" s="14"/>
      <c r="H1725" s="14"/>
      <c r="I1725" s="14"/>
      <c r="J1725" s="78"/>
      <c r="K1725" s="78"/>
      <c r="L1725" s="14"/>
    </row>
    <row r="1726" spans="1:12" s="11" customFormat="1">
      <c r="A1726" s="14"/>
      <c r="B1726" s="14"/>
      <c r="C1726" s="14"/>
      <c r="D1726" s="14"/>
      <c r="E1726" s="14"/>
      <c r="F1726" s="14"/>
      <c r="G1726" s="14"/>
      <c r="H1726" s="14"/>
      <c r="I1726" s="14"/>
      <c r="J1726" s="78"/>
      <c r="K1726" s="78"/>
      <c r="L1726" s="14"/>
    </row>
    <row r="1727" spans="1:12" s="11" customFormat="1">
      <c r="A1727" s="14"/>
      <c r="B1727" s="14"/>
      <c r="C1727" s="14"/>
      <c r="D1727" s="14"/>
      <c r="E1727" s="14"/>
      <c r="F1727" s="14"/>
      <c r="G1727" s="14"/>
      <c r="H1727" s="14"/>
      <c r="I1727" s="14"/>
      <c r="J1727" s="78"/>
      <c r="K1727" s="78"/>
      <c r="L1727" s="14"/>
    </row>
    <row r="1728" spans="1:12" s="11" customFormat="1">
      <c r="A1728" s="14"/>
      <c r="B1728" s="14"/>
      <c r="C1728" s="14"/>
      <c r="D1728" s="14"/>
      <c r="E1728" s="14"/>
      <c r="F1728" s="14"/>
      <c r="G1728" s="14"/>
      <c r="H1728" s="14"/>
      <c r="I1728" s="14"/>
      <c r="J1728" s="78"/>
      <c r="K1728" s="78"/>
      <c r="L1728" s="14"/>
    </row>
    <row r="1729" spans="1:12" s="11" customFormat="1">
      <c r="A1729" s="14"/>
      <c r="B1729" s="14"/>
      <c r="C1729" s="14"/>
      <c r="D1729" s="14"/>
      <c r="E1729" s="14"/>
      <c r="F1729" s="14"/>
      <c r="G1729" s="14"/>
      <c r="H1729" s="14"/>
      <c r="I1729" s="14"/>
      <c r="J1729" s="78"/>
      <c r="K1729" s="78"/>
      <c r="L1729" s="14"/>
    </row>
    <row r="1730" spans="1:12" s="11" customFormat="1">
      <c r="A1730" s="14"/>
      <c r="B1730" s="14"/>
      <c r="C1730" s="14"/>
      <c r="D1730" s="14"/>
      <c r="E1730" s="14"/>
      <c r="F1730" s="14"/>
      <c r="G1730" s="14"/>
      <c r="H1730" s="14"/>
      <c r="I1730" s="14"/>
      <c r="J1730" s="78"/>
      <c r="K1730" s="78"/>
      <c r="L1730" s="14"/>
    </row>
    <row r="1731" spans="1:12" s="11" customFormat="1">
      <c r="A1731" s="14"/>
      <c r="B1731" s="14"/>
      <c r="C1731" s="14"/>
      <c r="D1731" s="14"/>
      <c r="E1731" s="14"/>
      <c r="F1731" s="14"/>
      <c r="G1731" s="14"/>
      <c r="H1731" s="14"/>
      <c r="I1731" s="14"/>
      <c r="J1731" s="78"/>
      <c r="K1731" s="78"/>
      <c r="L1731" s="14"/>
    </row>
    <row r="1732" spans="1:12" s="11" customFormat="1">
      <c r="A1732" s="14"/>
      <c r="B1732" s="14"/>
      <c r="C1732" s="14"/>
      <c r="D1732" s="14"/>
      <c r="E1732" s="14"/>
      <c r="F1732" s="14"/>
      <c r="G1732" s="14"/>
      <c r="H1732" s="14"/>
      <c r="I1732" s="14"/>
      <c r="J1732" s="78"/>
      <c r="K1732" s="78"/>
      <c r="L1732" s="14"/>
    </row>
    <row r="1733" spans="1:12" s="11" customFormat="1">
      <c r="A1733" s="14"/>
      <c r="B1733" s="14"/>
      <c r="C1733" s="14"/>
      <c r="D1733" s="14"/>
      <c r="E1733" s="14"/>
      <c r="F1733" s="14"/>
      <c r="G1733" s="14"/>
      <c r="H1733" s="14"/>
      <c r="I1733" s="14"/>
      <c r="J1733" s="78"/>
      <c r="K1733" s="78"/>
      <c r="L1733" s="14"/>
    </row>
    <row r="1734" spans="1:12" s="11" customFormat="1">
      <c r="A1734" s="14"/>
      <c r="B1734" s="14"/>
      <c r="C1734" s="14"/>
      <c r="D1734" s="14"/>
      <c r="E1734" s="14"/>
      <c r="F1734" s="14"/>
      <c r="G1734" s="14"/>
      <c r="H1734" s="14"/>
      <c r="I1734" s="14"/>
      <c r="J1734" s="78"/>
      <c r="K1734" s="78"/>
      <c r="L1734" s="14"/>
    </row>
    <row r="1735" spans="1:12" s="11" customFormat="1">
      <c r="A1735" s="14"/>
      <c r="B1735" s="14"/>
      <c r="C1735" s="14"/>
      <c r="D1735" s="14"/>
      <c r="E1735" s="14"/>
      <c r="F1735" s="14"/>
      <c r="G1735" s="14"/>
      <c r="H1735" s="14"/>
      <c r="I1735" s="14"/>
      <c r="J1735" s="78"/>
      <c r="K1735" s="78"/>
      <c r="L1735" s="14"/>
    </row>
    <row r="1736" spans="1:12" s="11" customFormat="1">
      <c r="A1736" s="14"/>
      <c r="B1736" s="14"/>
      <c r="C1736" s="14"/>
      <c r="D1736" s="14"/>
      <c r="E1736" s="14"/>
      <c r="F1736" s="14"/>
      <c r="G1736" s="14"/>
      <c r="H1736" s="14"/>
      <c r="I1736" s="14"/>
      <c r="J1736" s="78"/>
      <c r="K1736" s="78"/>
      <c r="L1736" s="14"/>
    </row>
    <row r="1737" spans="1:12" s="11" customFormat="1">
      <c r="A1737" s="14"/>
      <c r="B1737" s="14"/>
      <c r="C1737" s="14"/>
      <c r="D1737" s="14"/>
      <c r="E1737" s="14"/>
      <c r="F1737" s="14"/>
      <c r="G1737" s="14"/>
      <c r="H1737" s="14"/>
      <c r="I1737" s="14"/>
      <c r="J1737" s="78"/>
      <c r="K1737" s="78"/>
      <c r="L1737" s="14"/>
    </row>
    <row r="1738" spans="1:12" s="11" customFormat="1">
      <c r="A1738" s="14"/>
      <c r="B1738" s="14"/>
      <c r="C1738" s="14"/>
      <c r="D1738" s="14"/>
      <c r="E1738" s="14"/>
      <c r="F1738" s="14"/>
      <c r="G1738" s="14"/>
      <c r="H1738" s="14"/>
      <c r="I1738" s="14"/>
      <c r="J1738" s="78"/>
      <c r="K1738" s="78"/>
      <c r="L1738" s="14"/>
    </row>
    <row r="1739" spans="1:12" s="11" customFormat="1">
      <c r="A1739" s="14"/>
      <c r="B1739" s="14"/>
      <c r="C1739" s="14"/>
      <c r="D1739" s="14"/>
      <c r="E1739" s="14"/>
      <c r="F1739" s="14"/>
      <c r="G1739" s="14"/>
      <c r="H1739" s="14"/>
      <c r="I1739" s="14"/>
      <c r="J1739" s="78"/>
      <c r="K1739" s="78"/>
      <c r="L1739" s="14"/>
    </row>
    <row r="1740" spans="1:12" s="11" customFormat="1">
      <c r="A1740" s="14"/>
      <c r="B1740" s="14"/>
      <c r="C1740" s="14"/>
      <c r="D1740" s="14"/>
      <c r="E1740" s="14"/>
      <c r="F1740" s="14"/>
      <c r="G1740" s="14"/>
      <c r="H1740" s="14"/>
      <c r="I1740" s="14"/>
      <c r="J1740" s="78"/>
      <c r="K1740" s="78"/>
      <c r="L1740" s="14"/>
    </row>
    <row r="1741" spans="1:12" s="11" customFormat="1">
      <c r="A1741" s="14"/>
      <c r="B1741" s="14"/>
      <c r="C1741" s="14"/>
      <c r="D1741" s="14"/>
      <c r="E1741" s="14"/>
      <c r="F1741" s="14"/>
      <c r="G1741" s="14"/>
      <c r="H1741" s="14"/>
      <c r="I1741" s="14"/>
      <c r="J1741" s="78"/>
      <c r="K1741" s="78"/>
      <c r="L1741" s="14"/>
    </row>
    <row r="1742" spans="1:12" s="11" customFormat="1">
      <c r="A1742" s="14"/>
      <c r="B1742" s="14"/>
      <c r="C1742" s="14"/>
      <c r="D1742" s="14"/>
      <c r="E1742" s="14"/>
      <c r="F1742" s="14"/>
      <c r="G1742" s="14"/>
      <c r="H1742" s="14"/>
      <c r="I1742" s="14"/>
      <c r="J1742" s="78"/>
      <c r="K1742" s="78"/>
      <c r="L1742" s="14"/>
    </row>
    <row r="1743" spans="1:12" s="11" customFormat="1">
      <c r="A1743" s="14"/>
      <c r="B1743" s="14"/>
      <c r="C1743" s="14"/>
      <c r="D1743" s="14"/>
      <c r="E1743" s="14"/>
      <c r="F1743" s="14"/>
      <c r="G1743" s="14"/>
      <c r="H1743" s="14"/>
      <c r="I1743" s="14"/>
      <c r="J1743" s="78"/>
      <c r="K1743" s="78"/>
      <c r="L1743" s="14"/>
    </row>
    <row r="1744" spans="1:12" s="11" customFormat="1">
      <c r="A1744" s="14"/>
      <c r="B1744" s="14"/>
      <c r="C1744" s="14"/>
      <c r="D1744" s="14"/>
      <c r="E1744" s="14"/>
      <c r="F1744" s="14"/>
      <c r="G1744" s="14"/>
      <c r="H1744" s="14"/>
      <c r="I1744" s="14"/>
      <c r="J1744" s="78"/>
      <c r="K1744" s="78"/>
      <c r="L1744" s="14"/>
    </row>
    <row r="1745" spans="1:12" s="11" customFormat="1">
      <c r="A1745" s="14"/>
      <c r="B1745" s="14"/>
      <c r="C1745" s="14"/>
      <c r="D1745" s="14"/>
      <c r="E1745" s="14"/>
      <c r="F1745" s="14"/>
      <c r="G1745" s="14"/>
      <c r="H1745" s="14"/>
      <c r="I1745" s="14"/>
      <c r="J1745" s="78"/>
      <c r="K1745" s="78"/>
      <c r="L1745" s="14"/>
    </row>
    <row r="1746" spans="1:12" s="11" customFormat="1">
      <c r="A1746" s="14"/>
      <c r="B1746" s="14"/>
      <c r="C1746" s="14"/>
      <c r="D1746" s="14"/>
      <c r="E1746" s="14"/>
      <c r="F1746" s="14"/>
      <c r="G1746" s="14"/>
      <c r="H1746" s="14"/>
      <c r="I1746" s="14"/>
      <c r="J1746" s="78"/>
      <c r="K1746" s="78"/>
      <c r="L1746" s="14"/>
    </row>
    <row r="1747" spans="1:12" s="11" customFormat="1">
      <c r="A1747" s="14"/>
      <c r="B1747" s="14"/>
      <c r="C1747" s="14"/>
      <c r="D1747" s="14"/>
      <c r="E1747" s="14"/>
      <c r="F1747" s="14"/>
      <c r="G1747" s="14"/>
      <c r="H1747" s="14"/>
      <c r="I1747" s="14"/>
      <c r="J1747" s="78"/>
      <c r="K1747" s="78"/>
      <c r="L1747" s="14"/>
    </row>
    <row r="1748" spans="1:12" s="11" customFormat="1">
      <c r="A1748" s="14"/>
      <c r="B1748" s="14"/>
      <c r="C1748" s="14"/>
      <c r="D1748" s="14"/>
      <c r="E1748" s="14"/>
      <c r="F1748" s="14"/>
      <c r="G1748" s="14"/>
      <c r="H1748" s="14"/>
      <c r="I1748" s="14"/>
      <c r="J1748" s="78"/>
      <c r="K1748" s="78"/>
      <c r="L1748" s="14"/>
    </row>
    <row r="1749" spans="1:12" s="11" customFormat="1">
      <c r="A1749" s="14"/>
      <c r="B1749" s="14"/>
      <c r="C1749" s="14"/>
      <c r="D1749" s="14"/>
      <c r="E1749" s="14"/>
      <c r="F1749" s="14"/>
      <c r="G1749" s="14"/>
      <c r="H1749" s="14"/>
      <c r="I1749" s="14"/>
      <c r="J1749" s="78"/>
      <c r="K1749" s="78"/>
      <c r="L1749" s="14"/>
    </row>
    <row r="1750" spans="1:12" s="11" customFormat="1">
      <c r="A1750" s="14"/>
      <c r="B1750" s="14"/>
      <c r="C1750" s="14"/>
      <c r="D1750" s="14"/>
      <c r="E1750" s="14"/>
      <c r="F1750" s="14"/>
      <c r="G1750" s="14"/>
      <c r="H1750" s="14"/>
      <c r="I1750" s="14"/>
      <c r="J1750" s="78"/>
      <c r="K1750" s="78"/>
      <c r="L1750" s="14"/>
    </row>
    <row r="1751" spans="1:12" s="11" customFormat="1">
      <c r="A1751" s="14"/>
      <c r="B1751" s="14"/>
      <c r="C1751" s="14"/>
      <c r="D1751" s="14"/>
      <c r="E1751" s="14"/>
      <c r="F1751" s="14"/>
      <c r="G1751" s="14"/>
      <c r="H1751" s="14"/>
      <c r="I1751" s="14"/>
      <c r="J1751" s="78"/>
      <c r="K1751" s="78"/>
      <c r="L1751" s="14"/>
    </row>
    <row r="1752" spans="1:12" s="11" customFormat="1">
      <c r="A1752" s="14"/>
      <c r="B1752" s="14"/>
      <c r="C1752" s="14"/>
      <c r="D1752" s="14"/>
      <c r="E1752" s="14"/>
      <c r="F1752" s="14"/>
      <c r="G1752" s="14"/>
      <c r="H1752" s="14"/>
      <c r="I1752" s="14"/>
      <c r="J1752" s="78"/>
      <c r="K1752" s="78"/>
      <c r="L1752" s="14"/>
    </row>
    <row r="1753" spans="1:12" s="11" customFormat="1">
      <c r="A1753" s="14"/>
      <c r="B1753" s="14"/>
      <c r="C1753" s="14"/>
      <c r="D1753" s="14"/>
      <c r="E1753" s="14"/>
      <c r="F1753" s="14"/>
      <c r="G1753" s="14"/>
      <c r="H1753" s="14"/>
      <c r="I1753" s="14"/>
      <c r="J1753" s="78"/>
      <c r="K1753" s="78"/>
      <c r="L1753" s="14"/>
    </row>
    <row r="1754" spans="1:12" s="11" customFormat="1">
      <c r="A1754" s="14"/>
      <c r="B1754" s="14"/>
      <c r="C1754" s="14"/>
      <c r="D1754" s="14"/>
      <c r="E1754" s="14"/>
      <c r="F1754" s="14"/>
      <c r="G1754" s="14"/>
      <c r="H1754" s="14"/>
      <c r="I1754" s="14"/>
      <c r="J1754" s="78"/>
      <c r="K1754" s="78"/>
      <c r="L1754" s="14"/>
    </row>
    <row r="1755" spans="1:12" s="11" customFormat="1">
      <c r="A1755" s="14"/>
      <c r="B1755" s="14"/>
      <c r="C1755" s="14"/>
      <c r="D1755" s="14"/>
      <c r="E1755" s="14"/>
      <c r="F1755" s="14"/>
      <c r="G1755" s="14"/>
      <c r="H1755" s="14"/>
      <c r="I1755" s="14"/>
      <c r="J1755" s="78"/>
      <c r="K1755" s="78"/>
      <c r="L1755" s="14"/>
    </row>
    <row r="1756" spans="1:12" s="11" customFormat="1">
      <c r="A1756" s="14"/>
      <c r="B1756" s="14"/>
      <c r="C1756" s="14"/>
      <c r="D1756" s="14"/>
      <c r="E1756" s="14"/>
      <c r="F1756" s="14"/>
      <c r="G1756" s="14"/>
      <c r="H1756" s="14"/>
      <c r="I1756" s="14"/>
      <c r="J1756" s="78"/>
      <c r="K1756" s="78"/>
      <c r="L1756" s="14"/>
    </row>
    <row r="1757" spans="1:12" s="11" customFormat="1">
      <c r="A1757" s="14"/>
      <c r="B1757" s="14"/>
      <c r="C1757" s="14"/>
      <c r="D1757" s="14"/>
      <c r="E1757" s="14"/>
      <c r="F1757" s="14"/>
      <c r="G1757" s="14"/>
      <c r="H1757" s="14"/>
      <c r="I1757" s="14"/>
      <c r="J1757" s="78"/>
      <c r="K1757" s="78"/>
      <c r="L1757" s="14"/>
    </row>
    <row r="1758" spans="1:12" s="11" customFormat="1">
      <c r="A1758" s="14"/>
      <c r="B1758" s="14"/>
      <c r="C1758" s="14"/>
      <c r="D1758" s="14"/>
      <c r="E1758" s="14"/>
      <c r="F1758" s="14"/>
      <c r="G1758" s="14"/>
      <c r="H1758" s="14"/>
      <c r="I1758" s="14"/>
      <c r="J1758" s="78"/>
      <c r="K1758" s="78"/>
      <c r="L1758" s="14"/>
    </row>
    <row r="1759" spans="1:12" s="11" customFormat="1">
      <c r="A1759" s="14"/>
      <c r="B1759" s="14"/>
      <c r="C1759" s="14"/>
      <c r="D1759" s="14"/>
      <c r="E1759" s="14"/>
      <c r="F1759" s="14"/>
      <c r="G1759" s="14"/>
      <c r="H1759" s="14"/>
      <c r="I1759" s="14"/>
      <c r="J1759" s="78"/>
      <c r="K1759" s="78"/>
      <c r="L1759" s="14"/>
    </row>
    <row r="1760" spans="1:12" s="11" customFormat="1">
      <c r="A1760" s="14"/>
      <c r="B1760" s="14"/>
      <c r="C1760" s="14"/>
      <c r="D1760" s="14"/>
      <c r="E1760" s="14"/>
      <c r="F1760" s="14"/>
      <c r="G1760" s="14"/>
      <c r="H1760" s="14"/>
      <c r="I1760" s="14"/>
      <c r="J1760" s="78"/>
      <c r="K1760" s="78"/>
      <c r="L1760" s="14"/>
    </row>
    <row r="1761" spans="1:12" s="11" customFormat="1">
      <c r="A1761" s="14"/>
      <c r="B1761" s="14"/>
      <c r="C1761" s="14"/>
      <c r="D1761" s="14"/>
      <c r="E1761" s="14"/>
      <c r="F1761" s="14"/>
      <c r="G1761" s="14"/>
      <c r="H1761" s="14"/>
      <c r="I1761" s="14"/>
      <c r="J1761" s="78"/>
      <c r="K1761" s="78"/>
      <c r="L1761" s="14"/>
    </row>
    <row r="1762" spans="1:12" s="11" customFormat="1">
      <c r="A1762" s="14"/>
      <c r="B1762" s="14"/>
      <c r="C1762" s="14"/>
      <c r="D1762" s="14"/>
      <c r="E1762" s="14"/>
      <c r="F1762" s="14"/>
      <c r="G1762" s="14"/>
      <c r="H1762" s="14"/>
      <c r="I1762" s="14"/>
      <c r="J1762" s="78"/>
      <c r="K1762" s="78"/>
      <c r="L1762" s="14"/>
    </row>
    <row r="1763" spans="1:12" s="11" customFormat="1">
      <c r="A1763" s="14"/>
      <c r="B1763" s="14"/>
      <c r="C1763" s="14"/>
      <c r="D1763" s="14"/>
      <c r="E1763" s="14"/>
      <c r="F1763" s="14"/>
      <c r="G1763" s="14"/>
      <c r="H1763" s="14"/>
      <c r="I1763" s="14"/>
      <c r="J1763" s="78"/>
      <c r="K1763" s="78"/>
      <c r="L1763" s="14"/>
    </row>
    <row r="1764" spans="1:12" s="11" customFormat="1">
      <c r="A1764" s="14"/>
      <c r="B1764" s="14"/>
      <c r="C1764" s="14"/>
      <c r="D1764" s="14"/>
      <c r="E1764" s="14"/>
      <c r="F1764" s="14"/>
      <c r="G1764" s="14"/>
      <c r="H1764" s="14"/>
      <c r="I1764" s="14"/>
      <c r="J1764" s="78"/>
      <c r="K1764" s="78"/>
      <c r="L1764" s="14"/>
    </row>
    <row r="1765" spans="1:12" s="11" customFormat="1">
      <c r="A1765" s="14"/>
      <c r="B1765" s="14"/>
      <c r="C1765" s="14"/>
      <c r="D1765" s="14"/>
      <c r="E1765" s="14"/>
      <c r="F1765" s="14"/>
      <c r="G1765" s="14"/>
      <c r="H1765" s="14"/>
      <c r="I1765" s="14"/>
      <c r="J1765" s="78"/>
      <c r="K1765" s="78"/>
      <c r="L1765" s="14"/>
    </row>
    <row r="1766" spans="1:12" s="11" customFormat="1">
      <c r="A1766" s="14"/>
      <c r="B1766" s="14"/>
      <c r="C1766" s="14"/>
      <c r="D1766" s="14"/>
      <c r="E1766" s="14"/>
      <c r="F1766" s="14"/>
      <c r="G1766" s="14"/>
      <c r="H1766" s="14"/>
      <c r="I1766" s="14"/>
      <c r="J1766" s="78"/>
      <c r="K1766" s="78"/>
      <c r="L1766" s="14"/>
    </row>
    <row r="1767" spans="1:12" s="11" customFormat="1">
      <c r="A1767" s="14"/>
      <c r="B1767" s="14"/>
      <c r="C1767" s="14"/>
      <c r="D1767" s="14"/>
      <c r="E1767" s="14"/>
      <c r="F1767" s="14"/>
      <c r="G1767" s="14"/>
      <c r="H1767" s="14"/>
      <c r="I1767" s="14"/>
      <c r="J1767" s="78"/>
      <c r="K1767" s="78"/>
      <c r="L1767" s="14"/>
    </row>
    <row r="1768" spans="1:12" s="11" customFormat="1">
      <c r="A1768" s="14"/>
      <c r="B1768" s="14"/>
      <c r="C1768" s="14"/>
      <c r="D1768" s="14"/>
      <c r="E1768" s="14"/>
      <c r="F1768" s="14"/>
      <c r="G1768" s="14"/>
      <c r="H1768" s="14"/>
      <c r="I1768" s="14"/>
      <c r="J1768" s="78"/>
      <c r="K1768" s="78"/>
      <c r="L1768" s="14"/>
    </row>
    <row r="1769" spans="1:12" s="11" customFormat="1">
      <c r="A1769" s="14"/>
      <c r="B1769" s="14"/>
      <c r="C1769" s="14"/>
      <c r="D1769" s="14"/>
      <c r="E1769" s="14"/>
      <c r="F1769" s="14"/>
      <c r="G1769" s="14"/>
      <c r="H1769" s="14"/>
      <c r="I1769" s="14"/>
      <c r="J1769" s="78"/>
      <c r="K1769" s="78"/>
      <c r="L1769" s="14"/>
    </row>
    <row r="1770" spans="1:12" s="11" customFormat="1">
      <c r="A1770" s="14"/>
      <c r="B1770" s="14"/>
      <c r="C1770" s="14"/>
      <c r="D1770" s="14"/>
      <c r="E1770" s="14"/>
      <c r="F1770" s="14"/>
      <c r="G1770" s="14"/>
      <c r="H1770" s="14"/>
      <c r="I1770" s="14"/>
      <c r="J1770" s="78"/>
      <c r="K1770" s="78"/>
      <c r="L1770" s="14"/>
    </row>
    <row r="1771" spans="1:12" s="11" customFormat="1">
      <c r="A1771" s="14"/>
      <c r="B1771" s="14"/>
      <c r="C1771" s="14"/>
      <c r="D1771" s="14"/>
      <c r="E1771" s="14"/>
      <c r="F1771" s="14"/>
      <c r="G1771" s="14"/>
      <c r="H1771" s="14"/>
      <c r="I1771" s="14"/>
      <c r="J1771" s="78"/>
      <c r="K1771" s="78"/>
      <c r="L1771" s="14"/>
    </row>
    <row r="1772" spans="1:12" s="11" customFormat="1">
      <c r="A1772" s="14"/>
      <c r="B1772" s="14"/>
      <c r="C1772" s="14"/>
      <c r="D1772" s="14"/>
      <c r="E1772" s="14"/>
      <c r="F1772" s="14"/>
      <c r="G1772" s="14"/>
      <c r="H1772" s="14"/>
      <c r="I1772" s="14"/>
      <c r="J1772" s="78"/>
      <c r="K1772" s="78"/>
      <c r="L1772" s="14"/>
    </row>
    <row r="1773" spans="1:12" s="11" customFormat="1">
      <c r="A1773" s="14"/>
      <c r="B1773" s="14"/>
      <c r="C1773" s="14"/>
      <c r="D1773" s="14"/>
      <c r="E1773" s="14"/>
      <c r="F1773" s="14"/>
      <c r="G1773" s="14"/>
      <c r="H1773" s="14"/>
      <c r="I1773" s="14"/>
      <c r="J1773" s="78"/>
      <c r="K1773" s="78"/>
      <c r="L1773" s="14"/>
    </row>
    <row r="1774" spans="1:12" s="11" customFormat="1">
      <c r="A1774" s="14"/>
      <c r="B1774" s="14"/>
      <c r="C1774" s="14"/>
      <c r="D1774" s="14"/>
      <c r="E1774" s="14"/>
      <c r="F1774" s="14"/>
      <c r="G1774" s="14"/>
      <c r="H1774" s="14"/>
      <c r="I1774" s="14"/>
      <c r="J1774" s="78"/>
      <c r="K1774" s="78"/>
      <c r="L1774" s="14"/>
    </row>
    <row r="1775" spans="1:12" s="11" customFormat="1">
      <c r="A1775" s="14"/>
      <c r="B1775" s="14"/>
      <c r="C1775" s="14"/>
      <c r="D1775" s="14"/>
      <c r="E1775" s="14"/>
      <c r="F1775" s="14"/>
      <c r="G1775" s="14"/>
      <c r="H1775" s="14"/>
      <c r="I1775" s="14"/>
      <c r="J1775" s="78"/>
      <c r="K1775" s="78"/>
      <c r="L1775" s="14"/>
    </row>
    <row r="1776" spans="1:12" s="11" customFormat="1">
      <c r="A1776" s="14"/>
      <c r="B1776" s="14"/>
      <c r="C1776" s="14"/>
      <c r="D1776" s="14"/>
      <c r="E1776" s="14"/>
      <c r="F1776" s="14"/>
      <c r="G1776" s="14"/>
      <c r="H1776" s="14"/>
      <c r="I1776" s="14"/>
      <c r="J1776" s="78"/>
      <c r="K1776" s="78"/>
      <c r="L1776" s="14"/>
    </row>
    <row r="1777" spans="1:12" s="11" customFormat="1">
      <c r="A1777" s="14"/>
      <c r="B1777" s="14"/>
      <c r="C1777" s="14"/>
      <c r="D1777" s="14"/>
      <c r="E1777" s="14"/>
      <c r="F1777" s="14"/>
      <c r="G1777" s="14"/>
      <c r="H1777" s="14"/>
      <c r="I1777" s="14"/>
      <c r="J1777" s="78"/>
      <c r="K1777" s="78"/>
      <c r="L1777" s="14"/>
    </row>
    <row r="1778" spans="1:12" s="11" customFormat="1">
      <c r="A1778" s="14"/>
      <c r="B1778" s="14"/>
      <c r="C1778" s="14"/>
      <c r="D1778" s="14"/>
      <c r="E1778" s="14"/>
      <c r="F1778" s="14"/>
      <c r="G1778" s="14"/>
      <c r="H1778" s="14"/>
      <c r="I1778" s="14"/>
      <c r="J1778" s="78"/>
      <c r="K1778" s="78"/>
      <c r="L1778" s="14"/>
    </row>
    <row r="1779" spans="1:12" s="11" customFormat="1">
      <c r="A1779" s="14"/>
      <c r="B1779" s="14"/>
      <c r="C1779" s="14"/>
      <c r="D1779" s="14"/>
      <c r="E1779" s="14"/>
      <c r="F1779" s="14"/>
      <c r="G1779" s="14"/>
      <c r="H1779" s="14"/>
      <c r="I1779" s="14"/>
      <c r="J1779" s="78"/>
      <c r="K1779" s="78"/>
      <c r="L1779" s="14"/>
    </row>
    <row r="1780" spans="1:12" s="11" customFormat="1">
      <c r="A1780" s="14"/>
      <c r="B1780" s="14"/>
      <c r="C1780" s="14"/>
      <c r="D1780" s="14"/>
      <c r="E1780" s="14"/>
      <c r="F1780" s="14"/>
      <c r="G1780" s="14"/>
      <c r="H1780" s="14"/>
      <c r="I1780" s="14"/>
      <c r="J1780" s="78"/>
      <c r="K1780" s="78"/>
      <c r="L1780" s="14"/>
    </row>
    <row r="1781" spans="1:12" s="11" customFormat="1">
      <c r="A1781" s="14"/>
      <c r="B1781" s="14"/>
      <c r="C1781" s="14"/>
      <c r="D1781" s="14"/>
      <c r="E1781" s="14"/>
      <c r="F1781" s="14"/>
      <c r="G1781" s="14"/>
      <c r="H1781" s="14"/>
      <c r="I1781" s="14"/>
      <c r="J1781" s="78"/>
      <c r="K1781" s="78"/>
      <c r="L1781" s="14"/>
    </row>
    <row r="1782" spans="1:12" s="11" customFormat="1">
      <c r="A1782" s="14"/>
      <c r="B1782" s="14"/>
      <c r="C1782" s="14"/>
      <c r="D1782" s="14"/>
      <c r="E1782" s="14"/>
      <c r="F1782" s="14"/>
      <c r="G1782" s="14"/>
      <c r="H1782" s="14"/>
      <c r="I1782" s="14"/>
      <c r="J1782" s="78"/>
      <c r="K1782" s="78"/>
      <c r="L1782" s="14"/>
    </row>
    <row r="1783" spans="1:12" s="11" customFormat="1">
      <c r="A1783" s="14"/>
      <c r="B1783" s="14"/>
      <c r="C1783" s="14"/>
      <c r="D1783" s="14"/>
      <c r="E1783" s="14"/>
      <c r="F1783" s="14"/>
      <c r="G1783" s="14"/>
      <c r="H1783" s="14"/>
      <c r="I1783" s="14"/>
      <c r="J1783" s="78"/>
      <c r="K1783" s="78"/>
      <c r="L1783" s="14"/>
    </row>
    <row r="1784" spans="1:12" s="11" customFormat="1">
      <c r="A1784" s="14"/>
      <c r="B1784" s="14"/>
      <c r="C1784" s="14"/>
      <c r="D1784" s="14"/>
      <c r="E1784" s="14"/>
      <c r="F1784" s="14"/>
      <c r="G1784" s="14"/>
      <c r="H1784" s="14"/>
      <c r="I1784" s="14"/>
      <c r="J1784" s="78"/>
      <c r="K1784" s="78"/>
      <c r="L1784" s="14"/>
    </row>
    <row r="1785" spans="1:12" s="11" customFormat="1">
      <c r="A1785" s="14"/>
      <c r="B1785" s="14"/>
      <c r="C1785" s="14"/>
      <c r="D1785" s="14"/>
      <c r="E1785" s="14"/>
      <c r="F1785" s="14"/>
      <c r="G1785" s="14"/>
      <c r="H1785" s="14"/>
      <c r="I1785" s="14"/>
      <c r="J1785" s="78"/>
      <c r="K1785" s="78"/>
      <c r="L1785" s="14"/>
    </row>
    <row r="1786" spans="1:12" s="11" customFormat="1">
      <c r="A1786" s="14"/>
      <c r="B1786" s="14"/>
      <c r="C1786" s="14"/>
      <c r="D1786" s="14"/>
      <c r="E1786" s="14"/>
      <c r="F1786" s="14"/>
      <c r="G1786" s="14"/>
      <c r="H1786" s="14"/>
      <c r="I1786" s="14"/>
      <c r="J1786" s="78"/>
      <c r="K1786" s="78"/>
      <c r="L1786" s="14"/>
    </row>
    <row r="1787" spans="1:12" s="11" customFormat="1">
      <c r="A1787" s="14"/>
      <c r="B1787" s="14"/>
      <c r="C1787" s="14"/>
      <c r="D1787" s="14"/>
      <c r="E1787" s="14"/>
      <c r="F1787" s="14"/>
      <c r="G1787" s="14"/>
      <c r="H1787" s="14"/>
      <c r="I1787" s="14"/>
      <c r="J1787" s="78"/>
      <c r="K1787" s="78"/>
      <c r="L1787" s="14"/>
    </row>
    <row r="1788" spans="1:12" s="11" customFormat="1">
      <c r="A1788" s="14"/>
      <c r="B1788" s="14"/>
      <c r="C1788" s="14"/>
      <c r="D1788" s="14"/>
      <c r="E1788" s="14"/>
      <c r="F1788" s="14"/>
      <c r="G1788" s="14"/>
      <c r="H1788" s="14"/>
      <c r="I1788" s="14"/>
      <c r="J1788" s="78"/>
      <c r="K1788" s="78"/>
      <c r="L1788" s="14"/>
    </row>
    <row r="1789" spans="1:12" s="11" customFormat="1">
      <c r="A1789" s="14"/>
      <c r="B1789" s="14"/>
      <c r="C1789" s="14"/>
      <c r="D1789" s="14"/>
      <c r="E1789" s="14"/>
      <c r="F1789" s="14"/>
      <c r="G1789" s="14"/>
      <c r="H1789" s="14"/>
      <c r="I1789" s="14"/>
      <c r="J1789" s="78"/>
      <c r="K1789" s="78"/>
      <c r="L1789" s="14"/>
    </row>
    <row r="1790" spans="1:12" s="11" customFormat="1">
      <c r="A1790" s="14"/>
      <c r="B1790" s="14"/>
      <c r="C1790" s="14"/>
      <c r="D1790" s="14"/>
      <c r="E1790" s="14"/>
      <c r="F1790" s="14"/>
      <c r="G1790" s="14"/>
      <c r="H1790" s="14"/>
      <c r="I1790" s="14"/>
      <c r="J1790" s="78"/>
      <c r="K1790" s="78"/>
      <c r="L1790" s="14"/>
    </row>
    <row r="1791" spans="1:12" s="11" customFormat="1">
      <c r="A1791" s="14"/>
      <c r="B1791" s="14"/>
      <c r="C1791" s="14"/>
      <c r="D1791" s="14"/>
      <c r="E1791" s="14"/>
      <c r="F1791" s="14"/>
      <c r="G1791" s="14"/>
      <c r="H1791" s="14"/>
      <c r="I1791" s="14"/>
      <c r="J1791" s="78"/>
      <c r="K1791" s="78"/>
      <c r="L1791" s="14"/>
    </row>
    <row r="1792" spans="1:12" s="11" customFormat="1">
      <c r="A1792" s="14"/>
      <c r="B1792" s="14"/>
      <c r="C1792" s="14"/>
      <c r="D1792" s="14"/>
      <c r="E1792" s="14"/>
      <c r="F1792" s="14"/>
      <c r="G1792" s="14"/>
      <c r="H1792" s="14"/>
      <c r="I1792" s="14"/>
      <c r="J1792" s="78"/>
      <c r="K1792" s="78"/>
      <c r="L1792" s="14"/>
    </row>
    <row r="1793" spans="1:12" s="11" customFormat="1">
      <c r="A1793" s="14"/>
      <c r="B1793" s="14"/>
      <c r="C1793" s="14"/>
      <c r="D1793" s="14"/>
      <c r="E1793" s="14"/>
      <c r="F1793" s="14"/>
      <c r="G1793" s="14"/>
      <c r="H1793" s="14"/>
      <c r="I1793" s="14"/>
      <c r="J1793" s="78"/>
      <c r="K1793" s="78"/>
      <c r="L1793" s="14"/>
    </row>
    <row r="1794" spans="1:12" s="11" customFormat="1">
      <c r="A1794" s="14"/>
      <c r="B1794" s="14"/>
      <c r="C1794" s="14"/>
      <c r="D1794" s="14"/>
      <c r="E1794" s="14"/>
      <c r="F1794" s="14"/>
      <c r="G1794" s="14"/>
      <c r="H1794" s="14"/>
      <c r="I1794" s="14"/>
      <c r="J1794" s="78"/>
      <c r="K1794" s="78"/>
      <c r="L1794" s="14"/>
    </row>
    <row r="1795" spans="1:12" s="11" customFormat="1">
      <c r="A1795" s="14"/>
      <c r="B1795" s="14"/>
      <c r="C1795" s="14"/>
      <c r="D1795" s="14"/>
      <c r="E1795" s="14"/>
      <c r="F1795" s="14"/>
      <c r="G1795" s="14"/>
      <c r="H1795" s="14"/>
      <c r="I1795" s="14"/>
      <c r="J1795" s="78"/>
      <c r="K1795" s="78"/>
      <c r="L1795" s="14"/>
    </row>
    <row r="1796" spans="1:12" s="11" customFormat="1">
      <c r="A1796" s="14"/>
      <c r="B1796" s="14"/>
      <c r="C1796" s="14"/>
      <c r="D1796" s="14"/>
      <c r="E1796" s="14"/>
      <c r="F1796" s="14"/>
      <c r="G1796" s="14"/>
      <c r="H1796" s="14"/>
      <c r="I1796" s="14"/>
      <c r="J1796" s="78"/>
      <c r="K1796" s="78"/>
      <c r="L1796" s="14"/>
    </row>
    <row r="1797" spans="1:12" s="11" customFormat="1">
      <c r="A1797" s="14"/>
      <c r="B1797" s="14"/>
      <c r="C1797" s="14"/>
      <c r="D1797" s="14"/>
      <c r="E1797" s="14"/>
      <c r="F1797" s="14"/>
      <c r="G1797" s="14"/>
      <c r="H1797" s="14"/>
      <c r="I1797" s="14"/>
      <c r="J1797" s="78"/>
      <c r="K1797" s="78"/>
      <c r="L1797" s="14"/>
    </row>
    <row r="1798" spans="1:12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12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12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12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12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12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12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12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12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12">
      <c r="A1807" s="14"/>
      <c r="B1807" s="14"/>
      <c r="C1807" s="14"/>
      <c r="D1807" s="14"/>
      <c r="E1807" s="14"/>
      <c r="F1807" s="14"/>
      <c r="G1807" s="14"/>
      <c r="H1807" s="14"/>
      <c r="I1807" s="14"/>
    </row>
    <row r="1808" spans="1:12">
      <c r="A1808" s="14"/>
      <c r="B1808" s="14"/>
      <c r="C1808" s="14"/>
      <c r="D1808" s="14"/>
      <c r="E1808" s="14"/>
      <c r="F1808" s="14"/>
      <c r="G1808" s="14"/>
      <c r="H1808" s="14"/>
      <c r="I1808" s="14"/>
    </row>
    <row r="1809" spans="1:9">
      <c r="A1809" s="14"/>
      <c r="B1809" s="14"/>
      <c r="C1809" s="14"/>
      <c r="D1809" s="14"/>
      <c r="E1809" s="14"/>
      <c r="F1809" s="14"/>
      <c r="G1809" s="14"/>
      <c r="H1809" s="14"/>
      <c r="I1809" s="14"/>
    </row>
    <row r="1810" spans="1:9">
      <c r="A1810" s="14"/>
      <c r="B1810" s="14"/>
      <c r="C1810" s="14"/>
      <c r="D1810" s="14"/>
      <c r="E1810" s="14"/>
      <c r="F1810" s="14"/>
      <c r="G1810" s="14"/>
      <c r="H1810" s="14"/>
      <c r="I1810" s="14"/>
    </row>
    <row r="1811" spans="1:9">
      <c r="A1811" s="14"/>
      <c r="B1811" s="14"/>
      <c r="C1811" s="14"/>
      <c r="D1811" s="14"/>
      <c r="E1811" s="14"/>
      <c r="F1811" s="14"/>
      <c r="G1811" s="14"/>
      <c r="H1811" s="14"/>
      <c r="I1811" s="14"/>
    </row>
    <row r="1812" spans="1:9">
      <c r="A1812" s="14"/>
      <c r="B1812" s="14"/>
      <c r="C1812" s="14"/>
      <c r="D1812" s="14"/>
      <c r="E1812" s="14"/>
      <c r="F1812" s="14"/>
      <c r="G1812" s="14"/>
      <c r="H1812" s="14"/>
      <c r="I1812" s="14"/>
    </row>
    <row r="1813" spans="1:9">
      <c r="A1813" s="14"/>
      <c r="B1813" s="14"/>
      <c r="C1813" s="14"/>
      <c r="D1813" s="14"/>
      <c r="E1813" s="14"/>
      <c r="F1813" s="14"/>
      <c r="G1813" s="14"/>
      <c r="H1813" s="14"/>
      <c r="I1813" s="14"/>
    </row>
    <row r="1814" spans="1:9">
      <c r="A1814" s="14"/>
      <c r="B1814" s="14"/>
      <c r="C1814" s="14"/>
      <c r="D1814" s="14"/>
      <c r="E1814" s="14"/>
      <c r="F1814" s="14"/>
      <c r="G1814" s="14"/>
      <c r="H1814" s="14"/>
      <c r="I1814" s="14"/>
    </row>
    <row r="1815" spans="1:9">
      <c r="A1815" s="14"/>
      <c r="B1815" s="14"/>
      <c r="C1815" s="14"/>
      <c r="D1815" s="14"/>
      <c r="E1815" s="14"/>
      <c r="F1815" s="14"/>
      <c r="G1815" s="14"/>
      <c r="H1815" s="14"/>
      <c r="I1815" s="14"/>
    </row>
    <row r="1816" spans="1:9">
      <c r="A1816" s="14"/>
      <c r="B1816" s="14"/>
      <c r="C1816" s="14"/>
      <c r="D1816" s="14"/>
      <c r="E1816" s="14"/>
      <c r="F1816" s="14"/>
      <c r="G1816" s="14"/>
      <c r="H1816" s="14"/>
      <c r="I1816" s="14"/>
    </row>
    <row r="1817" spans="1:9">
      <c r="A1817" s="14"/>
      <c r="B1817" s="14"/>
      <c r="C1817" s="14"/>
      <c r="D1817" s="14"/>
      <c r="E1817" s="14"/>
      <c r="F1817" s="14"/>
      <c r="G1817" s="14"/>
      <c r="H1817" s="14"/>
      <c r="I1817" s="14"/>
    </row>
    <row r="1818" spans="1:9">
      <c r="A1818" s="14"/>
      <c r="B1818" s="14"/>
      <c r="C1818" s="14"/>
      <c r="D1818" s="14"/>
      <c r="E1818" s="14"/>
      <c r="F1818" s="14"/>
      <c r="G1818" s="14"/>
      <c r="H1818" s="14"/>
      <c r="I1818" s="14"/>
    </row>
    <row r="1819" spans="1:9">
      <c r="A1819" s="14"/>
      <c r="B1819" s="14"/>
      <c r="C1819" s="14"/>
      <c r="D1819" s="14"/>
      <c r="E1819" s="14"/>
      <c r="F1819" s="14"/>
      <c r="G1819" s="14"/>
      <c r="H1819" s="14"/>
      <c r="I1819" s="14"/>
    </row>
    <row r="1820" spans="1:9">
      <c r="A1820" s="14"/>
      <c r="B1820" s="14"/>
      <c r="C1820" s="14"/>
      <c r="D1820" s="14"/>
      <c r="E1820" s="14"/>
      <c r="F1820" s="14"/>
      <c r="G1820" s="14"/>
      <c r="H1820" s="14"/>
      <c r="I1820" s="14"/>
    </row>
    <row r="1821" spans="1:9">
      <c r="A1821" s="14"/>
      <c r="B1821" s="14"/>
      <c r="C1821" s="14"/>
      <c r="D1821" s="14"/>
      <c r="E1821" s="14"/>
      <c r="F1821" s="14"/>
      <c r="G1821" s="14"/>
      <c r="H1821" s="14"/>
      <c r="I1821" s="14"/>
    </row>
    <row r="1822" spans="1:9">
      <c r="A1822" s="14"/>
      <c r="B1822" s="14"/>
      <c r="C1822" s="14"/>
      <c r="D1822" s="14"/>
      <c r="E1822" s="14"/>
      <c r="F1822" s="14"/>
      <c r="G1822" s="14"/>
      <c r="H1822" s="14"/>
      <c r="I1822" s="14"/>
    </row>
    <row r="1823" spans="1:9">
      <c r="A1823" s="14"/>
      <c r="B1823" s="14"/>
      <c r="C1823" s="14"/>
      <c r="D1823" s="14"/>
      <c r="E1823" s="14"/>
      <c r="F1823" s="14"/>
      <c r="G1823" s="14"/>
      <c r="H1823" s="14"/>
      <c r="I1823" s="14"/>
    </row>
    <row r="1824" spans="1:9">
      <c r="A1824" s="14"/>
      <c r="B1824" s="14"/>
      <c r="C1824" s="14"/>
      <c r="D1824" s="14"/>
      <c r="E1824" s="14"/>
      <c r="F1824" s="14"/>
      <c r="G1824" s="14"/>
      <c r="H1824" s="14"/>
      <c r="I1824" s="14"/>
    </row>
    <row r="1825" spans="1:9">
      <c r="A1825" s="14"/>
      <c r="B1825" s="14"/>
      <c r="C1825" s="14"/>
      <c r="D1825" s="14"/>
      <c r="E1825" s="14"/>
      <c r="F1825" s="14"/>
      <c r="G1825" s="14"/>
      <c r="H1825" s="14"/>
      <c r="I1825" s="14"/>
    </row>
    <row r="1826" spans="1:9">
      <c r="A1826" s="14"/>
      <c r="B1826" s="14"/>
      <c r="C1826" s="14"/>
      <c r="D1826" s="14"/>
      <c r="E1826" s="14"/>
      <c r="F1826" s="14"/>
      <c r="G1826" s="14"/>
      <c r="H1826" s="14"/>
      <c r="I1826" s="14"/>
    </row>
    <row r="1827" spans="1:9">
      <c r="A1827" s="14"/>
      <c r="B1827" s="14"/>
      <c r="C1827" s="14"/>
      <c r="D1827" s="14"/>
      <c r="E1827" s="14"/>
      <c r="F1827" s="14"/>
      <c r="G1827" s="14"/>
      <c r="H1827" s="14"/>
      <c r="I1827" s="14"/>
    </row>
    <row r="1828" spans="1:9">
      <c r="A1828" s="14"/>
      <c r="B1828" s="14"/>
      <c r="C1828" s="14"/>
      <c r="D1828" s="14"/>
      <c r="E1828" s="14"/>
      <c r="F1828" s="14"/>
      <c r="G1828" s="14"/>
      <c r="H1828" s="14"/>
      <c r="I1828" s="14"/>
    </row>
    <row r="1829" spans="1:9">
      <c r="A1829" s="14"/>
      <c r="B1829" s="14"/>
      <c r="C1829" s="14"/>
      <c r="D1829" s="14"/>
      <c r="E1829" s="14"/>
      <c r="F1829" s="14"/>
      <c r="G1829" s="14"/>
      <c r="H1829" s="14"/>
      <c r="I1829" s="14"/>
    </row>
    <row r="1830" spans="1:9">
      <c r="A1830" s="14"/>
      <c r="B1830" s="14"/>
      <c r="C1830" s="14"/>
      <c r="D1830" s="14"/>
      <c r="E1830" s="14"/>
      <c r="F1830" s="14"/>
      <c r="G1830" s="14"/>
      <c r="H1830" s="14"/>
      <c r="I1830" s="14"/>
    </row>
    <row r="1831" spans="1:9">
      <c r="A1831" s="14"/>
      <c r="B1831" s="14"/>
      <c r="C1831" s="14"/>
      <c r="D1831" s="14"/>
      <c r="E1831" s="14"/>
      <c r="F1831" s="14"/>
      <c r="G1831" s="14"/>
      <c r="H1831" s="14"/>
      <c r="I1831" s="14"/>
    </row>
    <row r="1832" spans="1:9">
      <c r="A1832" s="14"/>
      <c r="B1832" s="14"/>
      <c r="C1832" s="14"/>
      <c r="D1832" s="14"/>
      <c r="E1832" s="14"/>
      <c r="F1832" s="14"/>
      <c r="G1832" s="14"/>
      <c r="H1832" s="14"/>
      <c r="I1832" s="14"/>
    </row>
    <row r="1833" spans="1:9">
      <c r="A1833" s="14"/>
      <c r="B1833" s="14"/>
      <c r="C1833" s="14"/>
      <c r="D1833" s="14"/>
      <c r="E1833" s="14"/>
      <c r="F1833" s="14"/>
      <c r="G1833" s="14"/>
      <c r="H1833" s="14"/>
      <c r="I1833" s="14"/>
    </row>
    <row r="1834" spans="1:9">
      <c r="A1834" s="14"/>
      <c r="B1834" s="14"/>
      <c r="C1834" s="14"/>
      <c r="D1834" s="14"/>
      <c r="E1834" s="14"/>
      <c r="F1834" s="14"/>
      <c r="G1834" s="14"/>
      <c r="H1834" s="14"/>
      <c r="I1834" s="14"/>
    </row>
    <row r="1835" spans="1:9">
      <c r="A1835" s="14"/>
      <c r="B1835" s="14"/>
      <c r="C1835" s="14"/>
      <c r="D1835" s="14"/>
      <c r="E1835" s="14"/>
      <c r="F1835" s="14"/>
      <c r="G1835" s="14"/>
      <c r="H1835" s="14"/>
      <c r="I1835" s="14"/>
    </row>
    <row r="1836" spans="1:9">
      <c r="A1836" s="14"/>
      <c r="B1836" s="14"/>
      <c r="C1836" s="14"/>
      <c r="D1836" s="14"/>
      <c r="E1836" s="14"/>
      <c r="F1836" s="14"/>
      <c r="G1836" s="14"/>
      <c r="H1836" s="14"/>
      <c r="I1836" s="14"/>
    </row>
    <row r="1837" spans="1:9">
      <c r="A1837" s="14"/>
      <c r="B1837" s="14"/>
      <c r="C1837" s="14"/>
      <c r="D1837" s="14"/>
      <c r="E1837" s="14"/>
      <c r="F1837" s="14"/>
      <c r="G1837" s="14"/>
      <c r="H1837" s="14"/>
      <c r="I1837" s="14"/>
    </row>
    <row r="1838" spans="1:9">
      <c r="A1838" s="14"/>
      <c r="B1838" s="14"/>
      <c r="C1838" s="14"/>
      <c r="D1838" s="14"/>
      <c r="E1838" s="14"/>
      <c r="F1838" s="14"/>
      <c r="G1838" s="14"/>
      <c r="H1838" s="14"/>
      <c r="I1838" s="14"/>
    </row>
    <row r="1839" spans="1:9">
      <c r="A1839" s="14"/>
      <c r="B1839" s="14"/>
      <c r="C1839" s="14"/>
      <c r="D1839" s="14"/>
      <c r="E1839" s="14"/>
      <c r="F1839" s="14"/>
      <c r="G1839" s="14"/>
      <c r="H1839" s="14"/>
      <c r="I1839" s="14"/>
    </row>
    <row r="1840" spans="1:9">
      <c r="A1840" s="14"/>
      <c r="B1840" s="14"/>
      <c r="C1840" s="14"/>
      <c r="D1840" s="14"/>
      <c r="E1840" s="14"/>
      <c r="F1840" s="14"/>
      <c r="G1840" s="14"/>
      <c r="H1840" s="14"/>
      <c r="I1840" s="14"/>
    </row>
    <row r="1841" spans="1:9">
      <c r="A1841" s="14"/>
      <c r="B1841" s="14"/>
      <c r="C1841" s="14"/>
      <c r="D1841" s="14"/>
      <c r="E1841" s="14"/>
      <c r="F1841" s="14"/>
      <c r="G1841" s="14"/>
      <c r="H1841" s="14"/>
      <c r="I1841" s="14"/>
    </row>
    <row r="1842" spans="1:9">
      <c r="A1842" s="14"/>
      <c r="B1842" s="14"/>
      <c r="C1842" s="14"/>
      <c r="D1842" s="14"/>
      <c r="E1842" s="14"/>
      <c r="F1842" s="14"/>
      <c r="G1842" s="14"/>
      <c r="H1842" s="14"/>
      <c r="I1842" s="14"/>
    </row>
    <row r="1843" spans="1:9">
      <c r="A1843" s="14"/>
      <c r="B1843" s="14"/>
      <c r="C1843" s="14"/>
      <c r="D1843" s="14"/>
      <c r="E1843" s="14"/>
      <c r="F1843" s="14"/>
      <c r="G1843" s="14"/>
      <c r="H1843" s="14"/>
      <c r="I1843" s="14"/>
    </row>
    <row r="1844" spans="1:9">
      <c r="A1844" s="14"/>
      <c r="B1844" s="14"/>
      <c r="C1844" s="14"/>
      <c r="D1844" s="14"/>
      <c r="E1844" s="14"/>
      <c r="F1844" s="14"/>
      <c r="G1844" s="14"/>
      <c r="H1844" s="14"/>
      <c r="I1844" s="14"/>
    </row>
    <row r="1845" spans="1:9">
      <c r="A1845" s="14"/>
      <c r="B1845" s="14"/>
      <c r="C1845" s="14"/>
      <c r="D1845" s="14"/>
      <c r="E1845" s="14"/>
      <c r="F1845" s="14"/>
      <c r="G1845" s="14"/>
      <c r="H1845" s="14"/>
      <c r="I1845" s="14"/>
    </row>
    <row r="1846" spans="1:9">
      <c r="A1846" s="14"/>
      <c r="B1846" s="14"/>
      <c r="C1846" s="14"/>
      <c r="D1846" s="14"/>
      <c r="E1846" s="14"/>
      <c r="F1846" s="14"/>
      <c r="G1846" s="14"/>
      <c r="H1846" s="14"/>
      <c r="I1846" s="14"/>
    </row>
    <row r="1847" spans="1:9">
      <c r="A1847" s="14"/>
      <c r="B1847" s="14"/>
      <c r="C1847" s="14"/>
      <c r="D1847" s="14"/>
      <c r="E1847" s="14"/>
      <c r="F1847" s="14"/>
      <c r="G1847" s="14"/>
      <c r="H1847" s="14"/>
      <c r="I1847" s="14"/>
    </row>
    <row r="1848" spans="1:9">
      <c r="A1848" s="14"/>
      <c r="B1848" s="14"/>
      <c r="C1848" s="14"/>
      <c r="D1848" s="14"/>
      <c r="E1848" s="14"/>
      <c r="F1848" s="14"/>
      <c r="G1848" s="14"/>
      <c r="H1848" s="14"/>
      <c r="I1848" s="14"/>
    </row>
    <row r="1849" spans="1:9">
      <c r="A1849" s="14"/>
      <c r="B1849" s="14"/>
      <c r="C1849" s="14"/>
      <c r="D1849" s="14"/>
      <c r="E1849" s="14"/>
      <c r="F1849" s="14"/>
      <c r="G1849" s="14"/>
      <c r="H1849" s="14"/>
      <c r="I1849" s="14"/>
    </row>
    <row r="1850" spans="1:9">
      <c r="A1850" s="14"/>
      <c r="B1850" s="14"/>
      <c r="C1850" s="14"/>
      <c r="D1850" s="14"/>
      <c r="E1850" s="14"/>
      <c r="F1850" s="14"/>
      <c r="G1850" s="14"/>
      <c r="H1850" s="14"/>
      <c r="I1850" s="14"/>
    </row>
    <row r="1851" spans="1:9">
      <c r="A1851" s="14"/>
      <c r="B1851" s="14"/>
      <c r="C1851" s="14"/>
      <c r="D1851" s="14"/>
      <c r="E1851" s="14"/>
      <c r="F1851" s="14"/>
      <c r="G1851" s="14"/>
      <c r="H1851" s="14"/>
      <c r="I1851" s="14"/>
    </row>
    <row r="1852" spans="1:9">
      <c r="A1852" s="14"/>
      <c r="B1852" s="14"/>
      <c r="C1852" s="14"/>
      <c r="D1852" s="14"/>
      <c r="E1852" s="14"/>
      <c r="F1852" s="14"/>
      <c r="G1852" s="14"/>
      <c r="H1852" s="14"/>
      <c r="I1852" s="14"/>
    </row>
    <row r="1853" spans="1:9">
      <c r="A1853" s="14"/>
      <c r="B1853" s="14"/>
      <c r="C1853" s="14"/>
      <c r="D1853" s="14"/>
      <c r="E1853" s="14"/>
      <c r="F1853" s="14"/>
      <c r="G1853" s="14"/>
      <c r="H1853" s="14"/>
      <c r="I1853" s="14"/>
    </row>
    <row r="1854" spans="1:9">
      <c r="A1854" s="14"/>
      <c r="B1854" s="14"/>
      <c r="C1854" s="14"/>
      <c r="D1854" s="14"/>
      <c r="E1854" s="14"/>
      <c r="F1854" s="14"/>
      <c r="G1854" s="14"/>
      <c r="H1854" s="14"/>
      <c r="I1854" s="14"/>
    </row>
    <row r="1855" spans="1:9">
      <c r="A1855" s="14"/>
      <c r="B1855" s="14"/>
      <c r="C1855" s="14"/>
      <c r="D1855" s="14"/>
      <c r="E1855" s="14"/>
      <c r="F1855" s="14"/>
      <c r="G1855" s="14"/>
      <c r="H1855" s="14"/>
      <c r="I1855" s="14"/>
    </row>
    <row r="1856" spans="1:9">
      <c r="A1856" s="14"/>
      <c r="B1856" s="14"/>
      <c r="C1856" s="14"/>
      <c r="D1856" s="14"/>
      <c r="E1856" s="14"/>
      <c r="F1856" s="14"/>
      <c r="G1856" s="14"/>
      <c r="H1856" s="14"/>
      <c r="I1856" s="14"/>
    </row>
    <row r="1857" spans="1:9">
      <c r="A1857" s="14"/>
      <c r="B1857" s="14"/>
      <c r="C1857" s="14"/>
      <c r="D1857" s="14"/>
      <c r="E1857" s="14"/>
      <c r="F1857" s="14"/>
      <c r="G1857" s="14"/>
      <c r="H1857" s="14"/>
      <c r="I1857" s="14"/>
    </row>
    <row r="1858" spans="1:9">
      <c r="A1858" s="14"/>
      <c r="B1858" s="14"/>
      <c r="C1858" s="14"/>
      <c r="D1858" s="14"/>
      <c r="E1858" s="14"/>
      <c r="F1858" s="14"/>
      <c r="G1858" s="14"/>
      <c r="H1858" s="14"/>
      <c r="I1858" s="14"/>
    </row>
    <row r="1859" spans="1:9">
      <c r="A1859" s="14"/>
      <c r="B1859" s="14"/>
      <c r="C1859" s="14"/>
      <c r="D1859" s="14"/>
      <c r="E1859" s="14"/>
      <c r="F1859" s="14"/>
      <c r="G1859" s="14"/>
      <c r="H1859" s="14"/>
      <c r="I1859" s="14"/>
    </row>
    <row r="1860" spans="1:9">
      <c r="A1860" s="14"/>
      <c r="B1860" s="14"/>
      <c r="C1860" s="14"/>
      <c r="D1860" s="14"/>
      <c r="E1860" s="14"/>
      <c r="F1860" s="14"/>
      <c r="G1860" s="14"/>
      <c r="H1860" s="14"/>
      <c r="I1860" s="14"/>
    </row>
    <row r="1861" spans="1:9">
      <c r="A1861" s="14"/>
      <c r="B1861" s="14"/>
      <c r="C1861" s="14"/>
      <c r="D1861" s="14"/>
      <c r="E1861" s="14"/>
      <c r="F1861" s="14"/>
      <c r="G1861" s="14"/>
      <c r="H1861" s="14"/>
      <c r="I1861" s="14"/>
    </row>
    <row r="1862" spans="1:9">
      <c r="A1862" s="14"/>
      <c r="B1862" s="14"/>
      <c r="C1862" s="14"/>
      <c r="D1862" s="14"/>
      <c r="E1862" s="14"/>
      <c r="F1862" s="14"/>
      <c r="G1862" s="14"/>
      <c r="H1862" s="14"/>
      <c r="I1862" s="14"/>
    </row>
    <row r="1863" spans="1:9">
      <c r="A1863" s="14"/>
      <c r="B1863" s="14"/>
      <c r="C1863" s="14"/>
      <c r="D1863" s="14"/>
      <c r="E1863" s="14"/>
      <c r="F1863" s="14"/>
      <c r="G1863" s="14"/>
      <c r="H1863" s="14"/>
      <c r="I1863" s="14"/>
    </row>
    <row r="1864" spans="1:9">
      <c r="A1864" s="14"/>
      <c r="B1864" s="14"/>
      <c r="C1864" s="14"/>
      <c r="D1864" s="14"/>
      <c r="E1864" s="14"/>
      <c r="F1864" s="14"/>
      <c r="G1864" s="14"/>
      <c r="H1864" s="14"/>
      <c r="I1864" s="14"/>
    </row>
    <row r="1865" spans="1:9">
      <c r="A1865" s="14"/>
      <c r="B1865" s="14"/>
      <c r="C1865" s="14"/>
      <c r="D1865" s="14"/>
      <c r="E1865" s="14"/>
      <c r="F1865" s="14"/>
      <c r="G1865" s="14"/>
      <c r="H1865" s="14"/>
      <c r="I1865" s="14"/>
    </row>
    <row r="1866" spans="1:9">
      <c r="A1866" s="14"/>
      <c r="B1866" s="14"/>
      <c r="C1866" s="14"/>
      <c r="D1866" s="14"/>
      <c r="E1866" s="14"/>
      <c r="F1866" s="14"/>
      <c r="G1866" s="14"/>
      <c r="H1866" s="14"/>
      <c r="I1866" s="14"/>
    </row>
    <row r="1867" spans="1:9">
      <c r="A1867" s="14"/>
      <c r="B1867" s="14"/>
      <c r="C1867" s="14"/>
      <c r="D1867" s="14"/>
      <c r="E1867" s="14"/>
      <c r="F1867" s="14"/>
      <c r="G1867" s="14"/>
      <c r="H1867" s="14"/>
      <c r="I1867" s="14"/>
    </row>
    <row r="1868" spans="1:9">
      <c r="A1868" s="14"/>
      <c r="B1868" s="14"/>
      <c r="C1868" s="14"/>
      <c r="D1868" s="14"/>
      <c r="E1868" s="14"/>
      <c r="F1868" s="14"/>
      <c r="G1868" s="14"/>
      <c r="H1868" s="14"/>
      <c r="I1868" s="14"/>
    </row>
    <row r="1869" spans="1:9">
      <c r="A1869" s="14"/>
      <c r="B1869" s="14"/>
      <c r="C1869" s="14"/>
      <c r="D1869" s="14"/>
      <c r="E1869" s="14"/>
      <c r="F1869" s="14"/>
      <c r="G1869" s="14"/>
      <c r="H1869" s="14"/>
      <c r="I1869" s="14"/>
    </row>
    <row r="1870" spans="1:9">
      <c r="A1870" s="14"/>
      <c r="B1870" s="14"/>
      <c r="C1870" s="14"/>
      <c r="D1870" s="14"/>
      <c r="E1870" s="14"/>
      <c r="F1870" s="14"/>
      <c r="G1870" s="14"/>
      <c r="H1870" s="14"/>
      <c r="I1870" s="14"/>
    </row>
    <row r="1871" spans="1:9">
      <c r="A1871" s="14"/>
      <c r="B1871" s="14"/>
      <c r="C1871" s="14"/>
      <c r="D1871" s="14"/>
      <c r="E1871" s="14"/>
      <c r="F1871" s="14"/>
      <c r="G1871" s="14"/>
      <c r="H1871" s="14"/>
      <c r="I1871" s="14"/>
    </row>
    <row r="1872" spans="1:9">
      <c r="A1872" s="14"/>
      <c r="B1872" s="14"/>
      <c r="C1872" s="14"/>
      <c r="D1872" s="14"/>
      <c r="E1872" s="14"/>
      <c r="F1872" s="14"/>
      <c r="G1872" s="14"/>
      <c r="H1872" s="14"/>
      <c r="I1872" s="14"/>
    </row>
    <row r="1873" spans="1:9">
      <c r="A1873" s="14"/>
      <c r="B1873" s="14"/>
      <c r="C1873" s="14"/>
      <c r="D1873" s="14"/>
      <c r="E1873" s="14"/>
      <c r="F1873" s="14"/>
      <c r="G1873" s="14"/>
      <c r="H1873" s="14"/>
      <c r="I1873" s="14"/>
    </row>
    <row r="1874" spans="1:9">
      <c r="A1874" s="14"/>
      <c r="B1874" s="14"/>
      <c r="C1874" s="14"/>
      <c r="D1874" s="14"/>
      <c r="E1874" s="14"/>
      <c r="F1874" s="14"/>
      <c r="G1874" s="14"/>
      <c r="H1874" s="14"/>
      <c r="I1874" s="14"/>
    </row>
    <row r="1875" spans="1:9">
      <c r="A1875" s="14"/>
      <c r="B1875" s="14"/>
      <c r="C1875" s="14"/>
      <c r="D1875" s="14"/>
      <c r="E1875" s="14"/>
      <c r="F1875" s="14"/>
      <c r="G1875" s="14"/>
      <c r="H1875" s="14"/>
      <c r="I1875" s="14"/>
    </row>
    <row r="1876" spans="1:9">
      <c r="A1876" s="14"/>
      <c r="B1876" s="14"/>
      <c r="C1876" s="14"/>
      <c r="D1876" s="14"/>
      <c r="E1876" s="14"/>
      <c r="F1876" s="14"/>
      <c r="G1876" s="14"/>
      <c r="H1876" s="14"/>
      <c r="I1876" s="14"/>
    </row>
    <row r="1877" spans="1:9">
      <c r="A1877" s="14"/>
      <c r="B1877" s="14"/>
      <c r="C1877" s="14"/>
      <c r="D1877" s="14"/>
      <c r="E1877" s="14"/>
      <c r="F1877" s="14"/>
      <c r="G1877" s="14"/>
      <c r="H1877" s="14"/>
      <c r="I1877" s="14"/>
    </row>
    <row r="1878" spans="1:9">
      <c r="A1878" s="14"/>
      <c r="B1878" s="14"/>
      <c r="C1878" s="14"/>
      <c r="D1878" s="14"/>
      <c r="E1878" s="14"/>
      <c r="F1878" s="14"/>
      <c r="G1878" s="14"/>
      <c r="H1878" s="14"/>
      <c r="I1878" s="14"/>
    </row>
    <row r="1879" spans="1:9">
      <c r="A1879" s="14"/>
      <c r="B1879" s="14"/>
      <c r="C1879" s="14"/>
      <c r="D1879" s="14"/>
      <c r="E1879" s="14"/>
      <c r="F1879" s="14"/>
      <c r="G1879" s="14"/>
      <c r="H1879" s="14"/>
      <c r="I1879" s="14"/>
    </row>
    <row r="1880" spans="1:9">
      <c r="A1880" s="14"/>
      <c r="B1880" s="14"/>
      <c r="C1880" s="14"/>
      <c r="D1880" s="14"/>
      <c r="E1880" s="14"/>
      <c r="F1880" s="14"/>
      <c r="G1880" s="14"/>
      <c r="H1880" s="14"/>
      <c r="I1880" s="14"/>
    </row>
    <row r="1881" spans="1:9">
      <c r="A1881" s="14"/>
      <c r="B1881" s="14"/>
      <c r="C1881" s="14"/>
      <c r="D1881" s="14"/>
      <c r="E1881" s="14"/>
      <c r="F1881" s="14"/>
      <c r="G1881" s="14"/>
      <c r="H1881" s="14"/>
      <c r="I1881" s="14"/>
    </row>
    <row r="1882" spans="1:9">
      <c r="A1882" s="14"/>
      <c r="B1882" s="14"/>
      <c r="C1882" s="14"/>
      <c r="D1882" s="14"/>
      <c r="E1882" s="14"/>
      <c r="F1882" s="14"/>
      <c r="G1882" s="14"/>
      <c r="H1882" s="14"/>
      <c r="I1882" s="14"/>
    </row>
    <row r="1883" spans="1:9">
      <c r="A1883" s="14"/>
      <c r="B1883" s="14"/>
      <c r="C1883" s="14"/>
      <c r="D1883" s="14"/>
      <c r="E1883" s="14"/>
      <c r="F1883" s="14"/>
      <c r="G1883" s="14"/>
      <c r="H1883" s="14"/>
      <c r="I1883" s="14"/>
    </row>
    <row r="1884" spans="1:9">
      <c r="A1884" s="14"/>
      <c r="B1884" s="14"/>
      <c r="C1884" s="14"/>
      <c r="D1884" s="14"/>
      <c r="E1884" s="14"/>
      <c r="F1884" s="14"/>
      <c r="G1884" s="14"/>
      <c r="H1884" s="14"/>
      <c r="I1884" s="14"/>
    </row>
    <row r="1885" spans="1:9">
      <c r="A1885" s="14"/>
      <c r="B1885" s="14"/>
      <c r="C1885" s="14"/>
      <c r="D1885" s="14"/>
      <c r="E1885" s="14"/>
      <c r="F1885" s="14"/>
      <c r="G1885" s="14"/>
      <c r="H1885" s="14"/>
      <c r="I1885" s="14"/>
    </row>
    <row r="1886" spans="1:9">
      <c r="A1886" s="14"/>
      <c r="B1886" s="14"/>
      <c r="C1886" s="14"/>
      <c r="D1886" s="14"/>
      <c r="E1886" s="14"/>
      <c r="F1886" s="14"/>
      <c r="G1886" s="14"/>
      <c r="H1886" s="14"/>
      <c r="I1886" s="14"/>
    </row>
    <row r="1887" spans="1:9">
      <c r="A1887" s="14"/>
      <c r="B1887" s="14"/>
      <c r="C1887" s="14"/>
      <c r="D1887" s="14"/>
      <c r="E1887" s="14"/>
      <c r="F1887" s="14"/>
      <c r="G1887" s="14"/>
      <c r="H1887" s="14"/>
      <c r="I1887" s="14"/>
    </row>
    <row r="1888" spans="1:9">
      <c r="A1888" s="14"/>
      <c r="B1888" s="14"/>
      <c r="C1888" s="14"/>
      <c r="D1888" s="14"/>
      <c r="E1888" s="14"/>
      <c r="F1888" s="14"/>
      <c r="G1888" s="14"/>
      <c r="H1888" s="14"/>
      <c r="I1888" s="14"/>
    </row>
    <row r="1889" spans="1:9">
      <c r="A1889" s="14"/>
      <c r="B1889" s="14"/>
      <c r="C1889" s="14"/>
      <c r="D1889" s="14"/>
      <c r="E1889" s="14"/>
      <c r="F1889" s="14"/>
      <c r="G1889" s="14"/>
      <c r="H1889" s="14"/>
      <c r="I1889" s="14"/>
    </row>
    <row r="1890" spans="1:9">
      <c r="A1890" s="14"/>
      <c r="B1890" s="14"/>
      <c r="C1890" s="14"/>
      <c r="D1890" s="14"/>
      <c r="E1890" s="14"/>
      <c r="F1890" s="14"/>
      <c r="G1890" s="14"/>
      <c r="H1890" s="14"/>
      <c r="I1890" s="14"/>
    </row>
    <row r="1891" spans="1:9">
      <c r="A1891" s="14"/>
      <c r="B1891" s="14"/>
      <c r="C1891" s="14"/>
      <c r="D1891" s="14"/>
      <c r="E1891" s="14"/>
      <c r="F1891" s="14"/>
      <c r="G1891" s="14"/>
      <c r="H1891" s="14"/>
      <c r="I1891" s="14"/>
    </row>
    <row r="1892" spans="1:9">
      <c r="A1892" s="14"/>
      <c r="B1892" s="14"/>
      <c r="C1892" s="14"/>
      <c r="D1892" s="14"/>
      <c r="E1892" s="14"/>
      <c r="F1892" s="14"/>
      <c r="G1892" s="14"/>
      <c r="H1892" s="14"/>
      <c r="I1892" s="14"/>
    </row>
    <row r="1893" spans="1:9">
      <c r="A1893" s="14"/>
      <c r="B1893" s="14"/>
      <c r="C1893" s="14"/>
      <c r="D1893" s="14"/>
      <c r="E1893" s="14"/>
      <c r="F1893" s="14"/>
      <c r="G1893" s="14"/>
      <c r="H1893" s="14"/>
      <c r="I1893" s="14"/>
    </row>
    <row r="1894" spans="1:9">
      <c r="A1894" s="14"/>
      <c r="B1894" s="14"/>
      <c r="C1894" s="14"/>
      <c r="D1894" s="14"/>
      <c r="E1894" s="14"/>
      <c r="F1894" s="14"/>
      <c r="G1894" s="14"/>
      <c r="H1894" s="14"/>
      <c r="I1894" s="14"/>
    </row>
    <row r="1895" spans="1:9">
      <c r="A1895" s="14"/>
      <c r="B1895" s="14"/>
      <c r="C1895" s="14"/>
      <c r="D1895" s="14"/>
      <c r="E1895" s="14"/>
      <c r="F1895" s="14"/>
      <c r="G1895" s="14"/>
      <c r="H1895" s="14"/>
      <c r="I1895" s="14"/>
    </row>
    <row r="1896" spans="1:9">
      <c r="A1896" s="14"/>
      <c r="B1896" s="14"/>
      <c r="C1896" s="14"/>
      <c r="D1896" s="14"/>
      <c r="E1896" s="14"/>
      <c r="F1896" s="14"/>
      <c r="G1896" s="14"/>
      <c r="H1896" s="14"/>
      <c r="I1896" s="14"/>
    </row>
    <row r="1897" spans="1:9">
      <c r="A1897" s="14"/>
      <c r="B1897" s="14"/>
      <c r="C1897" s="14"/>
      <c r="D1897" s="14"/>
      <c r="E1897" s="14"/>
      <c r="F1897" s="14"/>
      <c r="G1897" s="14"/>
      <c r="H1897" s="14"/>
      <c r="I1897" s="14"/>
    </row>
    <row r="1898" spans="1:9">
      <c r="A1898" s="14"/>
      <c r="B1898" s="14"/>
      <c r="C1898" s="14"/>
      <c r="D1898" s="14"/>
      <c r="E1898" s="14"/>
      <c r="F1898" s="14"/>
      <c r="G1898" s="14"/>
      <c r="H1898" s="14"/>
      <c r="I1898" s="14"/>
    </row>
    <row r="1899" spans="1:9">
      <c r="A1899" s="14"/>
      <c r="B1899" s="14"/>
      <c r="C1899" s="14"/>
      <c r="D1899" s="14"/>
      <c r="E1899" s="14"/>
      <c r="F1899" s="14"/>
      <c r="G1899" s="14"/>
      <c r="H1899" s="14"/>
      <c r="I1899" s="14"/>
    </row>
    <row r="1900" spans="1:9">
      <c r="A1900" s="14"/>
      <c r="B1900" s="14"/>
      <c r="C1900" s="14"/>
      <c r="D1900" s="14"/>
      <c r="E1900" s="14"/>
      <c r="F1900" s="14"/>
      <c r="G1900" s="14"/>
      <c r="H1900" s="14"/>
      <c r="I1900" s="14"/>
    </row>
    <row r="1901" spans="1:9">
      <c r="A1901" s="14"/>
      <c r="B1901" s="14"/>
      <c r="C1901" s="14"/>
      <c r="D1901" s="14"/>
      <c r="E1901" s="14"/>
      <c r="F1901" s="14"/>
      <c r="G1901" s="14"/>
      <c r="H1901" s="14"/>
      <c r="I1901" s="14"/>
    </row>
    <row r="1902" spans="1:9">
      <c r="A1902" s="14"/>
      <c r="B1902" s="14"/>
      <c r="C1902" s="14"/>
      <c r="D1902" s="14"/>
      <c r="E1902" s="14"/>
      <c r="F1902" s="14"/>
      <c r="G1902" s="14"/>
      <c r="H1902" s="14"/>
      <c r="I1902" s="14"/>
    </row>
    <row r="1903" spans="1:9">
      <c r="A1903" s="14"/>
      <c r="B1903" s="14"/>
      <c r="C1903" s="14"/>
      <c r="D1903" s="14"/>
      <c r="E1903" s="14"/>
      <c r="F1903" s="14"/>
      <c r="G1903" s="14"/>
      <c r="H1903" s="14"/>
      <c r="I1903" s="14"/>
    </row>
    <row r="1904" spans="1:9">
      <c r="A1904" s="14"/>
      <c r="B1904" s="14"/>
      <c r="C1904" s="14"/>
      <c r="D1904" s="14"/>
      <c r="E1904" s="14"/>
      <c r="F1904" s="14"/>
      <c r="G1904" s="14"/>
      <c r="H1904" s="14"/>
      <c r="I1904" s="14"/>
    </row>
    <row r="1905" spans="1:9">
      <c r="A1905" s="14"/>
      <c r="B1905" s="14"/>
      <c r="C1905" s="14"/>
      <c r="D1905" s="14"/>
      <c r="E1905" s="14"/>
      <c r="F1905" s="14"/>
      <c r="G1905" s="14"/>
      <c r="H1905" s="14"/>
      <c r="I1905" s="14"/>
    </row>
    <row r="1906" spans="1:9">
      <c r="A1906" s="14"/>
      <c r="B1906" s="14"/>
      <c r="C1906" s="14"/>
      <c r="D1906" s="14"/>
      <c r="E1906" s="14"/>
      <c r="F1906" s="14"/>
      <c r="G1906" s="14"/>
      <c r="H1906" s="14"/>
      <c r="I1906" s="14"/>
    </row>
    <row r="1907" spans="1:9">
      <c r="A1907" s="14"/>
      <c r="B1907" s="14"/>
      <c r="C1907" s="14"/>
      <c r="D1907" s="14"/>
      <c r="E1907" s="14"/>
      <c r="F1907" s="14"/>
      <c r="G1907" s="14"/>
      <c r="H1907" s="14"/>
      <c r="I1907" s="14"/>
    </row>
    <row r="1908" spans="1:9">
      <c r="A1908" s="14"/>
      <c r="B1908" s="14"/>
      <c r="C1908" s="14"/>
      <c r="D1908" s="14"/>
      <c r="E1908" s="14"/>
      <c r="F1908" s="14"/>
      <c r="G1908" s="14"/>
      <c r="H1908" s="14"/>
      <c r="I1908" s="14"/>
    </row>
    <row r="1909" spans="1:9">
      <c r="A1909" s="14"/>
      <c r="B1909" s="14"/>
      <c r="C1909" s="14"/>
      <c r="D1909" s="14"/>
      <c r="E1909" s="14"/>
      <c r="F1909" s="14"/>
      <c r="G1909" s="14"/>
      <c r="H1909" s="14"/>
      <c r="I1909" s="14"/>
    </row>
    <row r="1910" spans="1:9">
      <c r="A1910" s="14"/>
      <c r="B1910" s="14"/>
      <c r="C1910" s="14"/>
      <c r="D1910" s="14"/>
      <c r="E1910" s="14"/>
      <c r="F1910" s="14"/>
      <c r="G1910" s="14"/>
      <c r="H1910" s="14"/>
      <c r="I1910" s="14"/>
    </row>
    <row r="1911" spans="1:9">
      <c r="A1911" s="14"/>
      <c r="B1911" s="14"/>
      <c r="C1911" s="14"/>
      <c r="D1911" s="14"/>
      <c r="E1911" s="14"/>
      <c r="F1911" s="14"/>
      <c r="G1911" s="14"/>
      <c r="H1911" s="14"/>
      <c r="I1911" s="14"/>
    </row>
    <row r="1912" spans="1:9">
      <c r="A1912" s="14"/>
      <c r="B1912" s="14"/>
      <c r="C1912" s="14"/>
      <c r="D1912" s="14"/>
      <c r="E1912" s="14"/>
      <c r="F1912" s="14"/>
      <c r="G1912" s="14"/>
      <c r="H1912" s="14"/>
      <c r="I1912" s="14"/>
    </row>
    <row r="1913" spans="1:9">
      <c r="A1913" s="14"/>
      <c r="B1913" s="14"/>
      <c r="C1913" s="14"/>
      <c r="D1913" s="14"/>
      <c r="E1913" s="14"/>
      <c r="F1913" s="14"/>
      <c r="G1913" s="14"/>
      <c r="H1913" s="14"/>
      <c r="I1913" s="14"/>
    </row>
    <row r="1914" spans="1:9">
      <c r="A1914" s="14"/>
      <c r="B1914" s="14"/>
      <c r="C1914" s="14"/>
      <c r="D1914" s="14"/>
      <c r="E1914" s="14"/>
      <c r="F1914" s="14"/>
      <c r="G1914" s="14"/>
      <c r="H1914" s="14"/>
      <c r="I1914" s="14"/>
    </row>
    <row r="1915" spans="1:9">
      <c r="A1915" s="14"/>
      <c r="B1915" s="14"/>
      <c r="C1915" s="14"/>
      <c r="D1915" s="14"/>
      <c r="E1915" s="14"/>
      <c r="F1915" s="14"/>
      <c r="G1915" s="14"/>
      <c r="H1915" s="14"/>
      <c r="I1915" s="14"/>
    </row>
    <row r="1916" spans="1:9">
      <c r="A1916" s="14"/>
      <c r="B1916" s="14"/>
      <c r="C1916" s="14"/>
      <c r="D1916" s="14"/>
      <c r="E1916" s="14"/>
      <c r="F1916" s="14"/>
      <c r="G1916" s="14"/>
      <c r="H1916" s="14"/>
      <c r="I1916" s="14"/>
    </row>
    <row r="1917" spans="1:9">
      <c r="A1917" s="14"/>
      <c r="B1917" s="14"/>
      <c r="C1917" s="14"/>
      <c r="D1917" s="14"/>
      <c r="E1917" s="14"/>
      <c r="F1917" s="14"/>
      <c r="G1917" s="14"/>
      <c r="H1917" s="14"/>
      <c r="I1917" s="14"/>
    </row>
    <row r="1918" spans="1:9">
      <c r="A1918" s="14"/>
      <c r="B1918" s="14"/>
      <c r="C1918" s="14"/>
      <c r="D1918" s="14"/>
      <c r="E1918" s="14"/>
      <c r="F1918" s="14"/>
      <c r="G1918" s="14"/>
      <c r="H1918" s="14"/>
      <c r="I1918" s="14"/>
    </row>
    <row r="1919" spans="1:9">
      <c r="A1919" s="14"/>
      <c r="B1919" s="14"/>
      <c r="C1919" s="14"/>
      <c r="D1919" s="14"/>
      <c r="E1919" s="14"/>
      <c r="F1919" s="14"/>
      <c r="G1919" s="14"/>
      <c r="H1919" s="14"/>
      <c r="I1919" s="14"/>
    </row>
    <row r="1920" spans="1:9">
      <c r="A1920" s="14"/>
      <c r="B1920" s="14"/>
      <c r="C1920" s="14"/>
      <c r="D1920" s="14"/>
      <c r="E1920" s="14"/>
      <c r="F1920" s="14"/>
      <c r="G1920" s="14"/>
      <c r="H1920" s="14"/>
      <c r="I1920" s="14"/>
    </row>
    <row r="1921" spans="1:9">
      <c r="A1921" s="14"/>
      <c r="B1921" s="14"/>
      <c r="C1921" s="14"/>
      <c r="D1921" s="14"/>
      <c r="E1921" s="14"/>
      <c r="F1921" s="14"/>
      <c r="G1921" s="14"/>
      <c r="H1921" s="14"/>
      <c r="I1921" s="14"/>
    </row>
    <row r="1922" spans="1:9">
      <c r="A1922" s="14"/>
      <c r="B1922" s="14"/>
      <c r="C1922" s="14"/>
      <c r="D1922" s="14"/>
      <c r="E1922" s="14"/>
      <c r="F1922" s="14"/>
      <c r="G1922" s="14"/>
      <c r="H1922" s="14"/>
      <c r="I1922" s="14"/>
    </row>
    <row r="1923" spans="1:9">
      <c r="A1923" s="14"/>
      <c r="B1923" s="14"/>
      <c r="C1923" s="14"/>
      <c r="D1923" s="14"/>
      <c r="E1923" s="14"/>
      <c r="F1923" s="14"/>
      <c r="G1923" s="14"/>
      <c r="H1923" s="14"/>
      <c r="I1923" s="14"/>
    </row>
    <row r="1924" spans="1:9">
      <c r="A1924" s="14"/>
      <c r="B1924" s="14"/>
      <c r="C1924" s="14"/>
      <c r="D1924" s="14"/>
      <c r="E1924" s="14"/>
      <c r="F1924" s="14"/>
      <c r="G1924" s="14"/>
      <c r="H1924" s="14"/>
      <c r="I1924" s="14"/>
    </row>
    <row r="1925" spans="1:9">
      <c r="A1925" s="14"/>
      <c r="B1925" s="14"/>
      <c r="C1925" s="14"/>
      <c r="D1925" s="14"/>
      <c r="E1925" s="14"/>
      <c r="F1925" s="14"/>
      <c r="G1925" s="14"/>
      <c r="H1925" s="14"/>
      <c r="I1925" s="14"/>
    </row>
    <row r="1926" spans="1:9">
      <c r="A1926" s="14"/>
      <c r="B1926" s="14"/>
      <c r="C1926" s="14"/>
      <c r="D1926" s="14"/>
      <c r="E1926" s="14"/>
      <c r="F1926" s="14"/>
      <c r="G1926" s="14"/>
      <c r="H1926" s="14"/>
      <c r="I1926" s="14"/>
    </row>
    <row r="1927" spans="1:9">
      <c r="A1927" s="14"/>
      <c r="B1927" s="14"/>
      <c r="C1927" s="14"/>
      <c r="D1927" s="14"/>
      <c r="E1927" s="14"/>
      <c r="F1927" s="14"/>
      <c r="G1927" s="14"/>
      <c r="H1927" s="14"/>
      <c r="I1927" s="14"/>
    </row>
    <row r="1928" spans="1:9">
      <c r="A1928" s="14"/>
      <c r="B1928" s="14"/>
      <c r="C1928" s="14"/>
      <c r="D1928" s="14"/>
      <c r="E1928" s="14"/>
      <c r="F1928" s="14"/>
      <c r="G1928" s="14"/>
      <c r="H1928" s="14"/>
      <c r="I1928" s="14"/>
    </row>
    <row r="1929" spans="1:9">
      <c r="A1929" s="14"/>
      <c r="B1929" s="14"/>
      <c r="C1929" s="14"/>
      <c r="D1929" s="14"/>
      <c r="E1929" s="14"/>
      <c r="F1929" s="14"/>
      <c r="G1929" s="14"/>
      <c r="H1929" s="14"/>
      <c r="I1929" s="14"/>
    </row>
    <row r="1930" spans="1:9">
      <c r="A1930" s="14"/>
      <c r="B1930" s="14"/>
      <c r="C1930" s="14"/>
      <c r="D1930" s="14"/>
      <c r="E1930" s="14"/>
      <c r="F1930" s="14"/>
      <c r="G1930" s="14"/>
      <c r="H1930" s="14"/>
      <c r="I1930" s="14"/>
    </row>
    <row r="1931" spans="1:9">
      <c r="A1931" s="14"/>
      <c r="B1931" s="14"/>
      <c r="C1931" s="14"/>
      <c r="D1931" s="14"/>
      <c r="E1931" s="14"/>
      <c r="F1931" s="14"/>
      <c r="G1931" s="14"/>
      <c r="H1931" s="14"/>
      <c r="I1931" s="14"/>
    </row>
    <row r="1932" spans="1:9">
      <c r="A1932" s="14"/>
      <c r="B1932" s="14"/>
      <c r="C1932" s="14"/>
      <c r="D1932" s="14"/>
      <c r="E1932" s="14"/>
      <c r="F1932" s="14"/>
      <c r="G1932" s="14"/>
      <c r="H1932" s="14"/>
      <c r="I1932" s="14"/>
    </row>
    <row r="1933" spans="1:9">
      <c r="A1933" s="14"/>
      <c r="B1933" s="14"/>
      <c r="C1933" s="14"/>
      <c r="D1933" s="14"/>
      <c r="E1933" s="14"/>
      <c r="F1933" s="14"/>
      <c r="G1933" s="14"/>
      <c r="H1933" s="14"/>
      <c r="I1933" s="14"/>
    </row>
    <row r="1934" spans="1:9">
      <c r="A1934" s="14"/>
      <c r="B1934" s="14"/>
      <c r="C1934" s="14"/>
      <c r="D1934" s="14"/>
      <c r="E1934" s="14"/>
      <c r="F1934" s="14"/>
      <c r="G1934" s="14"/>
      <c r="H1934" s="14"/>
      <c r="I1934" s="14"/>
    </row>
    <row r="1935" spans="1:9">
      <c r="A1935" s="14"/>
      <c r="B1935" s="14"/>
      <c r="C1935" s="14"/>
      <c r="D1935" s="14"/>
      <c r="E1935" s="14"/>
      <c r="F1935" s="14"/>
      <c r="G1935" s="14"/>
      <c r="H1935" s="14"/>
      <c r="I1935" s="14"/>
    </row>
    <row r="1936" spans="1:9">
      <c r="A1936" s="14"/>
      <c r="B1936" s="14"/>
      <c r="C1936" s="14"/>
      <c r="D1936" s="14"/>
      <c r="E1936" s="14"/>
      <c r="F1936" s="14"/>
      <c r="G1936" s="14"/>
      <c r="H1936" s="14"/>
      <c r="I1936" s="14"/>
    </row>
    <row r="1937" spans="1:9">
      <c r="A1937" s="14"/>
      <c r="B1937" s="14"/>
      <c r="C1937" s="14"/>
      <c r="D1937" s="14"/>
      <c r="E1937" s="14"/>
      <c r="F1937" s="14"/>
      <c r="G1937" s="14"/>
      <c r="H1937" s="14"/>
      <c r="I1937" s="14"/>
    </row>
    <row r="1938" spans="1:9">
      <c r="A1938" s="14"/>
      <c r="B1938" s="14"/>
      <c r="C1938" s="14"/>
      <c r="D1938" s="14"/>
      <c r="E1938" s="14"/>
      <c r="F1938" s="14"/>
      <c r="G1938" s="14"/>
      <c r="H1938" s="14"/>
      <c r="I1938" s="14"/>
    </row>
    <row r="1939" spans="1:9">
      <c r="A1939" s="14"/>
      <c r="B1939" s="14"/>
      <c r="C1939" s="14"/>
      <c r="D1939" s="14"/>
      <c r="E1939" s="14"/>
      <c r="F1939" s="14"/>
      <c r="G1939" s="14"/>
      <c r="H1939" s="14"/>
      <c r="I1939" s="14"/>
    </row>
    <row r="1940" spans="1:9">
      <c r="A1940" s="14"/>
      <c r="B1940" s="14"/>
      <c r="C1940" s="14"/>
      <c r="D1940" s="14"/>
      <c r="E1940" s="14"/>
      <c r="F1940" s="14"/>
      <c r="G1940" s="14"/>
      <c r="H1940" s="14"/>
      <c r="I1940" s="14"/>
    </row>
    <row r="1941" spans="1:9">
      <c r="A1941" s="14"/>
      <c r="B1941" s="14"/>
      <c r="C1941" s="14"/>
      <c r="D1941" s="14"/>
      <c r="E1941" s="14"/>
      <c r="F1941" s="14"/>
      <c r="G1941" s="14"/>
      <c r="H1941" s="14"/>
      <c r="I1941" s="14"/>
    </row>
    <row r="1942" spans="1:9">
      <c r="A1942" s="14"/>
      <c r="B1942" s="14"/>
      <c r="C1942" s="14"/>
      <c r="D1942" s="14"/>
      <c r="E1942" s="14"/>
      <c r="F1942" s="14"/>
      <c r="G1942" s="14"/>
      <c r="H1942" s="14"/>
      <c r="I1942" s="14"/>
    </row>
    <row r="1943" spans="1:9">
      <c r="A1943" s="14"/>
      <c r="B1943" s="14"/>
      <c r="C1943" s="14"/>
      <c r="D1943" s="14"/>
      <c r="E1943" s="14"/>
      <c r="F1943" s="14"/>
      <c r="G1943" s="14"/>
      <c r="H1943" s="14"/>
      <c r="I1943" s="14"/>
    </row>
    <row r="1944" spans="1:9">
      <c r="A1944" s="14"/>
      <c r="B1944" s="14"/>
      <c r="C1944" s="14"/>
      <c r="D1944" s="14"/>
      <c r="E1944" s="14"/>
      <c r="F1944" s="14"/>
      <c r="G1944" s="14"/>
      <c r="H1944" s="14"/>
      <c r="I1944" s="14"/>
    </row>
    <row r="1945" spans="1:9">
      <c r="A1945" s="14"/>
      <c r="B1945" s="14"/>
      <c r="C1945" s="14"/>
      <c r="D1945" s="14"/>
      <c r="E1945" s="14"/>
      <c r="F1945" s="14"/>
      <c r="G1945" s="14"/>
      <c r="H1945" s="14"/>
      <c r="I1945" s="14"/>
    </row>
    <row r="1946" spans="1:9">
      <c r="A1946" s="14"/>
      <c r="B1946" s="14"/>
      <c r="C1946" s="14"/>
      <c r="D1946" s="14"/>
      <c r="E1946" s="14"/>
      <c r="F1946" s="14"/>
      <c r="G1946" s="14"/>
      <c r="H1946" s="14"/>
      <c r="I1946" s="14"/>
    </row>
    <row r="1947" spans="1:9">
      <c r="A1947" s="14"/>
      <c r="B1947" s="14"/>
      <c r="C1947" s="14"/>
      <c r="D1947" s="14"/>
      <c r="E1947" s="14"/>
      <c r="F1947" s="14"/>
      <c r="G1947" s="14"/>
      <c r="H1947" s="14"/>
      <c r="I1947" s="14"/>
    </row>
    <row r="1948" spans="1:9">
      <c r="A1948" s="14"/>
      <c r="B1948" s="14"/>
      <c r="C1948" s="14"/>
      <c r="D1948" s="14"/>
      <c r="E1948" s="14"/>
      <c r="F1948" s="14"/>
      <c r="G1948" s="14"/>
      <c r="H1948" s="14"/>
      <c r="I1948" s="14"/>
    </row>
    <row r="1949" spans="1:9">
      <c r="A1949" s="14"/>
      <c r="B1949" s="14"/>
      <c r="C1949" s="14"/>
      <c r="D1949" s="14"/>
      <c r="E1949" s="14"/>
      <c r="F1949" s="14"/>
      <c r="G1949" s="14"/>
      <c r="H1949" s="14"/>
      <c r="I1949" s="14"/>
    </row>
    <row r="1950" spans="1:9">
      <c r="A1950" s="14"/>
      <c r="B1950" s="14"/>
      <c r="C1950" s="14"/>
      <c r="D1950" s="14"/>
      <c r="E1950" s="14"/>
      <c r="F1950" s="14"/>
      <c r="G1950" s="14"/>
      <c r="H1950" s="14"/>
      <c r="I1950" s="14"/>
    </row>
    <row r="1951" spans="1:9">
      <c r="A1951" s="14"/>
      <c r="B1951" s="14"/>
      <c r="C1951" s="14"/>
      <c r="D1951" s="14"/>
      <c r="E1951" s="14"/>
      <c r="F1951" s="14"/>
      <c r="G1951" s="14"/>
      <c r="H1951" s="14"/>
      <c r="I1951" s="14"/>
    </row>
    <row r="1952" spans="1:9">
      <c r="A1952" s="14"/>
      <c r="B1952" s="14"/>
      <c r="C1952" s="14"/>
      <c r="D1952" s="14"/>
      <c r="E1952" s="14"/>
      <c r="F1952" s="14"/>
      <c r="G1952" s="14"/>
      <c r="H1952" s="14"/>
      <c r="I1952" s="14"/>
    </row>
    <row r="1953" spans="1:9">
      <c r="A1953" s="14"/>
      <c r="B1953" s="14"/>
      <c r="C1953" s="14"/>
      <c r="D1953" s="14"/>
      <c r="E1953" s="14"/>
      <c r="F1953" s="14"/>
      <c r="G1953" s="14"/>
      <c r="H1953" s="14"/>
      <c r="I1953" s="14"/>
    </row>
    <row r="1954" spans="1:9">
      <c r="A1954" s="14"/>
      <c r="B1954" s="14"/>
      <c r="C1954" s="14"/>
      <c r="D1954" s="14"/>
      <c r="E1954" s="14"/>
      <c r="F1954" s="14"/>
      <c r="G1954" s="14"/>
      <c r="H1954" s="14"/>
      <c r="I1954" s="14"/>
    </row>
    <row r="1955" spans="1:9">
      <c r="A1955" s="14"/>
      <c r="B1955" s="14"/>
      <c r="C1955" s="14"/>
      <c r="D1955" s="14"/>
      <c r="E1955" s="14"/>
      <c r="F1955" s="14"/>
      <c r="G1955" s="14"/>
      <c r="H1955" s="14"/>
      <c r="I1955" s="14"/>
    </row>
    <row r="1956" spans="1:9">
      <c r="A1956" s="14"/>
      <c r="B1956" s="14"/>
      <c r="C1956" s="14"/>
      <c r="D1956" s="14"/>
      <c r="E1956" s="14"/>
      <c r="F1956" s="14"/>
      <c r="G1956" s="14"/>
      <c r="H1956" s="14"/>
      <c r="I1956" s="14"/>
    </row>
    <row r="1957" spans="1:9">
      <c r="A1957" s="14"/>
      <c r="B1957" s="14"/>
      <c r="C1957" s="14"/>
      <c r="D1957" s="14"/>
      <c r="E1957" s="14"/>
      <c r="F1957" s="14"/>
      <c r="G1957" s="14"/>
      <c r="H1957" s="14"/>
      <c r="I1957" s="14"/>
    </row>
    <row r="1958" spans="1:9">
      <c r="A1958" s="14"/>
      <c r="B1958" s="14"/>
      <c r="C1958" s="14"/>
      <c r="D1958" s="14"/>
      <c r="E1958" s="14"/>
      <c r="F1958" s="14"/>
      <c r="G1958" s="14"/>
      <c r="H1958" s="14"/>
      <c r="I1958" s="14"/>
    </row>
    <row r="1959" spans="1:9">
      <c r="A1959" s="14"/>
      <c r="B1959" s="14"/>
      <c r="C1959" s="14"/>
      <c r="D1959" s="14"/>
      <c r="E1959" s="14"/>
      <c r="F1959" s="14"/>
      <c r="G1959" s="14"/>
      <c r="H1959" s="14"/>
      <c r="I1959" s="14"/>
    </row>
    <row r="1960" spans="1:9">
      <c r="A1960" s="14"/>
      <c r="B1960" s="14"/>
      <c r="C1960" s="14"/>
      <c r="D1960" s="14"/>
      <c r="E1960" s="14"/>
      <c r="F1960" s="14"/>
      <c r="G1960" s="14"/>
      <c r="H1960" s="14"/>
      <c r="I1960" s="14"/>
    </row>
    <row r="1961" spans="1:9">
      <c r="A1961" s="14"/>
      <c r="B1961" s="14"/>
      <c r="C1961" s="14"/>
      <c r="D1961" s="14"/>
      <c r="E1961" s="14"/>
      <c r="F1961" s="14"/>
      <c r="G1961" s="14"/>
      <c r="H1961" s="14"/>
      <c r="I1961" s="14"/>
    </row>
    <row r="1962" spans="1:9">
      <c r="A1962" s="14"/>
      <c r="B1962" s="14"/>
      <c r="C1962" s="14"/>
      <c r="D1962" s="14"/>
      <c r="E1962" s="14"/>
      <c r="F1962" s="14"/>
      <c r="G1962" s="14"/>
      <c r="H1962" s="14"/>
      <c r="I1962" s="14"/>
    </row>
    <row r="1963" spans="1:9">
      <c r="A1963" s="14"/>
      <c r="B1963" s="14"/>
      <c r="C1963" s="14"/>
      <c r="D1963" s="14"/>
      <c r="E1963" s="14"/>
      <c r="F1963" s="14"/>
      <c r="G1963" s="14"/>
      <c r="H1963" s="14"/>
      <c r="I1963" s="14"/>
    </row>
    <row r="1964" spans="1:9">
      <c r="A1964" s="14"/>
      <c r="B1964" s="14"/>
      <c r="C1964" s="14"/>
      <c r="D1964" s="14"/>
      <c r="E1964" s="14"/>
      <c r="F1964" s="14"/>
      <c r="G1964" s="14"/>
      <c r="H1964" s="14"/>
      <c r="I1964" s="14"/>
    </row>
    <row r="1965" spans="1:9">
      <c r="A1965" s="14"/>
      <c r="B1965" s="14"/>
      <c r="C1965" s="14"/>
      <c r="D1965" s="14"/>
      <c r="E1965" s="14"/>
      <c r="F1965" s="14"/>
      <c r="G1965" s="14"/>
      <c r="H1965" s="14"/>
      <c r="I1965" s="14"/>
    </row>
    <row r="1966" spans="1:9">
      <c r="A1966" s="14"/>
      <c r="B1966" s="14"/>
      <c r="C1966" s="14"/>
      <c r="D1966" s="14"/>
      <c r="E1966" s="14"/>
      <c r="F1966" s="14"/>
      <c r="G1966" s="14"/>
      <c r="H1966" s="14"/>
      <c r="I1966" s="14"/>
    </row>
    <row r="1967" spans="1:9">
      <c r="A1967" s="14"/>
      <c r="B1967" s="14"/>
      <c r="C1967" s="14"/>
      <c r="D1967" s="14"/>
      <c r="E1967" s="14"/>
      <c r="F1967" s="14"/>
      <c r="G1967" s="14"/>
      <c r="H1967" s="14"/>
      <c r="I1967" s="14"/>
    </row>
    <row r="1968" spans="1:9">
      <c r="A1968" s="14"/>
      <c r="B1968" s="14"/>
      <c r="C1968" s="14"/>
      <c r="D1968" s="14"/>
      <c r="E1968" s="14"/>
      <c r="F1968" s="14"/>
      <c r="G1968" s="14"/>
      <c r="H1968" s="14"/>
      <c r="I1968" s="14"/>
    </row>
    <row r="1969" spans="1:9">
      <c r="A1969" s="14"/>
      <c r="B1969" s="14"/>
      <c r="C1969" s="14"/>
      <c r="D1969" s="14"/>
      <c r="E1969" s="14"/>
      <c r="F1969" s="14"/>
      <c r="G1969" s="14"/>
      <c r="H1969" s="14"/>
      <c r="I1969" s="14"/>
    </row>
    <row r="1970" spans="1:9">
      <c r="A1970" s="14"/>
      <c r="B1970" s="14"/>
      <c r="C1970" s="14"/>
      <c r="D1970" s="14"/>
      <c r="E1970" s="14"/>
      <c r="F1970" s="14"/>
      <c r="G1970" s="14"/>
      <c r="H1970" s="14"/>
      <c r="I1970" s="14"/>
    </row>
    <row r="1971" spans="1:9">
      <c r="A1971" s="14"/>
      <c r="B1971" s="14"/>
      <c r="C1971" s="14"/>
      <c r="D1971" s="14"/>
      <c r="E1971" s="14"/>
      <c r="F1971" s="14"/>
      <c r="G1971" s="14"/>
      <c r="H1971" s="14"/>
      <c r="I1971" s="14"/>
    </row>
    <row r="1972" spans="1:9">
      <c r="A1972" s="14"/>
      <c r="B1972" s="14"/>
      <c r="C1972" s="14"/>
      <c r="D1972" s="14"/>
      <c r="E1972" s="14"/>
      <c r="F1972" s="14"/>
      <c r="G1972" s="14"/>
      <c r="H1972" s="14"/>
      <c r="I1972" s="14"/>
    </row>
    <row r="1973" spans="1:9">
      <c r="A1973" s="14"/>
      <c r="B1973" s="14"/>
      <c r="C1973" s="14"/>
      <c r="D1973" s="14"/>
      <c r="E1973" s="14"/>
      <c r="F1973" s="14"/>
      <c r="G1973" s="14"/>
      <c r="H1973" s="14"/>
      <c r="I1973" s="14"/>
    </row>
    <row r="1974" spans="1:9">
      <c r="A1974" s="14"/>
      <c r="B1974" s="14"/>
      <c r="C1974" s="14"/>
      <c r="D1974" s="14"/>
      <c r="E1974" s="14"/>
      <c r="F1974" s="14"/>
      <c r="G1974" s="14"/>
      <c r="H1974" s="14"/>
      <c r="I1974" s="14"/>
    </row>
    <row r="1975" spans="1:9">
      <c r="A1975" s="14"/>
      <c r="B1975" s="14"/>
      <c r="C1975" s="14"/>
      <c r="D1975" s="14"/>
      <c r="E1975" s="14"/>
      <c r="F1975" s="14"/>
      <c r="G1975" s="14"/>
      <c r="H1975" s="14"/>
      <c r="I1975" s="14"/>
    </row>
    <row r="1976" spans="1:9">
      <c r="A1976" s="14"/>
      <c r="B1976" s="14"/>
      <c r="C1976" s="14"/>
      <c r="D1976" s="14"/>
      <c r="E1976" s="14"/>
      <c r="F1976" s="14"/>
      <c r="G1976" s="14"/>
      <c r="H1976" s="14"/>
      <c r="I1976" s="14"/>
    </row>
    <row r="1977" spans="1:9">
      <c r="A1977" s="14"/>
      <c r="B1977" s="14"/>
      <c r="C1977" s="14"/>
      <c r="D1977" s="14"/>
      <c r="E1977" s="14"/>
      <c r="F1977" s="14"/>
      <c r="G1977" s="14"/>
      <c r="H1977" s="14"/>
      <c r="I1977" s="14"/>
    </row>
    <row r="1978" spans="1:9">
      <c r="A1978" s="14"/>
      <c r="B1978" s="14"/>
      <c r="C1978" s="14"/>
      <c r="D1978" s="14"/>
      <c r="E1978" s="14"/>
      <c r="F1978" s="14"/>
      <c r="G1978" s="14"/>
      <c r="H1978" s="14"/>
      <c r="I1978" s="14"/>
    </row>
    <row r="1979" spans="1:9">
      <c r="A1979" s="14"/>
      <c r="B1979" s="14"/>
      <c r="C1979" s="14"/>
      <c r="D1979" s="14"/>
      <c r="E1979" s="14"/>
      <c r="F1979" s="14"/>
      <c r="G1979" s="14"/>
      <c r="H1979" s="14"/>
      <c r="I1979" s="14"/>
    </row>
    <row r="1980" spans="1:9">
      <c r="A1980" s="14"/>
      <c r="B1980" s="14"/>
      <c r="C1980" s="14"/>
      <c r="D1980" s="14"/>
      <c r="E1980" s="14"/>
      <c r="F1980" s="14"/>
      <c r="G1980" s="14"/>
      <c r="H1980" s="14"/>
      <c r="I1980" s="14"/>
    </row>
    <row r="1981" spans="1:9">
      <c r="A1981" s="14"/>
      <c r="B1981" s="14"/>
      <c r="C1981" s="14"/>
      <c r="D1981" s="14"/>
      <c r="E1981" s="14"/>
      <c r="F1981" s="14"/>
      <c r="G1981" s="14"/>
      <c r="H1981" s="14"/>
      <c r="I1981" s="14"/>
    </row>
    <row r="1982" spans="1:9">
      <c r="A1982" s="14"/>
      <c r="B1982" s="14"/>
      <c r="C1982" s="14"/>
      <c r="D1982" s="14"/>
      <c r="E1982" s="14"/>
      <c r="F1982" s="14"/>
      <c r="G1982" s="14"/>
      <c r="H1982" s="14"/>
      <c r="I1982" s="14"/>
    </row>
    <row r="1983" spans="1:9">
      <c r="A1983" s="14"/>
      <c r="B1983" s="14"/>
      <c r="C1983" s="14"/>
      <c r="D1983" s="14"/>
      <c r="E1983" s="14"/>
      <c r="F1983" s="14"/>
      <c r="G1983" s="14"/>
      <c r="H1983" s="14"/>
      <c r="I1983" s="14"/>
    </row>
    <row r="1984" spans="1:9">
      <c r="A1984" s="14"/>
      <c r="B1984" s="14"/>
      <c r="C1984" s="14"/>
      <c r="D1984" s="14"/>
      <c r="E1984" s="14"/>
      <c r="F1984" s="14"/>
      <c r="G1984" s="14"/>
      <c r="H1984" s="14"/>
      <c r="I1984" s="14"/>
    </row>
    <row r="1985" spans="1:9">
      <c r="A1985" s="14"/>
      <c r="B1985" s="14"/>
      <c r="C1985" s="14"/>
      <c r="D1985" s="14"/>
      <c r="E1985" s="14"/>
      <c r="F1985" s="14"/>
      <c r="G1985" s="14"/>
      <c r="H1985" s="14"/>
      <c r="I1985" s="14"/>
    </row>
    <row r="1986" spans="1:9">
      <c r="A1986" s="14"/>
      <c r="B1986" s="14"/>
      <c r="C1986" s="14"/>
      <c r="D1986" s="14"/>
      <c r="E1986" s="14"/>
      <c r="F1986" s="14"/>
      <c r="G1986" s="14"/>
      <c r="H1986" s="14"/>
      <c r="I1986" s="14"/>
    </row>
    <row r="1987" spans="1:9">
      <c r="A1987" s="14"/>
      <c r="B1987" s="14"/>
      <c r="C1987" s="14"/>
      <c r="D1987" s="14"/>
      <c r="E1987" s="14"/>
      <c r="F1987" s="14"/>
      <c r="G1987" s="14"/>
      <c r="H1987" s="14"/>
      <c r="I1987" s="14"/>
    </row>
    <row r="1988" spans="1:9">
      <c r="A1988" s="14"/>
      <c r="B1988" s="14"/>
      <c r="C1988" s="14"/>
      <c r="D1988" s="14"/>
      <c r="E1988" s="14"/>
      <c r="F1988" s="14"/>
      <c r="G1988" s="14"/>
      <c r="H1988" s="14"/>
      <c r="I1988" s="14"/>
    </row>
    <row r="1989" spans="1:9">
      <c r="A1989" s="14"/>
      <c r="B1989" s="14"/>
      <c r="C1989" s="14"/>
      <c r="D1989" s="14"/>
      <c r="E1989" s="14"/>
      <c r="F1989" s="14"/>
      <c r="G1989" s="14"/>
      <c r="H1989" s="14"/>
      <c r="I1989" s="14"/>
    </row>
    <row r="1990" spans="1:9">
      <c r="A1990" s="14"/>
      <c r="B1990" s="14"/>
      <c r="C1990" s="14"/>
      <c r="D1990" s="14"/>
      <c r="E1990" s="14"/>
      <c r="F1990" s="14"/>
      <c r="G1990" s="14"/>
      <c r="H1990" s="14"/>
      <c r="I1990" s="14"/>
    </row>
    <row r="1991" spans="1:9">
      <c r="A1991" s="14"/>
      <c r="B1991" s="14"/>
      <c r="C1991" s="14"/>
      <c r="D1991" s="14"/>
      <c r="E1991" s="14"/>
      <c r="F1991" s="14"/>
      <c r="G1991" s="14"/>
      <c r="H1991" s="14"/>
      <c r="I1991" s="14"/>
    </row>
    <row r="1992" spans="1:9">
      <c r="A1992" s="14"/>
      <c r="B1992" s="14"/>
      <c r="C1992" s="14"/>
      <c r="D1992" s="14"/>
      <c r="E1992" s="14"/>
      <c r="F1992" s="14"/>
      <c r="G1992" s="14"/>
      <c r="H1992" s="14"/>
      <c r="I1992" s="14"/>
    </row>
    <row r="1993" spans="1:9">
      <c r="A1993" s="14"/>
      <c r="B1993" s="14"/>
      <c r="C1993" s="14"/>
      <c r="D1993" s="14"/>
      <c r="E1993" s="14"/>
      <c r="F1993" s="14"/>
      <c r="G1993" s="14"/>
      <c r="H1993" s="14"/>
      <c r="I1993" s="14"/>
    </row>
    <row r="1994" spans="1:9">
      <c r="A1994" s="14"/>
      <c r="B1994" s="14"/>
      <c r="C1994" s="14"/>
      <c r="D1994" s="14"/>
      <c r="E1994" s="14"/>
      <c r="F1994" s="14"/>
      <c r="G1994" s="14"/>
      <c r="H1994" s="14"/>
      <c r="I1994" s="14"/>
    </row>
    <row r="1995" spans="1:9">
      <c r="A1995" s="14"/>
      <c r="B1995" s="14"/>
      <c r="C1995" s="14"/>
      <c r="D1995" s="14"/>
      <c r="E1995" s="14"/>
      <c r="F1995" s="14"/>
      <c r="G1995" s="14"/>
      <c r="H1995" s="14"/>
      <c r="I1995" s="14"/>
    </row>
    <row r="1996" spans="1:9">
      <c r="A1996" s="14"/>
      <c r="B1996" s="14"/>
      <c r="C1996" s="14"/>
      <c r="D1996" s="14"/>
      <c r="E1996" s="14"/>
      <c r="F1996" s="14"/>
      <c r="G1996" s="14"/>
      <c r="H1996" s="14"/>
      <c r="I1996" s="14"/>
    </row>
    <row r="1997" spans="1:9">
      <c r="A1997" s="14"/>
      <c r="B1997" s="14"/>
      <c r="C1997" s="14"/>
      <c r="D1997" s="14"/>
      <c r="E1997" s="14"/>
      <c r="F1997" s="14"/>
      <c r="G1997" s="14"/>
      <c r="H1997" s="14"/>
      <c r="I1997" s="14"/>
    </row>
    <row r="1998" spans="1:9">
      <c r="A1998" s="14"/>
      <c r="B1998" s="14"/>
      <c r="C1998" s="14"/>
      <c r="D1998" s="14"/>
      <c r="E1998" s="14"/>
      <c r="F1998" s="14"/>
      <c r="G1998" s="14"/>
      <c r="H1998" s="14"/>
      <c r="I1998" s="14"/>
    </row>
    <row r="1999" spans="1:9">
      <c r="A1999" s="14"/>
      <c r="B1999" s="14"/>
      <c r="C1999" s="14"/>
      <c r="D1999" s="14"/>
      <c r="E1999" s="14"/>
      <c r="F1999" s="14"/>
      <c r="G1999" s="14"/>
      <c r="H1999" s="14"/>
      <c r="I1999" s="14"/>
    </row>
    <row r="2000" spans="1:9">
      <c r="A2000" s="14"/>
      <c r="B2000" s="14"/>
      <c r="C2000" s="14"/>
      <c r="D2000" s="14"/>
      <c r="E2000" s="14"/>
      <c r="F2000" s="14"/>
      <c r="G2000" s="14"/>
      <c r="H2000" s="14"/>
      <c r="I2000" s="14"/>
    </row>
    <row r="2001" spans="1:9">
      <c r="A2001" s="14"/>
      <c r="B2001" s="14"/>
      <c r="C2001" s="14"/>
      <c r="D2001" s="14"/>
      <c r="E2001" s="14"/>
      <c r="F2001" s="14"/>
      <c r="G2001" s="14"/>
      <c r="H2001" s="14"/>
      <c r="I2001" s="14"/>
    </row>
    <row r="2002" spans="1:9">
      <c r="A2002" s="14"/>
      <c r="B2002" s="14"/>
      <c r="C2002" s="14"/>
      <c r="D2002" s="14"/>
      <c r="E2002" s="14"/>
      <c r="F2002" s="14"/>
      <c r="G2002" s="14"/>
      <c r="H2002" s="14"/>
      <c r="I2002" s="14"/>
    </row>
    <row r="2003" spans="1:9">
      <c r="A2003" s="14"/>
      <c r="B2003" s="14"/>
      <c r="C2003" s="14"/>
      <c r="D2003" s="14"/>
      <c r="E2003" s="14"/>
      <c r="F2003" s="14"/>
      <c r="G2003" s="14"/>
      <c r="H2003" s="14"/>
      <c r="I2003" s="14"/>
    </row>
    <row r="2004" spans="1:9">
      <c r="A2004" s="14"/>
      <c r="B2004" s="14"/>
      <c r="C2004" s="14"/>
      <c r="D2004" s="14"/>
      <c r="E2004" s="14"/>
      <c r="F2004" s="14"/>
      <c r="G2004" s="14"/>
      <c r="H2004" s="14"/>
      <c r="I2004" s="14"/>
    </row>
    <row r="2005" spans="1:9">
      <c r="A2005" s="14"/>
      <c r="B2005" s="14"/>
      <c r="C2005" s="14"/>
      <c r="D2005" s="14"/>
      <c r="E2005" s="14"/>
      <c r="F2005" s="14"/>
      <c r="G2005" s="14"/>
      <c r="H2005" s="14"/>
      <c r="I2005" s="14"/>
    </row>
    <row r="2006" spans="1:9">
      <c r="A2006" s="14"/>
      <c r="B2006" s="14"/>
      <c r="C2006" s="14"/>
      <c r="D2006" s="14"/>
      <c r="E2006" s="14"/>
      <c r="F2006" s="14"/>
      <c r="G2006" s="14"/>
      <c r="H2006" s="14"/>
      <c r="I2006" s="14"/>
    </row>
    <row r="2007" spans="1:9">
      <c r="A2007" s="14"/>
      <c r="B2007" s="14"/>
      <c r="C2007" s="14"/>
      <c r="D2007" s="14"/>
      <c r="E2007" s="14"/>
      <c r="F2007" s="14"/>
      <c r="G2007" s="14"/>
      <c r="H2007" s="14"/>
      <c r="I2007" s="14"/>
    </row>
    <row r="2008" spans="1:9">
      <c r="A2008" s="14"/>
      <c r="B2008" s="14"/>
      <c r="C2008" s="14"/>
      <c r="D2008" s="14"/>
      <c r="E2008" s="14"/>
      <c r="F2008" s="14"/>
      <c r="G2008" s="14"/>
      <c r="H2008" s="14"/>
      <c r="I2008" s="14"/>
    </row>
    <row r="2009" spans="1:9">
      <c r="A2009" s="14"/>
      <c r="B2009" s="14"/>
      <c r="C2009" s="14"/>
      <c r="D2009" s="14"/>
      <c r="E2009" s="14"/>
      <c r="F2009" s="14"/>
      <c r="G2009" s="14"/>
      <c r="H2009" s="14"/>
      <c r="I2009" s="14"/>
    </row>
    <row r="2010" spans="1:9">
      <c r="A2010" s="14"/>
      <c r="B2010" s="14"/>
      <c r="C2010" s="14"/>
      <c r="D2010" s="14"/>
      <c r="E2010" s="14"/>
      <c r="F2010" s="14"/>
      <c r="G2010" s="14"/>
      <c r="H2010" s="14"/>
      <c r="I2010" s="14"/>
    </row>
    <row r="2011" spans="1:9">
      <c r="A2011" s="14"/>
      <c r="B2011" s="14"/>
      <c r="C2011" s="14"/>
      <c r="D2011" s="14"/>
      <c r="E2011" s="14"/>
      <c r="F2011" s="14"/>
      <c r="G2011" s="14"/>
      <c r="H2011" s="14"/>
      <c r="I2011" s="14"/>
    </row>
    <row r="2012" spans="1:9">
      <c r="A2012" s="14"/>
      <c r="B2012" s="14"/>
      <c r="C2012" s="14"/>
      <c r="D2012" s="14"/>
      <c r="E2012" s="14"/>
      <c r="F2012" s="14"/>
      <c r="G2012" s="14"/>
      <c r="H2012" s="14"/>
      <c r="I2012" s="14"/>
    </row>
    <row r="2013" spans="1:9">
      <c r="A2013" s="14"/>
      <c r="B2013" s="14"/>
      <c r="C2013" s="14"/>
      <c r="D2013" s="14"/>
      <c r="E2013" s="14"/>
      <c r="F2013" s="14"/>
      <c r="G2013" s="14"/>
      <c r="H2013" s="14"/>
      <c r="I2013" s="14"/>
    </row>
    <row r="2014" spans="1:9">
      <c r="A2014" s="14"/>
      <c r="B2014" s="14"/>
      <c r="C2014" s="14"/>
      <c r="D2014" s="14"/>
      <c r="E2014" s="14"/>
      <c r="F2014" s="14"/>
      <c r="G2014" s="14"/>
      <c r="H2014" s="14"/>
      <c r="I2014" s="14"/>
    </row>
    <row r="2015" spans="1:9">
      <c r="A2015" s="14"/>
      <c r="B2015" s="14"/>
      <c r="C2015" s="14"/>
      <c r="D2015" s="14"/>
      <c r="E2015" s="14"/>
      <c r="F2015" s="14"/>
      <c r="G2015" s="14"/>
      <c r="H2015" s="14"/>
      <c r="I2015" s="14"/>
    </row>
    <row r="2016" spans="1:9">
      <c r="A2016" s="14"/>
      <c r="B2016" s="14"/>
      <c r="C2016" s="14"/>
      <c r="D2016" s="14"/>
      <c r="E2016" s="14"/>
      <c r="F2016" s="14"/>
      <c r="G2016" s="14"/>
      <c r="H2016" s="14"/>
      <c r="I2016" s="14"/>
    </row>
    <row r="2017" spans="1:9">
      <c r="A2017" s="14"/>
      <c r="B2017" s="14"/>
      <c r="C2017" s="14"/>
      <c r="D2017" s="14"/>
      <c r="E2017" s="14"/>
      <c r="F2017" s="14"/>
      <c r="G2017" s="14"/>
      <c r="H2017" s="14"/>
      <c r="I2017" s="14"/>
    </row>
    <row r="2018" spans="1:9">
      <c r="A2018" s="14"/>
      <c r="B2018" s="14"/>
      <c r="C2018" s="14"/>
      <c r="D2018" s="14"/>
      <c r="E2018" s="14"/>
      <c r="F2018" s="14"/>
      <c r="G2018" s="14"/>
      <c r="H2018" s="14"/>
      <c r="I2018" s="14"/>
    </row>
    <row r="2019" spans="1:9">
      <c r="A2019" s="14"/>
      <c r="B2019" s="14"/>
      <c r="C2019" s="14"/>
      <c r="D2019" s="14"/>
      <c r="E2019" s="14"/>
      <c r="F2019" s="14"/>
      <c r="G2019" s="14"/>
      <c r="H2019" s="14"/>
      <c r="I2019" s="14"/>
    </row>
    <row r="2020" spans="1:9">
      <c r="A2020" s="14"/>
      <c r="B2020" s="14"/>
      <c r="C2020" s="14"/>
      <c r="D2020" s="14"/>
      <c r="E2020" s="14"/>
      <c r="F2020" s="14"/>
      <c r="G2020" s="14"/>
      <c r="H2020" s="14"/>
      <c r="I2020" s="14"/>
    </row>
    <row r="2021" spans="1:9">
      <c r="A2021" s="14"/>
      <c r="B2021" s="14"/>
      <c r="C2021" s="14"/>
      <c r="D2021" s="14"/>
      <c r="E2021" s="14"/>
      <c r="F2021" s="14"/>
      <c r="G2021" s="14"/>
      <c r="H2021" s="14"/>
      <c r="I2021" s="14"/>
    </row>
    <row r="2022" spans="1:9">
      <c r="A2022" s="14"/>
      <c r="B2022" s="14"/>
      <c r="C2022" s="14"/>
      <c r="D2022" s="14"/>
      <c r="E2022" s="14"/>
      <c r="F2022" s="14"/>
      <c r="G2022" s="14"/>
      <c r="H2022" s="14"/>
      <c r="I2022" s="14"/>
    </row>
    <row r="2023" spans="1:9">
      <c r="A2023" s="14"/>
      <c r="B2023" s="14"/>
      <c r="C2023" s="14"/>
      <c r="D2023" s="14"/>
      <c r="E2023" s="14"/>
      <c r="F2023" s="14"/>
      <c r="G2023" s="14"/>
      <c r="H2023" s="14"/>
      <c r="I2023" s="14"/>
    </row>
    <row r="2024" spans="1:9">
      <c r="A2024" s="14"/>
      <c r="B2024" s="14"/>
      <c r="C2024" s="14"/>
      <c r="D2024" s="14"/>
      <c r="E2024" s="14"/>
      <c r="F2024" s="14"/>
      <c r="G2024" s="14"/>
      <c r="H2024" s="14"/>
      <c r="I2024" s="14"/>
    </row>
    <row r="2025" spans="1:9">
      <c r="A2025" s="14"/>
      <c r="B2025" s="14"/>
      <c r="C2025" s="14"/>
      <c r="D2025" s="14"/>
      <c r="E2025" s="14"/>
      <c r="F2025" s="14"/>
      <c r="G2025" s="14"/>
      <c r="H2025" s="14"/>
      <c r="I2025" s="14"/>
    </row>
    <row r="2026" spans="1:9">
      <c r="A2026" s="14"/>
      <c r="B2026" s="14"/>
      <c r="C2026" s="14"/>
      <c r="D2026" s="14"/>
      <c r="E2026" s="14"/>
      <c r="F2026" s="14"/>
      <c r="G2026" s="14"/>
      <c r="H2026" s="14"/>
      <c r="I2026" s="14"/>
    </row>
    <row r="2027" spans="1:9">
      <c r="A2027" s="14"/>
      <c r="B2027" s="14"/>
      <c r="C2027" s="14"/>
      <c r="D2027" s="14"/>
      <c r="E2027" s="14"/>
      <c r="F2027" s="14"/>
      <c r="G2027" s="14"/>
      <c r="H2027" s="14"/>
      <c r="I2027" s="14"/>
    </row>
    <row r="2028" spans="1:9">
      <c r="A2028" s="14"/>
      <c r="B2028" s="14"/>
      <c r="C2028" s="14"/>
      <c r="D2028" s="14"/>
      <c r="E2028" s="14"/>
      <c r="F2028" s="14"/>
      <c r="G2028" s="14"/>
      <c r="H2028" s="14"/>
      <c r="I2028" s="14"/>
    </row>
    <row r="2029" spans="1:9">
      <c r="A2029" s="14"/>
      <c r="B2029" s="14"/>
      <c r="C2029" s="14"/>
      <c r="D2029" s="14"/>
      <c r="E2029" s="14"/>
      <c r="F2029" s="14"/>
      <c r="G2029" s="14"/>
      <c r="H2029" s="14"/>
      <c r="I2029" s="14"/>
    </row>
    <row r="2030" spans="1:9">
      <c r="A2030" s="14"/>
      <c r="B2030" s="14"/>
      <c r="C2030" s="14"/>
      <c r="D2030" s="14"/>
      <c r="E2030" s="14"/>
      <c r="F2030" s="14"/>
      <c r="G2030" s="14"/>
      <c r="H2030" s="14"/>
      <c r="I2030" s="14"/>
    </row>
    <row r="2031" spans="1:9">
      <c r="A2031" s="14"/>
      <c r="B2031" s="14"/>
      <c r="C2031" s="14"/>
      <c r="D2031" s="14"/>
      <c r="E2031" s="14"/>
      <c r="F2031" s="14"/>
      <c r="G2031" s="14"/>
      <c r="H2031" s="14"/>
      <c r="I2031" s="14"/>
    </row>
    <row r="2032" spans="1:9">
      <c r="A2032" s="14"/>
      <c r="B2032" s="14"/>
      <c r="C2032" s="14"/>
      <c r="D2032" s="14"/>
      <c r="E2032" s="14"/>
      <c r="F2032" s="14"/>
      <c r="G2032" s="14"/>
      <c r="H2032" s="14"/>
      <c r="I2032" s="14"/>
    </row>
    <row r="2033" spans="1:9">
      <c r="A2033" s="14"/>
      <c r="B2033" s="14"/>
      <c r="C2033" s="14"/>
      <c r="D2033" s="14"/>
      <c r="E2033" s="14"/>
      <c r="F2033" s="14"/>
      <c r="G2033" s="14"/>
      <c r="H2033" s="14"/>
      <c r="I2033" s="14"/>
    </row>
    <row r="2034" spans="1:9">
      <c r="A2034" s="14"/>
      <c r="B2034" s="14"/>
      <c r="C2034" s="14"/>
      <c r="D2034" s="14"/>
      <c r="E2034" s="14"/>
      <c r="F2034" s="14"/>
      <c r="G2034" s="14"/>
      <c r="H2034" s="14"/>
      <c r="I2034" s="14"/>
    </row>
    <row r="2035" spans="1:9">
      <c r="A2035" s="14"/>
      <c r="B2035" s="14"/>
      <c r="C2035" s="14"/>
      <c r="D2035" s="14"/>
      <c r="E2035" s="14"/>
      <c r="F2035" s="14"/>
      <c r="G2035" s="14"/>
      <c r="H2035" s="14"/>
      <c r="I2035" s="14"/>
    </row>
    <row r="2036" spans="1:9">
      <c r="A2036" s="14"/>
      <c r="B2036" s="14"/>
      <c r="C2036" s="14"/>
      <c r="D2036" s="14"/>
      <c r="E2036" s="14"/>
      <c r="F2036" s="14"/>
      <c r="G2036" s="14"/>
      <c r="H2036" s="14"/>
      <c r="I2036" s="14"/>
    </row>
    <row r="2037" spans="1:9">
      <c r="A2037" s="14"/>
      <c r="B2037" s="14"/>
      <c r="C2037" s="14"/>
      <c r="D2037" s="14"/>
      <c r="E2037" s="14"/>
      <c r="F2037" s="14"/>
      <c r="G2037" s="14"/>
      <c r="H2037" s="14"/>
      <c r="I2037" s="14"/>
    </row>
    <row r="2038" spans="1:9">
      <c r="A2038" s="14"/>
      <c r="B2038" s="14"/>
      <c r="C2038" s="14"/>
      <c r="D2038" s="14"/>
      <c r="E2038" s="14"/>
      <c r="F2038" s="14"/>
      <c r="G2038" s="14"/>
      <c r="H2038" s="14"/>
      <c r="I2038" s="14"/>
    </row>
    <row r="2039" spans="1:9">
      <c r="A2039" s="14"/>
      <c r="B2039" s="14"/>
      <c r="C2039" s="14"/>
      <c r="D2039" s="14"/>
      <c r="E2039" s="14"/>
      <c r="F2039" s="14"/>
      <c r="G2039" s="14"/>
      <c r="H2039" s="14"/>
      <c r="I2039" s="14"/>
    </row>
    <row r="2040" spans="1:9">
      <c r="A2040" s="14"/>
      <c r="B2040" s="14"/>
      <c r="C2040" s="14"/>
      <c r="D2040" s="14"/>
      <c r="E2040" s="14"/>
      <c r="F2040" s="14"/>
      <c r="G2040" s="14"/>
      <c r="H2040" s="14"/>
      <c r="I2040" s="14"/>
    </row>
    <row r="2041" spans="1:9">
      <c r="A2041" s="14"/>
      <c r="B2041" s="14"/>
      <c r="C2041" s="14"/>
      <c r="D2041" s="14"/>
      <c r="E2041" s="14"/>
      <c r="F2041" s="14"/>
      <c r="G2041" s="14"/>
      <c r="H2041" s="14"/>
      <c r="I2041" s="14"/>
    </row>
    <row r="2042" spans="1:9">
      <c r="A2042" s="14"/>
      <c r="B2042" s="14"/>
      <c r="C2042" s="14"/>
      <c r="D2042" s="14"/>
      <c r="E2042" s="14"/>
      <c r="F2042" s="14"/>
      <c r="G2042" s="14"/>
      <c r="H2042" s="14"/>
      <c r="I2042" s="14"/>
    </row>
    <row r="2043" spans="1:9">
      <c r="A2043" s="14"/>
      <c r="B2043" s="14"/>
      <c r="C2043" s="14"/>
      <c r="D2043" s="14"/>
      <c r="E2043" s="14"/>
      <c r="F2043" s="14"/>
      <c r="G2043" s="14"/>
      <c r="H2043" s="14"/>
      <c r="I2043" s="14"/>
    </row>
    <row r="2044" spans="1:9">
      <c r="A2044" s="14"/>
      <c r="B2044" s="14"/>
      <c r="C2044" s="14"/>
      <c r="D2044" s="14"/>
      <c r="E2044" s="14"/>
      <c r="F2044" s="14"/>
      <c r="G2044" s="14"/>
      <c r="H2044" s="14"/>
      <c r="I2044" s="14"/>
    </row>
    <row r="2045" spans="1:9">
      <c r="A2045" s="14"/>
      <c r="B2045" s="14"/>
      <c r="C2045" s="14"/>
      <c r="D2045" s="14"/>
      <c r="E2045" s="14"/>
      <c r="F2045" s="14"/>
      <c r="G2045" s="14"/>
      <c r="H2045" s="14"/>
      <c r="I2045" s="14"/>
    </row>
    <row r="2046" spans="1:9">
      <c r="A2046" s="14"/>
      <c r="B2046" s="14"/>
      <c r="C2046" s="14"/>
      <c r="D2046" s="14"/>
      <c r="E2046" s="14"/>
      <c r="F2046" s="14"/>
      <c r="G2046" s="14"/>
      <c r="H2046" s="14"/>
      <c r="I2046" s="14"/>
    </row>
    <row r="2047" spans="1:9">
      <c r="A2047" s="14"/>
      <c r="B2047" s="14"/>
      <c r="C2047" s="14"/>
      <c r="D2047" s="14"/>
      <c r="E2047" s="14"/>
      <c r="F2047" s="14"/>
      <c r="G2047" s="14"/>
      <c r="H2047" s="14"/>
      <c r="I2047" s="14"/>
    </row>
    <row r="2048" spans="1:9">
      <c r="A2048" s="14"/>
      <c r="B2048" s="14"/>
      <c r="C2048" s="14"/>
      <c r="D2048" s="14"/>
      <c r="E2048" s="14"/>
      <c r="F2048" s="14"/>
      <c r="G2048" s="14"/>
      <c r="H2048" s="14"/>
      <c r="I2048" s="14"/>
    </row>
    <row r="2049" spans="1:9">
      <c r="A2049" s="14"/>
      <c r="B2049" s="14"/>
      <c r="C2049" s="14"/>
      <c r="D2049" s="14"/>
      <c r="E2049" s="14"/>
      <c r="F2049" s="14"/>
      <c r="G2049" s="14"/>
      <c r="H2049" s="14"/>
      <c r="I2049" s="14"/>
    </row>
    <row r="2050" spans="1:9">
      <c r="A2050" s="14"/>
      <c r="B2050" s="14"/>
      <c r="C2050" s="14"/>
      <c r="D2050" s="14"/>
      <c r="E2050" s="14"/>
      <c r="F2050" s="14"/>
      <c r="G2050" s="14"/>
      <c r="H2050" s="14"/>
      <c r="I2050" s="14"/>
    </row>
    <row r="2051" spans="1:9">
      <c r="A2051" s="14"/>
      <c r="B2051" s="14"/>
      <c r="C2051" s="14"/>
      <c r="D2051" s="14"/>
      <c r="E2051" s="14"/>
      <c r="F2051" s="14"/>
      <c r="G2051" s="14"/>
      <c r="H2051" s="14"/>
      <c r="I2051" s="14"/>
    </row>
    <row r="2052" spans="1:9">
      <c r="A2052" s="14"/>
      <c r="B2052" s="14"/>
      <c r="C2052" s="14"/>
      <c r="D2052" s="14"/>
      <c r="E2052" s="14"/>
      <c r="F2052" s="14"/>
      <c r="G2052" s="14"/>
      <c r="H2052" s="14"/>
      <c r="I2052" s="14"/>
    </row>
    <row r="2053" spans="1:9">
      <c r="A2053" s="14"/>
      <c r="B2053" s="14"/>
      <c r="C2053" s="14"/>
      <c r="D2053" s="14"/>
      <c r="E2053" s="14"/>
      <c r="F2053" s="14"/>
      <c r="G2053" s="14"/>
      <c r="H2053" s="14"/>
      <c r="I2053" s="14"/>
    </row>
    <row r="2054" spans="1:9">
      <c r="A2054" s="14"/>
      <c r="B2054" s="14"/>
      <c r="C2054" s="14"/>
      <c r="D2054" s="14"/>
      <c r="E2054" s="14"/>
      <c r="F2054" s="14"/>
      <c r="G2054" s="14"/>
      <c r="H2054" s="14"/>
      <c r="I2054" s="14"/>
    </row>
    <row r="2055" spans="1:9">
      <c r="A2055" s="14"/>
      <c r="B2055" s="14"/>
      <c r="C2055" s="14"/>
      <c r="D2055" s="14"/>
      <c r="E2055" s="14"/>
      <c r="F2055" s="14"/>
      <c r="G2055" s="14"/>
      <c r="H2055" s="14"/>
      <c r="I2055" s="14"/>
    </row>
    <row r="2056" spans="1:9">
      <c r="A2056" s="14"/>
      <c r="B2056" s="14"/>
      <c r="C2056" s="14"/>
      <c r="D2056" s="14"/>
      <c r="E2056" s="14"/>
      <c r="F2056" s="14"/>
      <c r="G2056" s="14"/>
      <c r="H2056" s="14"/>
      <c r="I2056" s="14"/>
    </row>
    <row r="2057" spans="1:9">
      <c r="A2057" s="14"/>
      <c r="B2057" s="14"/>
      <c r="C2057" s="14"/>
      <c r="D2057" s="14"/>
      <c r="E2057" s="14"/>
      <c r="F2057" s="14"/>
      <c r="G2057" s="14"/>
      <c r="H2057" s="14"/>
      <c r="I2057" s="14"/>
    </row>
    <row r="2058" spans="1:9">
      <c r="A2058" s="14"/>
      <c r="B2058" s="14"/>
      <c r="C2058" s="14"/>
      <c r="D2058" s="14"/>
      <c r="E2058" s="14"/>
      <c r="F2058" s="14"/>
      <c r="G2058" s="14"/>
      <c r="H2058" s="14"/>
      <c r="I2058" s="14"/>
    </row>
    <row r="2059" spans="1:9">
      <c r="A2059" s="14"/>
      <c r="B2059" s="14"/>
      <c r="C2059" s="14"/>
      <c r="D2059" s="14"/>
      <c r="E2059" s="14"/>
      <c r="F2059" s="14"/>
      <c r="G2059" s="14"/>
      <c r="H2059" s="14"/>
      <c r="I2059" s="14"/>
    </row>
    <row r="2060" spans="1:9">
      <c r="A2060" s="14"/>
      <c r="B2060" s="14"/>
      <c r="C2060" s="14"/>
      <c r="D2060" s="14"/>
      <c r="E2060" s="14"/>
      <c r="F2060" s="14"/>
      <c r="G2060" s="14"/>
      <c r="H2060" s="14"/>
      <c r="I2060" s="14"/>
    </row>
    <row r="2061" spans="1:9">
      <c r="A2061" s="14"/>
      <c r="B2061" s="14"/>
      <c r="C2061" s="14"/>
      <c r="D2061" s="14"/>
      <c r="E2061" s="14"/>
      <c r="F2061" s="14"/>
      <c r="G2061" s="14"/>
      <c r="H2061" s="14"/>
      <c r="I2061" s="14"/>
    </row>
    <row r="2062" spans="1:9">
      <c r="A2062" s="14"/>
      <c r="B2062" s="14"/>
      <c r="C2062" s="14"/>
      <c r="D2062" s="14"/>
      <c r="E2062" s="14"/>
      <c r="F2062" s="14"/>
      <c r="G2062" s="14"/>
      <c r="H2062" s="14"/>
      <c r="I2062" s="14"/>
    </row>
    <row r="2063" spans="1:9">
      <c r="A2063" s="14"/>
      <c r="B2063" s="14"/>
      <c r="C2063" s="14"/>
      <c r="D2063" s="14"/>
      <c r="E2063" s="14"/>
      <c r="F2063" s="14"/>
      <c r="G2063" s="14"/>
      <c r="H2063" s="14"/>
      <c r="I2063" s="14"/>
    </row>
    <row r="2064" spans="1:9">
      <c r="A2064" s="14"/>
      <c r="B2064" s="14"/>
      <c r="C2064" s="14"/>
      <c r="D2064" s="14"/>
      <c r="E2064" s="14"/>
      <c r="F2064" s="14"/>
      <c r="G2064" s="14"/>
      <c r="H2064" s="14"/>
      <c r="I2064" s="14"/>
    </row>
    <row r="2065" spans="1:9">
      <c r="A2065" s="14"/>
      <c r="B2065" s="14"/>
      <c r="C2065" s="14"/>
      <c r="D2065" s="14"/>
      <c r="E2065" s="14"/>
      <c r="F2065" s="14"/>
      <c r="G2065" s="14"/>
      <c r="H2065" s="14"/>
      <c r="I2065" s="14"/>
    </row>
    <row r="2066" spans="1:9">
      <c r="A2066" s="14"/>
      <c r="B2066" s="14"/>
      <c r="C2066" s="14"/>
      <c r="D2066" s="14"/>
      <c r="E2066" s="14"/>
      <c r="F2066" s="14"/>
      <c r="G2066" s="14"/>
      <c r="H2066" s="14"/>
      <c r="I2066" s="14"/>
    </row>
    <row r="2067" spans="1:9">
      <c r="A2067" s="14"/>
      <c r="B2067" s="14"/>
      <c r="C2067" s="14"/>
      <c r="D2067" s="14"/>
      <c r="E2067" s="14"/>
      <c r="F2067" s="14"/>
      <c r="G2067" s="14"/>
      <c r="H2067" s="14"/>
      <c r="I2067" s="14"/>
    </row>
    <row r="2068" spans="1:9">
      <c r="A2068" s="14"/>
      <c r="B2068" s="14"/>
      <c r="C2068" s="14"/>
      <c r="D2068" s="14"/>
      <c r="E2068" s="14"/>
      <c r="F2068" s="14"/>
      <c r="G2068" s="14"/>
      <c r="H2068" s="14"/>
      <c r="I2068" s="14"/>
    </row>
    <row r="2069" spans="1:9">
      <c r="A2069" s="14"/>
      <c r="B2069" s="14"/>
      <c r="C2069" s="14"/>
      <c r="D2069" s="14"/>
      <c r="E2069" s="14"/>
      <c r="F2069" s="14"/>
      <c r="G2069" s="14"/>
      <c r="H2069" s="14"/>
      <c r="I2069" s="14"/>
    </row>
    <row r="2070" spans="1:9">
      <c r="A2070" s="14"/>
      <c r="B2070" s="14"/>
      <c r="C2070" s="14"/>
      <c r="D2070" s="14"/>
      <c r="E2070" s="14"/>
      <c r="F2070" s="14"/>
      <c r="G2070" s="14"/>
      <c r="H2070" s="14"/>
      <c r="I2070" s="14"/>
    </row>
    <row r="2071" spans="1:9">
      <c r="A2071" s="14"/>
      <c r="B2071" s="14"/>
      <c r="C2071" s="14"/>
      <c r="D2071" s="14"/>
      <c r="E2071" s="14"/>
      <c r="F2071" s="14"/>
      <c r="G2071" s="14"/>
      <c r="H2071" s="14"/>
      <c r="I2071" s="14"/>
    </row>
    <row r="2072" spans="1:9">
      <c r="A2072" s="14"/>
      <c r="B2072" s="14"/>
      <c r="C2072" s="14"/>
      <c r="D2072" s="14"/>
      <c r="E2072" s="14"/>
      <c r="F2072" s="14"/>
      <c r="G2072" s="14"/>
      <c r="H2072" s="14"/>
      <c r="I2072" s="14"/>
    </row>
    <row r="2073" spans="1:9">
      <c r="A2073" s="14"/>
      <c r="B2073" s="14"/>
      <c r="C2073" s="14"/>
      <c r="D2073" s="14"/>
      <c r="E2073" s="14"/>
      <c r="F2073" s="14"/>
      <c r="G2073" s="14"/>
      <c r="H2073" s="14"/>
      <c r="I2073" s="14"/>
    </row>
    <row r="2074" spans="1:9">
      <c r="A2074" s="14"/>
      <c r="B2074" s="14"/>
      <c r="C2074" s="14"/>
      <c r="D2074" s="14"/>
      <c r="E2074" s="14"/>
      <c r="F2074" s="14"/>
      <c r="G2074" s="14"/>
      <c r="H2074" s="14"/>
      <c r="I2074" s="14"/>
    </row>
    <row r="2075" spans="1:9">
      <c r="A2075" s="14"/>
      <c r="B2075" s="14"/>
      <c r="C2075" s="14"/>
      <c r="D2075" s="14"/>
      <c r="E2075" s="14"/>
      <c r="F2075" s="14"/>
      <c r="G2075" s="14"/>
      <c r="H2075" s="14"/>
      <c r="I2075" s="14"/>
    </row>
    <row r="2076" spans="1:9">
      <c r="A2076" s="14"/>
      <c r="B2076" s="14"/>
      <c r="C2076" s="14"/>
      <c r="D2076" s="14"/>
      <c r="E2076" s="14"/>
      <c r="F2076" s="14"/>
      <c r="G2076" s="14"/>
      <c r="H2076" s="14"/>
      <c r="I2076" s="14"/>
    </row>
    <row r="2077" spans="1:9">
      <c r="A2077" s="14"/>
      <c r="B2077" s="14"/>
      <c r="C2077" s="14"/>
      <c r="D2077" s="14"/>
      <c r="E2077" s="14"/>
      <c r="F2077" s="14"/>
      <c r="G2077" s="14"/>
      <c r="H2077" s="14"/>
      <c r="I2077" s="14"/>
    </row>
    <row r="2078" spans="1:9">
      <c r="A2078" s="14"/>
      <c r="B2078" s="14"/>
      <c r="C2078" s="14"/>
      <c r="D2078" s="14"/>
      <c r="E2078" s="14"/>
      <c r="F2078" s="14"/>
      <c r="G2078" s="14"/>
      <c r="H2078" s="14"/>
      <c r="I2078" s="14"/>
    </row>
    <row r="2079" spans="1:9">
      <c r="A2079" s="14"/>
      <c r="B2079" s="14"/>
      <c r="C2079" s="14"/>
      <c r="D2079" s="14"/>
      <c r="E2079" s="14"/>
      <c r="F2079" s="14"/>
      <c r="G2079" s="14"/>
      <c r="H2079" s="14"/>
      <c r="I2079" s="14"/>
    </row>
    <row r="2080" spans="1:9">
      <c r="A2080" s="14"/>
      <c r="B2080" s="14"/>
      <c r="C2080" s="14"/>
      <c r="D2080" s="14"/>
      <c r="E2080" s="14"/>
      <c r="F2080" s="14"/>
      <c r="G2080" s="14"/>
      <c r="H2080" s="14"/>
      <c r="I2080" s="14"/>
    </row>
    <row r="2081" spans="1:9">
      <c r="A2081" s="14"/>
      <c r="B2081" s="14"/>
      <c r="C2081" s="14"/>
      <c r="D2081" s="14"/>
      <c r="E2081" s="14"/>
      <c r="F2081" s="14"/>
      <c r="G2081" s="14"/>
      <c r="H2081" s="14"/>
      <c r="I2081" s="14"/>
    </row>
    <row r="2082" spans="1:9">
      <c r="A2082" s="14"/>
      <c r="B2082" s="14"/>
      <c r="C2082" s="14"/>
      <c r="D2082" s="14"/>
      <c r="E2082" s="14"/>
      <c r="F2082" s="14"/>
      <c r="G2082" s="14"/>
      <c r="H2082" s="14"/>
      <c r="I2082" s="14"/>
    </row>
    <row r="2083" spans="1:9">
      <c r="A2083" s="14"/>
      <c r="B2083" s="14"/>
      <c r="C2083" s="14"/>
      <c r="D2083" s="14"/>
      <c r="E2083" s="14"/>
      <c r="F2083" s="14"/>
      <c r="G2083" s="14"/>
      <c r="H2083" s="14"/>
      <c r="I2083" s="14"/>
    </row>
    <row r="2084" spans="1:9">
      <c r="A2084" s="14"/>
      <c r="B2084" s="14"/>
      <c r="C2084" s="14"/>
      <c r="D2084" s="14"/>
      <c r="E2084" s="14"/>
      <c r="F2084" s="14"/>
      <c r="G2084" s="14"/>
      <c r="H2084" s="14"/>
      <c r="I2084" s="14"/>
    </row>
    <row r="2085" spans="1:9">
      <c r="A2085" s="14"/>
      <c r="B2085" s="14"/>
      <c r="C2085" s="14"/>
      <c r="D2085" s="14"/>
      <c r="E2085" s="14"/>
      <c r="F2085" s="14"/>
      <c r="G2085" s="14"/>
      <c r="H2085" s="14"/>
      <c r="I2085" s="14"/>
    </row>
    <row r="2086" spans="1:9">
      <c r="A2086" s="14"/>
      <c r="B2086" s="14"/>
      <c r="C2086" s="14"/>
      <c r="D2086" s="14"/>
      <c r="E2086" s="14"/>
      <c r="F2086" s="14"/>
      <c r="G2086" s="14"/>
      <c r="H2086" s="14"/>
      <c r="I2086" s="14"/>
    </row>
    <row r="2087" spans="1:9">
      <c r="A2087" s="14"/>
      <c r="B2087" s="14"/>
      <c r="C2087" s="14"/>
      <c r="D2087" s="14"/>
      <c r="E2087" s="14"/>
      <c r="F2087" s="14"/>
      <c r="G2087" s="14"/>
      <c r="H2087" s="14"/>
      <c r="I2087" s="14"/>
    </row>
    <row r="2088" spans="1:9">
      <c r="A2088" s="14"/>
      <c r="B2088" s="14"/>
      <c r="C2088" s="14"/>
      <c r="D2088" s="14"/>
      <c r="E2088" s="14"/>
      <c r="F2088" s="14"/>
      <c r="G2088" s="14"/>
      <c r="H2088" s="14"/>
      <c r="I2088" s="14"/>
    </row>
    <row r="2089" spans="1:9">
      <c r="A2089" s="14"/>
      <c r="B2089" s="14"/>
      <c r="C2089" s="14"/>
      <c r="D2089" s="14"/>
      <c r="E2089" s="14"/>
      <c r="F2089" s="14"/>
      <c r="G2089" s="14"/>
      <c r="H2089" s="14"/>
      <c r="I2089" s="14"/>
    </row>
    <row r="2090" spans="1:9">
      <c r="A2090" s="14"/>
      <c r="B2090" s="14"/>
      <c r="C2090" s="14"/>
      <c r="D2090" s="14"/>
      <c r="E2090" s="14"/>
      <c r="F2090" s="14"/>
      <c r="G2090" s="14"/>
      <c r="H2090" s="14"/>
      <c r="I2090" s="14"/>
    </row>
    <row r="2091" spans="1:9">
      <c r="A2091" s="14"/>
      <c r="B2091" s="14"/>
      <c r="C2091" s="14"/>
      <c r="D2091" s="14"/>
      <c r="E2091" s="14"/>
      <c r="F2091" s="14"/>
      <c r="G2091" s="14"/>
      <c r="H2091" s="14"/>
      <c r="I2091" s="14"/>
    </row>
    <row r="2092" spans="1:9">
      <c r="A2092" s="14"/>
      <c r="B2092" s="14"/>
      <c r="C2092" s="14"/>
      <c r="D2092" s="14"/>
      <c r="E2092" s="14"/>
      <c r="F2092" s="14"/>
      <c r="G2092" s="14"/>
      <c r="H2092" s="14"/>
      <c r="I2092" s="14"/>
    </row>
    <row r="2093" spans="1:9">
      <c r="A2093" s="14"/>
      <c r="B2093" s="14"/>
      <c r="C2093" s="14"/>
      <c r="D2093" s="14"/>
      <c r="E2093" s="14"/>
      <c r="F2093" s="14"/>
      <c r="G2093" s="14"/>
      <c r="H2093" s="14"/>
      <c r="I2093" s="14"/>
    </row>
    <row r="2094" spans="1:9">
      <c r="A2094" s="14"/>
      <c r="B2094" s="14"/>
      <c r="C2094" s="14"/>
      <c r="D2094" s="14"/>
      <c r="E2094" s="14"/>
      <c r="F2094" s="14"/>
      <c r="G2094" s="14"/>
      <c r="H2094" s="14"/>
      <c r="I2094" s="14"/>
    </row>
    <row r="2095" spans="1:9">
      <c r="A2095" s="14"/>
      <c r="B2095" s="14"/>
      <c r="C2095" s="14"/>
      <c r="D2095" s="14"/>
      <c r="E2095" s="14"/>
      <c r="F2095" s="14"/>
      <c r="G2095" s="14"/>
      <c r="H2095" s="14"/>
      <c r="I2095" s="14"/>
    </row>
    <row r="2096" spans="1:9">
      <c r="A2096" s="14"/>
      <c r="B2096" s="14"/>
      <c r="C2096" s="14"/>
      <c r="D2096" s="14"/>
      <c r="E2096" s="14"/>
      <c r="F2096" s="14"/>
      <c r="G2096" s="14"/>
      <c r="H2096" s="14"/>
      <c r="I2096" s="14"/>
    </row>
    <row r="2097" spans="1:9">
      <c r="A2097" s="14"/>
      <c r="B2097" s="14"/>
      <c r="C2097" s="14"/>
      <c r="D2097" s="14"/>
      <c r="E2097" s="14"/>
      <c r="F2097" s="14"/>
      <c r="G2097" s="14"/>
      <c r="H2097" s="14"/>
      <c r="I2097" s="14"/>
    </row>
    <row r="2098" spans="1:9">
      <c r="A2098" s="14"/>
      <c r="B2098" s="14"/>
      <c r="C2098" s="14"/>
      <c r="D2098" s="14"/>
      <c r="E2098" s="14"/>
      <c r="F2098" s="14"/>
      <c r="G2098" s="14"/>
      <c r="H2098" s="14"/>
      <c r="I2098" s="14"/>
    </row>
    <row r="2099" spans="1:9">
      <c r="A2099" s="14"/>
      <c r="B2099" s="14"/>
      <c r="C2099" s="14"/>
      <c r="D2099" s="14"/>
      <c r="E2099" s="14"/>
      <c r="F2099" s="14"/>
      <c r="G2099" s="14"/>
      <c r="H2099" s="14"/>
      <c r="I2099" s="14"/>
    </row>
    <row r="2100" spans="1:9">
      <c r="A2100" s="14"/>
      <c r="B2100" s="14"/>
      <c r="C2100" s="14"/>
      <c r="D2100" s="14"/>
      <c r="E2100" s="14"/>
      <c r="F2100" s="14"/>
      <c r="G2100" s="14"/>
      <c r="H2100" s="14"/>
      <c r="I2100" s="14"/>
    </row>
    <row r="2101" spans="1:9">
      <c r="A2101" s="14"/>
      <c r="B2101" s="14"/>
      <c r="C2101" s="14"/>
      <c r="D2101" s="14"/>
      <c r="E2101" s="14"/>
      <c r="F2101" s="14"/>
      <c r="G2101" s="14"/>
      <c r="H2101" s="14"/>
      <c r="I2101" s="14"/>
    </row>
    <row r="2102" spans="1:9">
      <c r="A2102" s="14"/>
      <c r="B2102" s="14"/>
      <c r="C2102" s="14"/>
      <c r="D2102" s="14"/>
      <c r="E2102" s="14"/>
      <c r="F2102" s="14"/>
      <c r="G2102" s="14"/>
      <c r="H2102" s="14"/>
      <c r="I2102" s="14"/>
    </row>
    <row r="2103" spans="1:9">
      <c r="A2103" s="14"/>
      <c r="B2103" s="14"/>
      <c r="C2103" s="14"/>
      <c r="D2103" s="14"/>
      <c r="E2103" s="14"/>
      <c r="F2103" s="14"/>
      <c r="G2103" s="14"/>
      <c r="H2103" s="14"/>
      <c r="I2103" s="14"/>
    </row>
    <row r="2104" spans="1:9">
      <c r="A2104" s="14"/>
      <c r="B2104" s="14"/>
      <c r="C2104" s="14"/>
      <c r="D2104" s="14"/>
      <c r="E2104" s="14"/>
      <c r="F2104" s="14"/>
      <c r="G2104" s="14"/>
      <c r="H2104" s="14"/>
      <c r="I2104" s="14"/>
    </row>
    <row r="2105" spans="1:9">
      <c r="A2105" s="14"/>
      <c r="B2105" s="14"/>
      <c r="C2105" s="14"/>
      <c r="D2105" s="14"/>
      <c r="E2105" s="14"/>
      <c r="F2105" s="14"/>
      <c r="G2105" s="14"/>
      <c r="H2105" s="14"/>
      <c r="I2105" s="14"/>
    </row>
    <row r="2106" spans="1:9">
      <c r="A2106" s="14"/>
      <c r="B2106" s="14"/>
      <c r="C2106" s="14"/>
      <c r="D2106" s="14"/>
      <c r="E2106" s="14"/>
      <c r="F2106" s="14"/>
      <c r="G2106" s="14"/>
      <c r="H2106" s="14"/>
      <c r="I2106" s="14"/>
    </row>
    <row r="2107" spans="1:9">
      <c r="A2107" s="14"/>
      <c r="B2107" s="14"/>
      <c r="C2107" s="14"/>
      <c r="D2107" s="14"/>
      <c r="E2107" s="14"/>
      <c r="F2107" s="14"/>
      <c r="G2107" s="14"/>
      <c r="H2107" s="14"/>
      <c r="I2107" s="14"/>
    </row>
    <row r="2108" spans="1:9">
      <c r="A2108" s="14"/>
      <c r="B2108" s="14"/>
      <c r="C2108" s="14"/>
      <c r="D2108" s="14"/>
      <c r="E2108" s="14"/>
      <c r="F2108" s="14"/>
      <c r="G2108" s="14"/>
      <c r="H2108" s="14"/>
      <c r="I2108" s="14"/>
    </row>
    <row r="2109" spans="1:9">
      <c r="A2109" s="14"/>
      <c r="B2109" s="14"/>
      <c r="C2109" s="14"/>
      <c r="D2109" s="14"/>
      <c r="E2109" s="14"/>
      <c r="F2109" s="14"/>
      <c r="G2109" s="14"/>
      <c r="H2109" s="14"/>
      <c r="I2109" s="14"/>
    </row>
    <row r="2110" spans="1:9">
      <c r="A2110" s="14"/>
      <c r="B2110" s="14"/>
      <c r="C2110" s="14"/>
      <c r="D2110" s="14"/>
      <c r="E2110" s="14"/>
      <c r="F2110" s="14"/>
      <c r="G2110" s="14"/>
      <c r="H2110" s="14"/>
      <c r="I2110" s="14"/>
    </row>
    <row r="2111" spans="1:9">
      <c r="A2111" s="14"/>
      <c r="B2111" s="14"/>
      <c r="C2111" s="14"/>
      <c r="D2111" s="14"/>
      <c r="E2111" s="14"/>
      <c r="F2111" s="14"/>
      <c r="G2111" s="14"/>
      <c r="H2111" s="14"/>
      <c r="I2111" s="14"/>
    </row>
    <row r="2112" spans="1:9">
      <c r="A2112" s="14"/>
      <c r="B2112" s="14"/>
      <c r="C2112" s="14"/>
      <c r="D2112" s="14"/>
      <c r="E2112" s="14"/>
      <c r="F2112" s="14"/>
      <c r="G2112" s="14"/>
      <c r="H2112" s="14"/>
      <c r="I2112" s="14"/>
    </row>
    <row r="2113" spans="1:9">
      <c r="A2113" s="14"/>
      <c r="B2113" s="14"/>
      <c r="C2113" s="14"/>
      <c r="D2113" s="14"/>
      <c r="E2113" s="14"/>
      <c r="F2113" s="14"/>
      <c r="G2113" s="14"/>
      <c r="H2113" s="14"/>
      <c r="I2113" s="14"/>
    </row>
    <row r="2114" spans="1:9">
      <c r="A2114" s="14"/>
      <c r="B2114" s="14"/>
      <c r="C2114" s="14"/>
      <c r="D2114" s="14"/>
      <c r="E2114" s="14"/>
      <c r="F2114" s="14"/>
      <c r="G2114" s="14"/>
      <c r="H2114" s="14"/>
      <c r="I2114" s="14"/>
    </row>
    <row r="2115" spans="1:9">
      <c r="A2115" s="14"/>
      <c r="B2115" s="14"/>
      <c r="C2115" s="14"/>
      <c r="D2115" s="14"/>
      <c r="E2115" s="14"/>
      <c r="F2115" s="14"/>
      <c r="G2115" s="14"/>
      <c r="H2115" s="14"/>
      <c r="I2115" s="14"/>
    </row>
    <row r="2116" spans="1:9">
      <c r="A2116" s="14"/>
      <c r="B2116" s="14"/>
      <c r="C2116" s="14"/>
      <c r="D2116" s="14"/>
      <c r="E2116" s="14"/>
      <c r="F2116" s="14"/>
      <c r="G2116" s="14"/>
      <c r="H2116" s="14"/>
      <c r="I2116" s="14"/>
    </row>
    <row r="2117" spans="1:9">
      <c r="A2117" s="14"/>
      <c r="B2117" s="14"/>
      <c r="C2117" s="14"/>
      <c r="D2117" s="14"/>
      <c r="E2117" s="14"/>
      <c r="F2117" s="14"/>
      <c r="G2117" s="14"/>
      <c r="H2117" s="14"/>
      <c r="I2117" s="14"/>
    </row>
    <row r="2118" spans="1:9">
      <c r="A2118" s="14"/>
      <c r="B2118" s="14"/>
      <c r="C2118" s="14"/>
      <c r="D2118" s="14"/>
      <c r="E2118" s="14"/>
      <c r="F2118" s="14"/>
      <c r="G2118" s="14"/>
      <c r="H2118" s="14"/>
      <c r="I2118" s="14"/>
    </row>
    <row r="2119" spans="1:9">
      <c r="A2119" s="14"/>
      <c r="B2119" s="14"/>
      <c r="C2119" s="14"/>
      <c r="D2119" s="14"/>
      <c r="E2119" s="14"/>
      <c r="F2119" s="14"/>
      <c r="G2119" s="14"/>
      <c r="H2119" s="14"/>
      <c r="I2119" s="14"/>
    </row>
    <row r="2120" spans="1:9">
      <c r="A2120" s="14"/>
      <c r="B2120" s="14"/>
      <c r="C2120" s="14"/>
      <c r="D2120" s="14"/>
      <c r="E2120" s="14"/>
      <c r="F2120" s="14"/>
      <c r="G2120" s="14"/>
      <c r="H2120" s="14"/>
      <c r="I2120" s="14"/>
    </row>
    <row r="2121" spans="1:9">
      <c r="A2121" s="14"/>
      <c r="B2121" s="14"/>
      <c r="C2121" s="14"/>
      <c r="D2121" s="14"/>
      <c r="E2121" s="14"/>
      <c r="F2121" s="14"/>
      <c r="G2121" s="14"/>
      <c r="H2121" s="14"/>
      <c r="I2121" s="14"/>
    </row>
    <row r="2122" spans="1:9">
      <c r="A2122" s="14"/>
      <c r="B2122" s="14"/>
      <c r="C2122" s="14"/>
      <c r="D2122" s="14"/>
      <c r="E2122" s="14"/>
      <c r="F2122" s="14"/>
      <c r="G2122" s="14"/>
      <c r="H2122" s="14"/>
      <c r="I2122" s="14"/>
    </row>
    <row r="2123" spans="1:9">
      <c r="A2123" s="14"/>
      <c r="B2123" s="14"/>
      <c r="C2123" s="14"/>
      <c r="D2123" s="14"/>
      <c r="E2123" s="14"/>
      <c r="F2123" s="14"/>
      <c r="G2123" s="14"/>
      <c r="H2123" s="14"/>
      <c r="I2123" s="14"/>
    </row>
    <row r="2124" spans="1:9">
      <c r="A2124" s="14"/>
      <c r="B2124" s="14"/>
      <c r="C2124" s="14"/>
      <c r="D2124" s="14"/>
      <c r="E2124" s="14"/>
      <c r="F2124" s="14"/>
      <c r="G2124" s="14"/>
      <c r="H2124" s="14"/>
      <c r="I2124" s="14"/>
    </row>
    <row r="2125" spans="1:9">
      <c r="A2125" s="14"/>
      <c r="B2125" s="14"/>
      <c r="C2125" s="14"/>
      <c r="D2125" s="14"/>
      <c r="E2125" s="14"/>
      <c r="F2125" s="14"/>
      <c r="G2125" s="14"/>
      <c r="H2125" s="14"/>
      <c r="I2125" s="14"/>
    </row>
    <row r="2126" spans="1:9">
      <c r="A2126" s="14"/>
      <c r="B2126" s="14"/>
      <c r="C2126" s="14"/>
      <c r="D2126" s="14"/>
      <c r="E2126" s="14"/>
      <c r="F2126" s="14"/>
      <c r="G2126" s="14"/>
      <c r="H2126" s="14"/>
      <c r="I2126" s="14"/>
    </row>
    <row r="2127" spans="1:9">
      <c r="A2127" s="14"/>
      <c r="B2127" s="14"/>
      <c r="C2127" s="14"/>
      <c r="D2127" s="14"/>
      <c r="E2127" s="14"/>
      <c r="F2127" s="14"/>
      <c r="G2127" s="14"/>
      <c r="H2127" s="14"/>
      <c r="I2127" s="14"/>
    </row>
    <row r="2128" spans="1:9">
      <c r="A2128" s="14"/>
      <c r="B2128" s="14"/>
      <c r="C2128" s="14"/>
      <c r="D2128" s="14"/>
      <c r="E2128" s="14"/>
      <c r="F2128" s="14"/>
      <c r="G2128" s="14"/>
      <c r="H2128" s="14"/>
      <c r="I2128" s="14"/>
    </row>
    <row r="2129" spans="1:9">
      <c r="A2129" s="14"/>
      <c r="B2129" s="14"/>
      <c r="C2129" s="14"/>
      <c r="D2129" s="14"/>
      <c r="E2129" s="14"/>
      <c r="F2129" s="14"/>
      <c r="G2129" s="14"/>
      <c r="H2129" s="14"/>
      <c r="I2129" s="14"/>
    </row>
    <row r="2130" spans="1:9">
      <c r="A2130" s="14"/>
      <c r="B2130" s="14"/>
      <c r="C2130" s="14"/>
      <c r="D2130" s="14"/>
      <c r="E2130" s="14"/>
      <c r="F2130" s="14"/>
      <c r="G2130" s="14"/>
      <c r="H2130" s="14"/>
      <c r="I2130" s="14"/>
    </row>
    <row r="2131" spans="1:9">
      <c r="A2131" s="14"/>
      <c r="B2131" s="14"/>
      <c r="C2131" s="14"/>
      <c r="D2131" s="14"/>
      <c r="E2131" s="14"/>
      <c r="F2131" s="14"/>
      <c r="G2131" s="14"/>
      <c r="H2131" s="14"/>
      <c r="I2131" s="14"/>
    </row>
    <row r="2132" spans="1:9">
      <c r="A2132" s="14"/>
      <c r="B2132" s="14"/>
      <c r="C2132" s="14"/>
      <c r="D2132" s="14"/>
      <c r="E2132" s="14"/>
      <c r="F2132" s="14"/>
      <c r="G2132" s="14"/>
      <c r="H2132" s="14"/>
      <c r="I2132" s="14"/>
    </row>
    <row r="2133" spans="1:9">
      <c r="A2133" s="14"/>
      <c r="B2133" s="14"/>
      <c r="C2133" s="14"/>
      <c r="D2133" s="14"/>
      <c r="E2133" s="14"/>
      <c r="F2133" s="14"/>
      <c r="G2133" s="14"/>
      <c r="H2133" s="14"/>
      <c r="I2133" s="14"/>
    </row>
    <row r="2134" spans="1:9">
      <c r="A2134" s="14"/>
      <c r="B2134" s="14"/>
      <c r="C2134" s="14"/>
      <c r="D2134" s="14"/>
      <c r="E2134" s="14"/>
      <c r="F2134" s="14"/>
      <c r="G2134" s="14"/>
      <c r="H2134" s="14"/>
      <c r="I2134" s="14"/>
    </row>
    <row r="2135" spans="1:9">
      <c r="A2135" s="14"/>
      <c r="B2135" s="14"/>
      <c r="C2135" s="14"/>
      <c r="D2135" s="14"/>
      <c r="E2135" s="14"/>
      <c r="F2135" s="14"/>
      <c r="G2135" s="14"/>
      <c r="H2135" s="14"/>
      <c r="I2135" s="14"/>
    </row>
    <row r="2136" spans="1:9">
      <c r="A2136" s="14"/>
      <c r="B2136" s="14"/>
      <c r="C2136" s="14"/>
      <c r="D2136" s="14"/>
      <c r="E2136" s="14"/>
      <c r="F2136" s="14"/>
      <c r="G2136" s="14"/>
      <c r="H2136" s="14"/>
      <c r="I2136" s="14"/>
    </row>
    <row r="2137" spans="1:9">
      <c r="A2137" s="14"/>
      <c r="B2137" s="14"/>
      <c r="C2137" s="14"/>
      <c r="D2137" s="14"/>
      <c r="E2137" s="14"/>
      <c r="F2137" s="14"/>
      <c r="G2137" s="14"/>
      <c r="H2137" s="14"/>
      <c r="I2137" s="14"/>
    </row>
    <row r="2138" spans="1:9">
      <c r="A2138" s="14"/>
      <c r="B2138" s="14"/>
      <c r="C2138" s="14"/>
      <c r="D2138" s="14"/>
      <c r="E2138" s="14"/>
      <c r="F2138" s="14"/>
      <c r="G2138" s="14"/>
      <c r="H2138" s="14"/>
      <c r="I2138" s="14"/>
    </row>
    <row r="2139" spans="1:9">
      <c r="A2139" s="14"/>
      <c r="B2139" s="14"/>
      <c r="C2139" s="14"/>
      <c r="D2139" s="14"/>
      <c r="E2139" s="14"/>
      <c r="F2139" s="14"/>
      <c r="G2139" s="14"/>
      <c r="H2139" s="14"/>
      <c r="I2139" s="14"/>
    </row>
    <row r="2140" spans="1:9">
      <c r="A2140" s="14"/>
      <c r="B2140" s="14"/>
      <c r="C2140" s="14"/>
      <c r="D2140" s="14"/>
      <c r="E2140" s="14"/>
      <c r="F2140" s="14"/>
      <c r="G2140" s="14"/>
      <c r="H2140" s="14"/>
      <c r="I2140" s="14"/>
    </row>
    <row r="2141" spans="1:9">
      <c r="A2141" s="14"/>
      <c r="B2141" s="14"/>
      <c r="C2141" s="14"/>
      <c r="D2141" s="14"/>
      <c r="E2141" s="14"/>
      <c r="F2141" s="14"/>
      <c r="G2141" s="14"/>
      <c r="H2141" s="14"/>
      <c r="I2141" s="14"/>
    </row>
    <row r="2142" spans="1:9">
      <c r="A2142" s="14"/>
      <c r="B2142" s="14"/>
      <c r="C2142" s="14"/>
      <c r="D2142" s="14"/>
      <c r="E2142" s="14"/>
      <c r="F2142" s="14"/>
      <c r="G2142" s="14"/>
      <c r="H2142" s="14"/>
      <c r="I2142" s="14"/>
    </row>
    <row r="2143" spans="1:9">
      <c r="A2143" s="14"/>
      <c r="B2143" s="14"/>
      <c r="C2143" s="14"/>
      <c r="D2143" s="14"/>
      <c r="E2143" s="14"/>
      <c r="F2143" s="14"/>
      <c r="G2143" s="14"/>
      <c r="H2143" s="14"/>
      <c r="I2143" s="14"/>
    </row>
    <row r="2144" spans="1:9">
      <c r="A2144" s="14"/>
      <c r="B2144" s="14"/>
      <c r="C2144" s="14"/>
      <c r="D2144" s="14"/>
      <c r="E2144" s="14"/>
      <c r="F2144" s="14"/>
      <c r="G2144" s="14"/>
      <c r="H2144" s="14"/>
      <c r="I2144" s="14"/>
    </row>
    <row r="2145" spans="1:9">
      <c r="A2145" s="14"/>
      <c r="B2145" s="14"/>
      <c r="C2145" s="14"/>
      <c r="D2145" s="14"/>
      <c r="E2145" s="14"/>
      <c r="F2145" s="14"/>
      <c r="G2145" s="14"/>
      <c r="H2145" s="14"/>
      <c r="I2145" s="14"/>
    </row>
    <row r="2146" spans="1:9">
      <c r="A2146" s="14"/>
      <c r="B2146" s="14"/>
      <c r="C2146" s="14"/>
      <c r="D2146" s="14"/>
      <c r="E2146" s="14"/>
      <c r="F2146" s="14"/>
      <c r="G2146" s="14"/>
      <c r="H2146" s="14"/>
      <c r="I2146" s="14"/>
    </row>
    <row r="2147" spans="1:9">
      <c r="A2147" s="14"/>
      <c r="B2147" s="14"/>
      <c r="C2147" s="14"/>
      <c r="D2147" s="14"/>
      <c r="E2147" s="14"/>
      <c r="F2147" s="14"/>
      <c r="G2147" s="14"/>
      <c r="H2147" s="14"/>
      <c r="I2147" s="14"/>
    </row>
    <row r="2148" spans="1:9">
      <c r="A2148" s="14"/>
      <c r="B2148" s="14"/>
      <c r="C2148" s="14"/>
      <c r="D2148" s="14"/>
      <c r="E2148" s="14"/>
      <c r="F2148" s="14"/>
      <c r="G2148" s="14"/>
      <c r="H2148" s="14"/>
      <c r="I2148" s="14"/>
    </row>
    <row r="2149" spans="1:9">
      <c r="A2149" s="14"/>
      <c r="B2149" s="14"/>
      <c r="C2149" s="14"/>
      <c r="D2149" s="14"/>
      <c r="E2149" s="14"/>
      <c r="F2149" s="14"/>
      <c r="G2149" s="14"/>
      <c r="H2149" s="14"/>
      <c r="I2149" s="14"/>
    </row>
    <row r="2150" spans="1:9">
      <c r="A2150" s="14"/>
      <c r="B2150" s="14"/>
      <c r="C2150" s="14"/>
      <c r="D2150" s="14"/>
      <c r="E2150" s="14"/>
      <c r="F2150" s="14"/>
      <c r="G2150" s="14"/>
      <c r="H2150" s="14"/>
      <c r="I2150" s="14"/>
    </row>
    <row r="2151" spans="1:9">
      <c r="A2151" s="14"/>
      <c r="B2151" s="14"/>
      <c r="C2151" s="14"/>
      <c r="D2151" s="14"/>
      <c r="E2151" s="14"/>
      <c r="F2151" s="14"/>
      <c r="G2151" s="14"/>
      <c r="H2151" s="14"/>
      <c r="I2151" s="14"/>
    </row>
    <row r="2152" spans="1:9">
      <c r="A2152" s="14"/>
      <c r="B2152" s="14"/>
      <c r="C2152" s="14"/>
      <c r="D2152" s="14"/>
      <c r="E2152" s="14"/>
      <c r="F2152" s="14"/>
      <c r="G2152" s="14"/>
      <c r="H2152" s="14"/>
      <c r="I2152" s="14"/>
    </row>
    <row r="2153" spans="1:9">
      <c r="A2153" s="14"/>
      <c r="B2153" s="14"/>
      <c r="C2153" s="14"/>
      <c r="D2153" s="14"/>
      <c r="E2153" s="14"/>
      <c r="F2153" s="14"/>
      <c r="G2153" s="14"/>
      <c r="H2153" s="14"/>
      <c r="I2153" s="14"/>
    </row>
    <row r="2154" spans="1:9">
      <c r="A2154" s="14"/>
      <c r="B2154" s="14"/>
      <c r="C2154" s="14"/>
      <c r="D2154" s="14"/>
      <c r="E2154" s="14"/>
      <c r="F2154" s="14"/>
      <c r="G2154" s="14"/>
      <c r="H2154" s="14"/>
      <c r="I2154" s="14"/>
    </row>
    <row r="2155" spans="1:9">
      <c r="A2155" s="14"/>
      <c r="B2155" s="14"/>
      <c r="C2155" s="14"/>
      <c r="D2155" s="14"/>
      <c r="E2155" s="14"/>
      <c r="F2155" s="14"/>
      <c r="G2155" s="14"/>
      <c r="H2155" s="14"/>
      <c r="I2155" s="14"/>
    </row>
    <row r="2156" spans="1:9">
      <c r="A2156" s="14"/>
      <c r="B2156" s="14"/>
      <c r="C2156" s="14"/>
      <c r="D2156" s="14"/>
      <c r="E2156" s="14"/>
      <c r="F2156" s="14"/>
      <c r="G2156" s="14"/>
      <c r="H2156" s="14"/>
      <c r="I2156" s="14"/>
    </row>
    <row r="2157" spans="1:9">
      <c r="A2157" s="14"/>
      <c r="B2157" s="14"/>
      <c r="C2157" s="14"/>
      <c r="D2157" s="14"/>
      <c r="E2157" s="14"/>
      <c r="F2157" s="14"/>
      <c r="G2157" s="14"/>
      <c r="H2157" s="14"/>
      <c r="I2157" s="14"/>
    </row>
    <row r="2158" spans="1:9">
      <c r="A2158" s="14"/>
      <c r="B2158" s="14"/>
      <c r="C2158" s="14"/>
      <c r="D2158" s="14"/>
      <c r="E2158" s="14"/>
      <c r="F2158" s="14"/>
      <c r="G2158" s="14"/>
      <c r="H2158" s="14"/>
      <c r="I2158" s="14"/>
    </row>
    <row r="2159" spans="1:9">
      <c r="A2159" s="14"/>
      <c r="B2159" s="14"/>
      <c r="C2159" s="14"/>
      <c r="D2159" s="14"/>
      <c r="E2159" s="14"/>
      <c r="F2159" s="14"/>
      <c r="G2159" s="14"/>
      <c r="H2159" s="14"/>
      <c r="I2159" s="14"/>
    </row>
    <row r="2160" spans="1:9">
      <c r="A2160" s="14"/>
      <c r="B2160" s="14"/>
      <c r="C2160" s="14"/>
      <c r="D2160" s="14"/>
      <c r="E2160" s="14"/>
      <c r="F2160" s="14"/>
      <c r="G2160" s="14"/>
      <c r="H2160" s="14"/>
      <c r="I2160" s="14"/>
    </row>
    <row r="2161" spans="1:9">
      <c r="A2161" s="14"/>
      <c r="B2161" s="14"/>
      <c r="C2161" s="14"/>
      <c r="D2161" s="14"/>
      <c r="E2161" s="14"/>
      <c r="F2161" s="14"/>
      <c r="G2161" s="14"/>
      <c r="H2161" s="14"/>
      <c r="I2161" s="14"/>
    </row>
    <row r="2162" spans="1:9">
      <c r="A2162" s="14"/>
      <c r="B2162" s="14"/>
      <c r="C2162" s="14"/>
      <c r="D2162" s="14"/>
      <c r="E2162" s="14"/>
      <c r="F2162" s="14"/>
      <c r="G2162" s="14"/>
      <c r="H2162" s="14"/>
      <c r="I2162" s="14"/>
    </row>
    <row r="2163" spans="1:9">
      <c r="A2163" s="14"/>
      <c r="B2163" s="14"/>
      <c r="C2163" s="14"/>
      <c r="D2163" s="14"/>
      <c r="E2163" s="14"/>
      <c r="F2163" s="14"/>
      <c r="G2163" s="14"/>
      <c r="H2163" s="14"/>
      <c r="I2163" s="14"/>
    </row>
    <row r="2164" spans="1:9">
      <c r="A2164" s="14"/>
      <c r="B2164" s="14"/>
      <c r="C2164" s="14"/>
      <c r="D2164" s="14"/>
      <c r="E2164" s="14"/>
      <c r="F2164" s="14"/>
      <c r="G2164" s="14"/>
      <c r="H2164" s="14"/>
      <c r="I2164" s="14"/>
    </row>
    <row r="2165" spans="1:9">
      <c r="A2165" s="14"/>
      <c r="B2165" s="14"/>
      <c r="C2165" s="14"/>
      <c r="D2165" s="14"/>
      <c r="E2165" s="14"/>
      <c r="F2165" s="14"/>
      <c r="G2165" s="14"/>
      <c r="H2165" s="14"/>
      <c r="I2165" s="14"/>
    </row>
    <row r="2166" spans="1:9">
      <c r="A2166" s="14"/>
      <c r="B2166" s="14"/>
      <c r="C2166" s="14"/>
      <c r="D2166" s="14"/>
      <c r="E2166" s="14"/>
      <c r="F2166" s="14"/>
      <c r="G2166" s="14"/>
      <c r="H2166" s="14"/>
      <c r="I2166" s="14"/>
    </row>
  </sheetData>
  <mergeCells count="3">
    <mergeCell ref="A2:B2"/>
    <mergeCell ref="F2:H2"/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75"/>
  <sheetViews>
    <sheetView topLeftCell="A2" zoomScale="60" zoomScaleNormal="60" workbookViewId="0">
      <selection activeCell="F25" sqref="F25"/>
    </sheetView>
  </sheetViews>
  <sheetFormatPr defaultRowHeight="15"/>
  <cols>
    <col min="1" max="3" width="12.7109375" style="67" customWidth="1"/>
    <col min="4" max="4" width="3.7109375" style="67" customWidth="1"/>
    <col min="5" max="6" width="12.7109375" style="67" customWidth="1"/>
    <col min="7" max="7" width="3.7109375" style="67" customWidth="1"/>
    <col min="8" max="8" width="12.7109375" style="71" customWidth="1"/>
    <col min="9" max="9" width="12.7109375" style="67" customWidth="1"/>
    <col min="10" max="10" width="17" style="78" customWidth="1"/>
    <col min="11" max="11" width="10.7109375" style="78" customWidth="1"/>
    <col min="12" max="12" width="12.7109375" style="14" customWidth="1"/>
    <col min="13" max="15" width="9.140625" style="14"/>
    <col min="16" max="16384" width="9.140625" style="11"/>
  </cols>
  <sheetData>
    <row r="1" spans="1:33" s="13" customFormat="1" ht="57" customHeight="1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92"/>
      <c r="K1" s="92"/>
      <c r="L1" s="157"/>
      <c r="M1" s="158"/>
    </row>
    <row r="2" spans="1:33" s="2" customFormat="1" ht="34.5" customHeight="1">
      <c r="A2" s="186" t="s">
        <v>2</v>
      </c>
      <c r="B2" s="186"/>
      <c r="C2" s="12">
        <f>Resultado!$E$42*Resultado!$F$42</f>
        <v>25.064699999999998</v>
      </c>
      <c r="D2" s="5"/>
      <c r="E2" s="9" t="s">
        <v>6</v>
      </c>
      <c r="F2" s="187" t="s">
        <v>7</v>
      </c>
      <c r="G2" s="187"/>
      <c r="H2" s="187"/>
      <c r="I2" s="29"/>
      <c r="L2" s="159"/>
      <c r="M2" s="5"/>
    </row>
    <row r="3" spans="1:33" s="2" customFormat="1" ht="57" customHeight="1">
      <c r="A3" s="31" t="s">
        <v>0</v>
      </c>
      <c r="B3" s="31" t="s">
        <v>1</v>
      </c>
      <c r="C3" s="8" t="s">
        <v>3</v>
      </c>
      <c r="D3" s="5"/>
      <c r="E3" s="7" t="s">
        <v>5</v>
      </c>
      <c r="F3" s="48" t="s">
        <v>43</v>
      </c>
      <c r="G3" s="66"/>
      <c r="H3" s="162" t="s">
        <v>4</v>
      </c>
      <c r="I3" s="28" t="s">
        <v>30</v>
      </c>
      <c r="L3" s="5"/>
      <c r="M3" s="5"/>
    </row>
    <row r="4" spans="1:33">
      <c r="A4" s="174">
        <v>0</v>
      </c>
      <c r="B4" s="151">
        <v>0</v>
      </c>
      <c r="C4" s="4">
        <f>C$2</f>
        <v>25.064699999999998</v>
      </c>
      <c r="D4" s="30"/>
      <c r="E4" s="72">
        <f>(((80+B4)-80)/80)*100</f>
        <v>0</v>
      </c>
      <c r="F4" s="73">
        <f>LN(1+E4/100)</f>
        <v>0</v>
      </c>
      <c r="G4" s="49"/>
      <c r="H4" s="74">
        <f>A4/C4</f>
        <v>0</v>
      </c>
      <c r="I4" s="75">
        <f t="shared" ref="I4:I5" si="0">H4*(1+E4/100)</f>
        <v>0</v>
      </c>
      <c r="J4" s="91" t="s">
        <v>38</v>
      </c>
      <c r="K4" s="77"/>
      <c r="L4" s="152"/>
      <c r="M4" s="152"/>
      <c r="N4" s="45"/>
      <c r="O4" s="11"/>
      <c r="AG4" s="45">
        <f>B4</f>
        <v>0</v>
      </c>
    </row>
    <row r="5" spans="1:33" ht="26.25">
      <c r="A5" s="174">
        <v>783.76</v>
      </c>
      <c r="B5" s="151">
        <v>7.6819000000000002E-3</v>
      </c>
      <c r="C5" s="4">
        <f t="shared" ref="C5:C68" si="1">C$2</f>
        <v>25.064699999999998</v>
      </c>
      <c r="D5" s="30"/>
      <c r="E5" s="72">
        <f t="shared" ref="E5:E68" si="2">(((80+B5)-80)/80)*100</f>
        <v>9.6023749999929464E-3</v>
      </c>
      <c r="F5" s="73">
        <f>LN(1+E5/100)</f>
        <v>9.6019140014668306E-5</v>
      </c>
      <c r="G5" s="49"/>
      <c r="H5" s="74">
        <f t="shared" ref="H5" si="3">A5/C5</f>
        <v>31.269474599735886</v>
      </c>
      <c r="I5" s="75">
        <f t="shared" si="0"/>
        <v>31.272477211947479</v>
      </c>
      <c r="J5" s="160">
        <f>LARGE(I4:I467,1)</f>
        <v>1036.457993512789</v>
      </c>
      <c r="K5" s="77"/>
      <c r="L5" s="152"/>
      <c r="M5" s="152"/>
      <c r="N5" s="45"/>
      <c r="O5" s="11"/>
      <c r="AG5" s="45">
        <f>B5-0.1</f>
        <v>-9.23181E-2</v>
      </c>
    </row>
    <row r="6" spans="1:33">
      <c r="A6" s="174">
        <v>1410.8</v>
      </c>
      <c r="B6" s="151">
        <v>1.3939699999999999E-2</v>
      </c>
      <c r="C6" s="4">
        <f t="shared" si="1"/>
        <v>25.064699999999998</v>
      </c>
      <c r="E6" s="72">
        <f t="shared" si="2"/>
        <v>1.7424624999993199E-2</v>
      </c>
      <c r="F6" s="73">
        <f t="shared" ref="F6:F10" si="4">LN(1+E6/100)</f>
        <v>1.7423107088526725E-4</v>
      </c>
      <c r="H6" s="74">
        <f t="shared" ref="H6:H10" si="5">A6/C6</f>
        <v>56.286330975435575</v>
      </c>
      <c r="I6" s="75">
        <f t="shared" ref="I6:I10" si="6">H6*(1+E6/100)</f>
        <v>56.296138657534293</v>
      </c>
      <c r="J6" s="77"/>
      <c r="K6" s="77"/>
      <c r="L6" s="152"/>
      <c r="M6" s="152"/>
      <c r="N6" s="45"/>
      <c r="O6" s="11"/>
      <c r="AG6" s="45">
        <f t="shared" ref="AG6:AG68" si="7">B6</f>
        <v>1.3939699999999999E-2</v>
      </c>
    </row>
    <row r="7" spans="1:33">
      <c r="A7" s="174">
        <v>2257.1999999999998</v>
      </c>
      <c r="B7" s="151">
        <v>2.2879E-2</v>
      </c>
      <c r="C7" s="4">
        <f t="shared" si="1"/>
        <v>25.064699999999998</v>
      </c>
      <c r="E7" s="72">
        <f t="shared" si="2"/>
        <v>2.8598750000004003E-2</v>
      </c>
      <c r="F7" s="73">
        <f t="shared" si="4"/>
        <v>2.8594661337019722E-4</v>
      </c>
      <c r="H7" s="74">
        <f t="shared" si="5"/>
        <v>90.054937820919463</v>
      </c>
      <c r="I7" s="75">
        <f t="shared" si="6"/>
        <v>90.080692407449533</v>
      </c>
      <c r="J7" s="91" t="s">
        <v>36</v>
      </c>
      <c r="K7" s="77"/>
      <c r="L7" s="152"/>
      <c r="M7" s="152"/>
      <c r="N7" s="45"/>
      <c r="O7" s="11"/>
      <c r="AG7" s="45">
        <f t="shared" si="7"/>
        <v>2.2879E-2</v>
      </c>
    </row>
    <row r="8" spans="1:33" ht="26.25">
      <c r="A8" s="174">
        <v>3467.3</v>
      </c>
      <c r="B8" s="151">
        <v>3.4500999999999997E-2</v>
      </c>
      <c r="C8" s="4">
        <f t="shared" si="1"/>
        <v>25.064699999999998</v>
      </c>
      <c r="E8" s="72">
        <f t="shared" si="2"/>
        <v>4.312625000000736E-2</v>
      </c>
      <c r="F8" s="73">
        <f t="shared" si="4"/>
        <v>4.3116953305588683E-4</v>
      </c>
      <c r="H8" s="74">
        <f t="shared" si="5"/>
        <v>138.33399162966245</v>
      </c>
      <c r="I8" s="75">
        <f t="shared" si="6"/>
        <v>138.39364989272764</v>
      </c>
      <c r="J8" s="160">
        <f>LARGE(H4:H467,1)</f>
        <v>863.64488703236032</v>
      </c>
      <c r="K8" s="77"/>
      <c r="L8" s="152"/>
      <c r="M8" s="152"/>
      <c r="N8" s="45"/>
      <c r="O8" s="11"/>
      <c r="AG8" s="45">
        <f t="shared" si="7"/>
        <v>3.4500999999999997E-2</v>
      </c>
    </row>
    <row r="9" spans="1:33">
      <c r="A9" s="174">
        <v>5135.2</v>
      </c>
      <c r="B9" s="151">
        <v>5.0591999999999998E-2</v>
      </c>
      <c r="C9" s="4">
        <f t="shared" si="1"/>
        <v>25.064699999999998</v>
      </c>
      <c r="E9" s="72">
        <f t="shared" si="2"/>
        <v>6.3239999999993302E-2</v>
      </c>
      <c r="F9" s="73">
        <f t="shared" si="4"/>
        <v>6.3220011938520514E-4</v>
      </c>
      <c r="G9" s="150"/>
      <c r="H9" s="74">
        <f t="shared" si="5"/>
        <v>204.87777631489706</v>
      </c>
      <c r="I9" s="75">
        <f t="shared" si="6"/>
        <v>205.00734102063859</v>
      </c>
      <c r="J9" s="77"/>
      <c r="K9" s="77"/>
      <c r="L9" s="152"/>
      <c r="M9" s="152"/>
      <c r="N9" s="45"/>
      <c r="O9" s="11"/>
      <c r="AG9" s="45">
        <f t="shared" si="7"/>
        <v>5.0591999999999998E-2</v>
      </c>
    </row>
    <row r="10" spans="1:33">
      <c r="A10" s="174">
        <v>6257.5</v>
      </c>
      <c r="B10" s="151">
        <v>6.3107999999999997E-2</v>
      </c>
      <c r="C10" s="4">
        <f t="shared" si="1"/>
        <v>25.064699999999998</v>
      </c>
      <c r="E10" s="72">
        <f t="shared" si="2"/>
        <v>7.888499999999965E-2</v>
      </c>
      <c r="F10" s="73">
        <f t="shared" si="4"/>
        <v>7.8853902137161638E-4</v>
      </c>
      <c r="G10" s="150"/>
      <c r="H10" s="74">
        <f t="shared" si="5"/>
        <v>249.65389571788214</v>
      </c>
      <c r="I10" s="75">
        <f t="shared" si="6"/>
        <v>249.85083519351917</v>
      </c>
      <c r="J10" s="77"/>
      <c r="K10" s="77"/>
      <c r="L10" s="152"/>
      <c r="M10" s="152"/>
      <c r="N10" s="45"/>
      <c r="O10" s="11"/>
      <c r="AG10" s="45">
        <f t="shared" si="7"/>
        <v>6.3107999999999997E-2</v>
      </c>
    </row>
    <row r="11" spans="1:33">
      <c r="A11" s="174">
        <v>7636.9</v>
      </c>
      <c r="B11" s="151">
        <v>7.7411000000000008E-2</v>
      </c>
      <c r="C11" s="4">
        <f t="shared" si="1"/>
        <v>25.064699999999998</v>
      </c>
      <c r="E11" s="72">
        <f t="shared" si="2"/>
        <v>9.6763749999997373E-2</v>
      </c>
      <c r="F11" s="73">
        <f t="shared" ref="F11:F74" si="8">LN(1+E11/100)</f>
        <v>9.6716964062222067E-4</v>
      </c>
      <c r="G11" s="150"/>
      <c r="H11" s="74">
        <f t="shared" ref="H11:H74" si="9">A11/C11</f>
        <v>304.68746883066626</v>
      </c>
      <c r="I11" s="75">
        <f t="shared" ref="I11:I74" si="10">H11*(1+E11/100)</f>
        <v>304.98229585128689</v>
      </c>
      <c r="J11" s="77"/>
      <c r="K11" s="77"/>
      <c r="L11" s="152"/>
      <c r="M11" s="152"/>
      <c r="N11" s="45"/>
      <c r="O11" s="11"/>
      <c r="AG11" s="45">
        <f t="shared" si="7"/>
        <v>7.7411000000000008E-2</v>
      </c>
    </row>
    <row r="12" spans="1:33">
      <c r="A12" s="174">
        <v>8514.7000000000007</v>
      </c>
      <c r="B12" s="151">
        <v>8.7245000000000003E-2</v>
      </c>
      <c r="C12" s="4">
        <f t="shared" si="1"/>
        <v>25.064699999999998</v>
      </c>
      <c r="E12" s="72">
        <f t="shared" si="2"/>
        <v>0.10905624999999475</v>
      </c>
      <c r="F12" s="73">
        <f t="shared" si="8"/>
        <v>1.0899682687084127E-3</v>
      </c>
      <c r="G12" s="150"/>
      <c r="H12" s="74">
        <f t="shared" si="9"/>
        <v>339.70883353880163</v>
      </c>
      <c r="I12" s="75">
        <f t="shared" si="10"/>
        <v>340.07930725357778</v>
      </c>
      <c r="J12" s="77"/>
      <c r="K12" s="77"/>
      <c r="L12" s="152"/>
      <c r="M12" s="152"/>
      <c r="N12" s="45"/>
      <c r="O12" s="11"/>
      <c r="AG12" s="45">
        <f t="shared" si="7"/>
        <v>8.7245000000000003E-2</v>
      </c>
    </row>
    <row r="13" spans="1:33">
      <c r="A13" s="174">
        <v>9304.7999999999993</v>
      </c>
      <c r="B13" s="151">
        <v>9.7078999999999999E-2</v>
      </c>
      <c r="C13" s="4">
        <f t="shared" si="1"/>
        <v>25.064699999999998</v>
      </c>
      <c r="E13" s="72">
        <f t="shared" si="2"/>
        <v>0.12134874999999214</v>
      </c>
      <c r="F13" s="73">
        <f t="shared" si="8"/>
        <v>1.2127518191430409E-3</v>
      </c>
      <c r="G13" s="150"/>
      <c r="H13" s="74">
        <f t="shared" si="9"/>
        <v>371.23125351590085</v>
      </c>
      <c r="I13" s="75">
        <f t="shared" si="10"/>
        <v>371.68173800165164</v>
      </c>
      <c r="J13" s="77"/>
      <c r="K13" s="77"/>
      <c r="L13" s="152"/>
      <c r="M13" s="152"/>
      <c r="N13" s="45"/>
      <c r="O13" s="11"/>
      <c r="AG13" s="45">
        <f t="shared" si="7"/>
        <v>9.7078999999999999E-2</v>
      </c>
    </row>
    <row r="14" spans="1:33">
      <c r="A14" s="174">
        <v>10170</v>
      </c>
      <c r="B14" s="151">
        <v>0.1087</v>
      </c>
      <c r="C14" s="4">
        <f t="shared" si="1"/>
        <v>25.064699999999998</v>
      </c>
      <c r="E14" s="72">
        <f t="shared" si="2"/>
        <v>0.13587499999999864</v>
      </c>
      <c r="F14" s="73">
        <f t="shared" si="8"/>
        <v>1.3578277345430928E-3</v>
      </c>
      <c r="G14" s="150"/>
      <c r="H14" s="74">
        <f t="shared" si="9"/>
        <v>405.7499192090869</v>
      </c>
      <c r="I14" s="75">
        <f t="shared" si="10"/>
        <v>406.30123191181229</v>
      </c>
      <c r="J14" s="77"/>
      <c r="K14" s="77"/>
      <c r="L14" s="152"/>
      <c r="M14" s="152"/>
      <c r="N14" s="45"/>
      <c r="O14" s="11"/>
      <c r="AG14" s="45">
        <f t="shared" si="7"/>
        <v>0.1087</v>
      </c>
    </row>
    <row r="15" spans="1:33">
      <c r="A15" s="174">
        <v>11060</v>
      </c>
      <c r="B15" s="151">
        <v>0.12390000000000001</v>
      </c>
      <c r="C15" s="4">
        <f t="shared" si="1"/>
        <v>25.064699999999998</v>
      </c>
      <c r="E15" s="72">
        <f t="shared" si="2"/>
        <v>0.15487500000000765</v>
      </c>
      <c r="F15" s="73">
        <f t="shared" si="8"/>
        <v>1.547551923573128E-3</v>
      </c>
      <c r="G15" s="150"/>
      <c r="H15" s="74">
        <f t="shared" si="9"/>
        <v>441.25802423328429</v>
      </c>
      <c r="I15" s="75">
        <f t="shared" si="10"/>
        <v>441.94142259831557</v>
      </c>
      <c r="J15" s="77"/>
      <c r="K15" s="77"/>
      <c r="L15" s="152"/>
      <c r="M15" s="152"/>
      <c r="N15" s="45"/>
      <c r="O15" s="11"/>
      <c r="AG15" s="45">
        <f t="shared" si="7"/>
        <v>0.12390000000000001</v>
      </c>
    </row>
    <row r="16" spans="1:33">
      <c r="A16" s="174">
        <v>11788</v>
      </c>
      <c r="B16" s="151">
        <v>0.14178000000000002</v>
      </c>
      <c r="C16" s="4">
        <f t="shared" si="1"/>
        <v>25.064699999999998</v>
      </c>
      <c r="E16" s="72">
        <f t="shared" si="2"/>
        <v>0.17722499999999641</v>
      </c>
      <c r="F16" s="73">
        <f t="shared" si="8"/>
        <v>1.7706814179748846E-3</v>
      </c>
      <c r="G16" s="150"/>
      <c r="H16" s="74">
        <f t="shared" ref="H16" si="11">A16/C16</f>
        <v>470.30285620813339</v>
      </c>
      <c r="I16" s="75">
        <f t="shared" ref="I16" si="12">H16*(1+E16/100)</f>
        <v>471.13635044504821</v>
      </c>
      <c r="J16" s="77"/>
      <c r="K16" s="77"/>
      <c r="L16" s="152"/>
      <c r="M16" s="152"/>
      <c r="N16" s="45"/>
      <c r="O16" s="11"/>
      <c r="AG16" s="45">
        <f t="shared" si="7"/>
        <v>0.14178000000000002</v>
      </c>
    </row>
    <row r="17" spans="1:33">
      <c r="A17" s="174">
        <v>12452</v>
      </c>
      <c r="B17" s="151">
        <v>0.16234000000000001</v>
      </c>
      <c r="C17" s="4">
        <f t="shared" si="1"/>
        <v>25.064699999999998</v>
      </c>
      <c r="E17" s="72">
        <f t="shared" si="2"/>
        <v>0.20292500000000047</v>
      </c>
      <c r="F17" s="73">
        <f t="shared" ref="F17" si="13">LN(1+E17/100)</f>
        <v>2.0271938533726634E-3</v>
      </c>
      <c r="G17" s="178"/>
      <c r="H17" s="74">
        <f t="shared" ref="H17" si="14">A17/C17</f>
        <v>496.7942963610177</v>
      </c>
      <c r="I17" s="75">
        <f t="shared" ref="I17" si="15">H17*(1+E17/100)</f>
        <v>497.80241618690832</v>
      </c>
      <c r="J17" s="77"/>
      <c r="K17" s="77"/>
      <c r="L17" s="152"/>
      <c r="M17" s="152"/>
      <c r="N17" s="45"/>
      <c r="O17" s="11"/>
      <c r="AG17" s="45">
        <f t="shared" si="7"/>
        <v>0.16234000000000001</v>
      </c>
    </row>
    <row r="18" spans="1:33">
      <c r="A18" s="174">
        <v>13117</v>
      </c>
      <c r="B18" s="151">
        <v>0.19095000000000001</v>
      </c>
      <c r="C18" s="4">
        <f t="shared" si="1"/>
        <v>25.064699999999998</v>
      </c>
      <c r="E18" s="72">
        <f t="shared" si="2"/>
        <v>0.23868750000000105</v>
      </c>
      <c r="F18" s="73">
        <f t="shared" si="8"/>
        <v>2.3840309385809028E-3</v>
      </c>
      <c r="G18" s="150"/>
      <c r="H18" s="74">
        <f t="shared" si="9"/>
        <v>523.32563326112029</v>
      </c>
      <c r="I18" s="75">
        <f t="shared" si="10"/>
        <v>524.57474613201043</v>
      </c>
      <c r="J18" s="77"/>
      <c r="K18" s="77"/>
      <c r="L18" s="152"/>
      <c r="M18" s="152"/>
      <c r="N18" s="45"/>
      <c r="O18" s="11"/>
      <c r="AG18" s="45">
        <f t="shared" si="7"/>
        <v>0.19095000000000001</v>
      </c>
    </row>
    <row r="19" spans="1:33">
      <c r="A19" s="174">
        <v>13468</v>
      </c>
      <c r="B19" s="151">
        <v>0.21240000000000001</v>
      </c>
      <c r="C19" s="4">
        <f t="shared" si="1"/>
        <v>25.064699999999998</v>
      </c>
      <c r="E19" s="72">
        <f t="shared" si="2"/>
        <v>0.26550000000000296</v>
      </c>
      <c r="F19" s="73">
        <f t="shared" si="8"/>
        <v>2.651481713491337E-3</v>
      </c>
      <c r="G19" s="150"/>
      <c r="H19" s="74">
        <f t="shared" si="9"/>
        <v>537.32939153470818</v>
      </c>
      <c r="I19" s="75">
        <f t="shared" si="10"/>
        <v>538.75600106923287</v>
      </c>
      <c r="J19" s="77"/>
      <c r="K19" s="77"/>
      <c r="L19" s="152"/>
      <c r="M19" s="152"/>
      <c r="N19" s="45"/>
      <c r="O19" s="11"/>
      <c r="AG19" s="45">
        <f t="shared" si="7"/>
        <v>0.21240000000000001</v>
      </c>
    </row>
    <row r="20" spans="1:33">
      <c r="A20" s="174">
        <v>13669</v>
      </c>
      <c r="B20" s="151">
        <v>0.22670000000000001</v>
      </c>
      <c r="C20" s="4">
        <f t="shared" si="1"/>
        <v>25.064699999999998</v>
      </c>
      <c r="E20" s="72">
        <f t="shared" si="2"/>
        <v>0.28337499999999238</v>
      </c>
      <c r="F20" s="73">
        <f t="shared" si="8"/>
        <v>2.8297424995199173E-3</v>
      </c>
      <c r="G20" s="150"/>
      <c r="H20" s="74">
        <f t="shared" si="9"/>
        <v>545.34863772556628</v>
      </c>
      <c r="I20" s="75">
        <f t="shared" si="10"/>
        <v>546.8940194277211</v>
      </c>
      <c r="J20" s="77"/>
      <c r="K20" s="77"/>
      <c r="L20" s="152"/>
      <c r="M20" s="152"/>
      <c r="N20" s="45"/>
      <c r="O20" s="11"/>
      <c r="AG20" s="45">
        <f t="shared" si="7"/>
        <v>0.22670000000000001</v>
      </c>
    </row>
    <row r="21" spans="1:33">
      <c r="A21" s="174">
        <v>13819</v>
      </c>
      <c r="B21" s="151">
        <v>0.23922000000000002</v>
      </c>
      <c r="C21" s="4">
        <f t="shared" si="1"/>
        <v>25.064699999999998</v>
      </c>
      <c r="E21" s="72">
        <f t="shared" si="2"/>
        <v>0.29902500000000387</v>
      </c>
      <c r="F21" s="73">
        <f t="shared" si="8"/>
        <v>2.9857880950633774E-3</v>
      </c>
      <c r="G21" s="150"/>
      <c r="H21" s="74">
        <f t="shared" si="9"/>
        <v>551.33314980829618</v>
      </c>
      <c r="I21" s="75">
        <f t="shared" si="10"/>
        <v>552.98177375951047</v>
      </c>
      <c r="J21" s="77"/>
      <c r="K21" s="77"/>
      <c r="L21" s="152"/>
      <c r="M21" s="152"/>
      <c r="N21" s="45"/>
      <c r="O21" s="11"/>
      <c r="AG21" s="45">
        <f t="shared" si="7"/>
        <v>0.23922000000000002</v>
      </c>
    </row>
    <row r="22" spans="1:33">
      <c r="A22" s="175">
        <v>13948</v>
      </c>
      <c r="B22" s="173">
        <v>0.24999999999999978</v>
      </c>
      <c r="C22" s="4">
        <f t="shared" si="1"/>
        <v>25.064699999999998</v>
      </c>
      <c r="E22" s="72">
        <f t="shared" si="2"/>
        <v>0.3125</v>
      </c>
      <c r="F22" s="73">
        <f t="shared" si="8"/>
        <v>3.1201273362436777E-3</v>
      </c>
      <c r="G22" s="150"/>
      <c r="H22" s="74">
        <f t="shared" si="9"/>
        <v>556.47983019944388</v>
      </c>
      <c r="I22" s="75">
        <f t="shared" si="10"/>
        <v>558.21882966881719</v>
      </c>
      <c r="J22" s="77"/>
      <c r="K22" s="77"/>
      <c r="L22" s="152"/>
      <c r="M22" s="152"/>
      <c r="N22" s="45"/>
      <c r="O22" s="11"/>
      <c r="AG22" s="45">
        <f t="shared" si="7"/>
        <v>0.24999999999999978</v>
      </c>
    </row>
    <row r="23" spans="1:33">
      <c r="A23" s="174">
        <v>14010</v>
      </c>
      <c r="B23" s="151">
        <v>0.26500000000000035</v>
      </c>
      <c r="C23" s="4">
        <f t="shared" si="1"/>
        <v>25.064699999999998</v>
      </c>
      <c r="E23" s="72">
        <f t="shared" si="2"/>
        <v>0.33125000000000071</v>
      </c>
      <c r="F23" s="73">
        <f t="shared" si="8"/>
        <v>3.3070257574960762E-3</v>
      </c>
      <c r="G23" s="150"/>
      <c r="H23" s="74">
        <f t="shared" si="9"/>
        <v>558.95342852697217</v>
      </c>
      <c r="I23" s="75">
        <f t="shared" si="10"/>
        <v>560.80496175896781</v>
      </c>
      <c r="J23" s="77"/>
      <c r="K23" s="77"/>
      <c r="L23" s="152"/>
      <c r="M23" s="152"/>
      <c r="N23" s="45"/>
      <c r="O23" s="11"/>
      <c r="AG23" s="45">
        <f t="shared" si="7"/>
        <v>0.26500000000000035</v>
      </c>
    </row>
    <row r="24" spans="1:33">
      <c r="A24" s="174">
        <v>14073</v>
      </c>
      <c r="B24" s="151">
        <v>0.28000000000000003</v>
      </c>
      <c r="C24" s="4">
        <f t="shared" si="1"/>
        <v>25.064699999999998</v>
      </c>
      <c r="E24" s="72">
        <f t="shared" si="2"/>
        <v>0.35000000000000142</v>
      </c>
      <c r="F24" s="73">
        <f t="shared" si="8"/>
        <v>3.4938892542558382E-3</v>
      </c>
      <c r="G24" s="150"/>
      <c r="H24" s="74">
        <f t="shared" si="9"/>
        <v>561.4669236017188</v>
      </c>
      <c r="I24" s="75">
        <f t="shared" si="10"/>
        <v>563.43205783432484</v>
      </c>
      <c r="J24" s="77"/>
      <c r="K24" s="77"/>
      <c r="L24" s="152"/>
      <c r="M24" s="152"/>
      <c r="N24" s="45"/>
      <c r="O24" s="11"/>
      <c r="AG24" s="45">
        <f t="shared" si="7"/>
        <v>0.28000000000000003</v>
      </c>
    </row>
    <row r="25" spans="1:33">
      <c r="A25" s="174">
        <v>14123</v>
      </c>
      <c r="B25" s="151">
        <v>0.29499999999999971</v>
      </c>
      <c r="C25" s="4">
        <f t="shared" si="1"/>
        <v>25.064699999999998</v>
      </c>
      <c r="E25" s="72">
        <f t="shared" si="2"/>
        <v>0.36875000000000213</v>
      </c>
      <c r="F25" s="94">
        <f t="shared" si="8"/>
        <v>3.680717839572752E-3</v>
      </c>
      <c r="G25" s="176"/>
      <c r="H25" s="94">
        <f t="shared" si="9"/>
        <v>563.46176096262877</v>
      </c>
      <c r="I25" s="94">
        <f t="shared" si="10"/>
        <v>565.53952620617849</v>
      </c>
      <c r="J25" s="77"/>
      <c r="K25" s="77"/>
      <c r="L25" s="152"/>
      <c r="M25" s="152"/>
      <c r="N25" s="45"/>
      <c r="O25" s="11"/>
      <c r="AG25" s="45">
        <f t="shared" si="7"/>
        <v>0.29499999999999971</v>
      </c>
    </row>
    <row r="26" spans="1:33">
      <c r="A26" s="174">
        <v>14173</v>
      </c>
      <c r="B26" s="151">
        <v>0.30990000000000006</v>
      </c>
      <c r="C26" s="4">
        <f t="shared" si="1"/>
        <v>25.064699999999998</v>
      </c>
      <c r="E26" s="72">
        <f t="shared" si="2"/>
        <v>0.38737499999999869</v>
      </c>
      <c r="F26" s="73">
        <f t="shared" si="8"/>
        <v>3.8662663507668068E-3</v>
      </c>
      <c r="G26" s="150"/>
      <c r="H26" s="74">
        <f t="shared" si="9"/>
        <v>565.45659832353874</v>
      </c>
      <c r="I26" s="75">
        <f t="shared" si="10"/>
        <v>567.64703582129448</v>
      </c>
      <c r="J26" s="77"/>
      <c r="K26" s="77"/>
      <c r="L26" s="152"/>
      <c r="M26" s="152"/>
      <c r="N26" s="45"/>
      <c r="O26" s="11"/>
      <c r="AG26" s="45">
        <f t="shared" si="7"/>
        <v>0.30990000000000006</v>
      </c>
    </row>
    <row r="27" spans="1:33">
      <c r="A27" s="174">
        <v>14224</v>
      </c>
      <c r="B27" s="151">
        <v>0.32499999999999996</v>
      </c>
      <c r="C27" s="4">
        <f t="shared" si="1"/>
        <v>25.064699999999998</v>
      </c>
      <c r="E27" s="72">
        <f t="shared" si="2"/>
        <v>0.40625000000000355</v>
      </c>
      <c r="F27" s="73">
        <f t="shared" si="8"/>
        <v>4.0542703280406238E-3</v>
      </c>
      <c r="G27" s="150"/>
      <c r="H27" s="74">
        <f t="shared" si="9"/>
        <v>567.49133243166693</v>
      </c>
      <c r="I27" s="75">
        <f t="shared" si="10"/>
        <v>569.79676596967067</v>
      </c>
      <c r="J27" s="77"/>
      <c r="K27" s="77"/>
      <c r="L27" s="152"/>
      <c r="M27" s="152"/>
      <c r="N27" s="45"/>
      <c r="O27" s="11"/>
      <c r="AG27" s="45">
        <f t="shared" si="7"/>
        <v>0.32499999999999996</v>
      </c>
    </row>
    <row r="28" spans="1:33">
      <c r="A28" s="174">
        <v>14274</v>
      </c>
      <c r="B28" s="151">
        <v>0.34079999999999999</v>
      </c>
      <c r="C28" s="4">
        <f t="shared" si="1"/>
        <v>25.064699999999998</v>
      </c>
      <c r="E28" s="72">
        <f t="shared" si="2"/>
        <v>0.42600000000000188</v>
      </c>
      <c r="F28" s="73">
        <f t="shared" si="8"/>
        <v>4.2509518875376859E-3</v>
      </c>
      <c r="G28" s="150"/>
      <c r="H28" s="74">
        <f t="shared" si="9"/>
        <v>569.4861697925769</v>
      </c>
      <c r="I28" s="75">
        <f t="shared" si="10"/>
        <v>571.91218087589323</v>
      </c>
      <c r="J28" s="77"/>
      <c r="K28" s="77"/>
      <c r="L28" s="152"/>
      <c r="M28" s="152"/>
      <c r="N28" s="45"/>
      <c r="O28" s="11"/>
      <c r="AG28" s="45">
        <f t="shared" si="7"/>
        <v>0.34079999999999999</v>
      </c>
    </row>
    <row r="29" spans="1:33">
      <c r="A29" s="174">
        <v>14336</v>
      </c>
      <c r="B29" s="151">
        <v>0.35660000000000003</v>
      </c>
      <c r="C29" s="4">
        <f t="shared" si="1"/>
        <v>25.064699999999998</v>
      </c>
      <c r="E29" s="72">
        <f t="shared" si="2"/>
        <v>0.44575000000000031</v>
      </c>
      <c r="F29" s="73">
        <f t="shared" si="8"/>
        <v>4.447594771005859E-3</v>
      </c>
      <c r="G29" s="150"/>
      <c r="H29" s="74">
        <f t="shared" si="9"/>
        <v>571.9597681201052</v>
      </c>
      <c r="I29" s="75">
        <f t="shared" si="10"/>
        <v>574.50927878650054</v>
      </c>
      <c r="J29" s="77"/>
      <c r="K29" s="77"/>
      <c r="L29" s="152"/>
      <c r="M29" s="152"/>
      <c r="N29" s="45"/>
      <c r="O29" s="11"/>
      <c r="AG29" s="45">
        <f t="shared" si="7"/>
        <v>0.35660000000000003</v>
      </c>
    </row>
    <row r="30" spans="1:33">
      <c r="A30" s="174">
        <v>14374</v>
      </c>
      <c r="B30" s="151">
        <v>0.37240000000000006</v>
      </c>
      <c r="C30" s="4">
        <f t="shared" si="1"/>
        <v>25.064699999999998</v>
      </c>
      <c r="E30" s="72">
        <f t="shared" si="2"/>
        <v>0.46549999999999875</v>
      </c>
      <c r="F30" s="73">
        <f t="shared" si="8"/>
        <v>4.6441989936526649E-3</v>
      </c>
      <c r="G30" s="150"/>
      <c r="H30" s="74">
        <f t="shared" si="9"/>
        <v>573.47584451439673</v>
      </c>
      <c r="I30" s="75">
        <f t="shared" si="10"/>
        <v>576.14537457061124</v>
      </c>
      <c r="J30" s="77"/>
      <c r="K30" s="77"/>
      <c r="L30" s="152"/>
      <c r="M30" s="152"/>
      <c r="N30" s="45"/>
      <c r="O30" s="11"/>
      <c r="AG30" s="45">
        <f t="shared" si="7"/>
        <v>0.37240000000000006</v>
      </c>
    </row>
    <row r="31" spans="1:33">
      <c r="A31" s="174">
        <v>14424</v>
      </c>
      <c r="B31" s="151">
        <v>0.38829999999999987</v>
      </c>
      <c r="C31" s="4">
        <f t="shared" si="1"/>
        <v>25.064699999999998</v>
      </c>
      <c r="E31" s="72">
        <f t="shared" si="2"/>
        <v>0.48537500000000128</v>
      </c>
      <c r="F31" s="73">
        <f t="shared" si="8"/>
        <v>4.8420085335694162E-3</v>
      </c>
      <c r="G31" s="150"/>
      <c r="H31" s="74">
        <f t="shared" si="9"/>
        <v>575.4706818753067</v>
      </c>
      <c r="I31" s="75">
        <f t="shared" si="10"/>
        <v>578.26387269745908</v>
      </c>
      <c r="J31" s="77"/>
      <c r="K31" s="77"/>
      <c r="L31" s="152"/>
      <c r="M31" s="152"/>
      <c r="N31" s="45"/>
      <c r="O31" s="11"/>
      <c r="AG31" s="45">
        <f t="shared" si="7"/>
        <v>0.38829999999999987</v>
      </c>
    </row>
    <row r="32" spans="1:33">
      <c r="A32" s="174">
        <v>14462</v>
      </c>
      <c r="B32" s="151">
        <v>0.4040999999999999</v>
      </c>
      <c r="C32" s="4">
        <f t="shared" si="1"/>
        <v>25.064699999999998</v>
      </c>
      <c r="E32" s="72">
        <f t="shared" si="2"/>
        <v>0.5051249999999996</v>
      </c>
      <c r="F32" s="73">
        <f t="shared" si="8"/>
        <v>5.0385352357125686E-3</v>
      </c>
      <c r="G32" s="150"/>
      <c r="H32" s="74">
        <f t="shared" si="9"/>
        <v>576.98675826959834</v>
      </c>
      <c r="I32" s="75">
        <f t="shared" si="10"/>
        <v>579.90126263230763</v>
      </c>
      <c r="J32" s="77"/>
      <c r="K32" s="77"/>
      <c r="L32" s="152"/>
      <c r="M32" s="152"/>
      <c r="N32" s="45"/>
      <c r="O32" s="11"/>
      <c r="AG32" s="45">
        <f t="shared" si="7"/>
        <v>0.4040999999999999</v>
      </c>
    </row>
    <row r="33" spans="1:33">
      <c r="A33" s="174">
        <v>14512</v>
      </c>
      <c r="B33" s="151">
        <v>0.42000000000000015</v>
      </c>
      <c r="C33" s="4">
        <f t="shared" si="1"/>
        <v>25.064699999999998</v>
      </c>
      <c r="E33" s="72">
        <f t="shared" si="2"/>
        <v>0.52500000000000213</v>
      </c>
      <c r="F33" s="73">
        <f t="shared" si="8"/>
        <v>5.236266795246327E-3</v>
      </c>
      <c r="G33" s="150"/>
      <c r="H33" s="74">
        <f t="shared" si="9"/>
        <v>578.98159563050831</v>
      </c>
      <c r="I33" s="75">
        <f t="shared" si="10"/>
        <v>582.02124900756849</v>
      </c>
      <c r="J33" s="77"/>
      <c r="K33" s="77"/>
      <c r="L33" s="152"/>
      <c r="M33" s="152"/>
      <c r="N33" s="45"/>
      <c r="O33" s="11"/>
      <c r="AG33" s="45">
        <f t="shared" si="7"/>
        <v>0.42000000000000015</v>
      </c>
    </row>
    <row r="34" spans="1:33">
      <c r="A34" s="174">
        <v>14550</v>
      </c>
      <c r="B34" s="151">
        <v>0.4366000000000001</v>
      </c>
      <c r="C34" s="4">
        <f t="shared" si="1"/>
        <v>25.064699999999998</v>
      </c>
      <c r="E34" s="72">
        <f t="shared" si="2"/>
        <v>0.54574999999999818</v>
      </c>
      <c r="F34" s="73">
        <f t="shared" si="8"/>
        <v>5.4426618086796802E-3</v>
      </c>
      <c r="G34" s="150"/>
      <c r="H34" s="74">
        <f t="shared" si="9"/>
        <v>580.49767202479984</v>
      </c>
      <c r="I34" s="75">
        <f t="shared" si="10"/>
        <v>583.66573806987515</v>
      </c>
      <c r="J34" s="77"/>
      <c r="K34" s="77"/>
      <c r="L34" s="152"/>
      <c r="M34" s="152"/>
      <c r="N34" s="45"/>
      <c r="O34" s="11"/>
      <c r="AG34" s="45">
        <f t="shared" si="7"/>
        <v>0.4366000000000001</v>
      </c>
    </row>
    <row r="35" spans="1:33">
      <c r="A35" s="174">
        <v>14587</v>
      </c>
      <c r="B35" s="151">
        <v>0.45320000000000005</v>
      </c>
      <c r="C35" s="4">
        <f t="shared" si="1"/>
        <v>25.064699999999998</v>
      </c>
      <c r="E35" s="72">
        <f t="shared" si="2"/>
        <v>0.56649999999999423</v>
      </c>
      <c r="F35" s="73">
        <f t="shared" si="8"/>
        <v>5.6490142320019202E-3</v>
      </c>
      <c r="G35" s="150"/>
      <c r="H35" s="74">
        <f t="shared" si="9"/>
        <v>581.97385167187326</v>
      </c>
      <c r="I35" s="75">
        <f t="shared" si="10"/>
        <v>585.2707335415945</v>
      </c>
      <c r="J35" s="77"/>
      <c r="K35" s="77"/>
      <c r="L35" s="152"/>
      <c r="M35" s="152"/>
      <c r="N35" s="45"/>
      <c r="O35" s="11"/>
      <c r="AG35" s="45">
        <f t="shared" si="7"/>
        <v>0.45320000000000005</v>
      </c>
    </row>
    <row r="36" spans="1:33">
      <c r="A36" s="174">
        <v>14625</v>
      </c>
      <c r="B36" s="151">
        <v>0.46990000000000021</v>
      </c>
      <c r="C36" s="4">
        <f t="shared" si="1"/>
        <v>25.064699999999998</v>
      </c>
      <c r="E36" s="72">
        <f t="shared" si="2"/>
        <v>0.58737499999999443</v>
      </c>
      <c r="F36" s="73">
        <f t="shared" si="8"/>
        <v>5.8565667842450696E-3</v>
      </c>
      <c r="G36" s="150"/>
      <c r="H36" s="74">
        <f t="shared" si="9"/>
        <v>583.48992806616479</v>
      </c>
      <c r="I36" s="75">
        <f t="shared" si="10"/>
        <v>586.91720203114335</v>
      </c>
      <c r="J36" s="77"/>
      <c r="K36" s="77"/>
      <c r="L36" s="152"/>
      <c r="M36" s="152"/>
      <c r="N36" s="45"/>
      <c r="O36" s="11"/>
      <c r="AG36" s="45">
        <f t="shared" si="7"/>
        <v>0.46990000000000021</v>
      </c>
    </row>
    <row r="37" spans="1:33">
      <c r="A37" s="174">
        <v>14650</v>
      </c>
      <c r="B37" s="151">
        <v>0.48650000000000015</v>
      </c>
      <c r="C37" s="4">
        <f t="shared" si="1"/>
        <v>25.064699999999998</v>
      </c>
      <c r="E37" s="72">
        <f t="shared" si="2"/>
        <v>0.60812500000000824</v>
      </c>
      <c r="F37" s="73">
        <f t="shared" si="8"/>
        <v>6.0628338237522462E-3</v>
      </c>
      <c r="G37" s="150"/>
      <c r="H37" s="74">
        <f t="shared" si="9"/>
        <v>584.48734674661978</v>
      </c>
      <c r="I37" s="75">
        <f t="shared" si="10"/>
        <v>588.04176042402264</v>
      </c>
      <c r="J37" s="77"/>
      <c r="K37" s="77"/>
      <c r="L37" s="152"/>
      <c r="M37" s="152"/>
      <c r="N37" s="45"/>
      <c r="O37" s="11"/>
      <c r="AG37" s="45">
        <f t="shared" si="7"/>
        <v>0.48650000000000015</v>
      </c>
    </row>
    <row r="38" spans="1:33">
      <c r="A38" s="174">
        <v>14688</v>
      </c>
      <c r="B38" s="151">
        <v>0.50319999999999987</v>
      </c>
      <c r="C38" s="4">
        <f t="shared" si="1"/>
        <v>25.064699999999998</v>
      </c>
      <c r="E38" s="72">
        <f t="shared" si="2"/>
        <v>0.62900000000000844</v>
      </c>
      <c r="F38" s="73">
        <f t="shared" si="8"/>
        <v>6.2703005133591958E-3</v>
      </c>
      <c r="G38" s="150"/>
      <c r="H38" s="74">
        <f t="shared" si="9"/>
        <v>586.00342314091131</v>
      </c>
      <c r="I38" s="75">
        <f t="shared" si="10"/>
        <v>589.68938467246767</v>
      </c>
      <c r="J38" s="77"/>
      <c r="K38" s="77"/>
      <c r="L38" s="152"/>
      <c r="M38" s="152"/>
      <c r="N38" s="45"/>
      <c r="O38" s="11"/>
      <c r="AG38" s="45">
        <f t="shared" si="7"/>
        <v>0.50319999999999987</v>
      </c>
    </row>
    <row r="39" spans="1:33">
      <c r="A39" s="174">
        <v>14725</v>
      </c>
      <c r="B39" s="151">
        <v>0.51990000000000003</v>
      </c>
      <c r="C39" s="4">
        <f t="shared" si="1"/>
        <v>25.064699999999998</v>
      </c>
      <c r="E39" s="72">
        <f t="shared" si="2"/>
        <v>0.64987500000000864</v>
      </c>
      <c r="F39" s="73">
        <f t="shared" si="8"/>
        <v>6.4777241694664919E-3</v>
      </c>
      <c r="G39" s="150"/>
      <c r="H39" s="74">
        <f t="shared" si="9"/>
        <v>587.47960278798473</v>
      </c>
      <c r="I39" s="75">
        <f t="shared" si="10"/>
        <v>591.2974858566032</v>
      </c>
      <c r="J39" s="77"/>
      <c r="K39" s="77"/>
      <c r="L39" s="152"/>
      <c r="M39" s="152"/>
      <c r="N39" s="45"/>
      <c r="O39" s="11"/>
      <c r="AG39" s="45">
        <f t="shared" si="7"/>
        <v>0.51990000000000003</v>
      </c>
    </row>
    <row r="40" spans="1:33">
      <c r="A40" s="174">
        <v>14750</v>
      </c>
      <c r="B40" s="151">
        <v>0.53649999999999998</v>
      </c>
      <c r="C40" s="4">
        <f t="shared" si="1"/>
        <v>25.064699999999998</v>
      </c>
      <c r="E40" s="72">
        <f t="shared" si="2"/>
        <v>0.67062500000000469</v>
      </c>
      <c r="F40" s="73">
        <f t="shared" si="8"/>
        <v>6.6838631376638863E-3</v>
      </c>
      <c r="G40" s="150"/>
      <c r="H40" s="74">
        <f t="shared" si="9"/>
        <v>588.47702146843972</v>
      </c>
      <c r="I40" s="75">
        <f t="shared" si="10"/>
        <v>592.42349549366247</v>
      </c>
      <c r="J40" s="77"/>
      <c r="K40" s="77"/>
      <c r="L40" s="152"/>
      <c r="M40" s="152"/>
      <c r="N40" s="45"/>
      <c r="O40" s="11"/>
      <c r="AG40" s="45">
        <f t="shared" si="7"/>
        <v>0.53649999999999998</v>
      </c>
    </row>
    <row r="41" spans="1:33">
      <c r="A41" s="174">
        <v>14788</v>
      </c>
      <c r="B41" s="151">
        <v>0.55400000000000005</v>
      </c>
      <c r="C41" s="4">
        <f t="shared" si="1"/>
        <v>25.064699999999998</v>
      </c>
      <c r="E41" s="72">
        <f t="shared" si="2"/>
        <v>0.69250000000000256</v>
      </c>
      <c r="F41" s="73">
        <f t="shared" si="8"/>
        <v>6.9011323132991556E-3</v>
      </c>
      <c r="G41" s="150"/>
      <c r="H41" s="74">
        <f t="shared" si="9"/>
        <v>589.99309786273125</v>
      </c>
      <c r="I41" s="75">
        <f t="shared" si="10"/>
        <v>594.07880006543076</v>
      </c>
      <c r="J41" s="77"/>
      <c r="K41" s="77"/>
      <c r="L41" s="152"/>
      <c r="M41" s="152"/>
      <c r="N41" s="45"/>
      <c r="O41" s="11"/>
      <c r="AG41" s="45">
        <f t="shared" si="7"/>
        <v>0.55400000000000005</v>
      </c>
    </row>
    <row r="42" spans="1:33">
      <c r="A42" s="174">
        <v>14813</v>
      </c>
      <c r="B42" s="151">
        <v>0.57150000000000012</v>
      </c>
      <c r="C42" s="4">
        <f t="shared" si="1"/>
        <v>25.064699999999998</v>
      </c>
      <c r="E42" s="72">
        <f t="shared" si="2"/>
        <v>0.71437500000000043</v>
      </c>
      <c r="F42" s="73">
        <f t="shared" si="8"/>
        <v>7.1183542932937161E-3</v>
      </c>
      <c r="G42" s="150"/>
      <c r="H42" s="74">
        <f t="shared" si="9"/>
        <v>590.99051654318623</v>
      </c>
      <c r="I42" s="75">
        <f t="shared" si="10"/>
        <v>595.21240504574166</v>
      </c>
      <c r="J42" s="77"/>
      <c r="K42" s="77"/>
      <c r="L42" s="152"/>
      <c r="M42" s="152"/>
      <c r="N42" s="45"/>
      <c r="O42" s="11"/>
      <c r="AG42" s="45">
        <f t="shared" si="7"/>
        <v>0.57150000000000012</v>
      </c>
    </row>
    <row r="43" spans="1:33">
      <c r="A43" s="174">
        <v>14838</v>
      </c>
      <c r="B43" s="151">
        <v>0.58900000000000019</v>
      </c>
      <c r="C43" s="4">
        <f t="shared" si="1"/>
        <v>25.064699999999998</v>
      </c>
      <c r="E43" s="72">
        <f t="shared" si="2"/>
        <v>0.73624999999999829</v>
      </c>
      <c r="F43" s="73">
        <f t="shared" si="8"/>
        <v>7.3355290981469761E-3</v>
      </c>
      <c r="G43" s="150"/>
      <c r="H43" s="74">
        <f t="shared" si="9"/>
        <v>591.98793522364122</v>
      </c>
      <c r="I43" s="75">
        <f t="shared" si="10"/>
        <v>596.34644639672524</v>
      </c>
      <c r="J43" s="77"/>
      <c r="K43" s="77"/>
      <c r="L43" s="152"/>
      <c r="M43" s="152"/>
      <c r="N43" s="45"/>
      <c r="O43" s="11"/>
      <c r="AG43" s="45">
        <f t="shared" si="7"/>
        <v>0.58900000000000019</v>
      </c>
    </row>
    <row r="44" spans="1:33">
      <c r="A44" s="174">
        <v>14863</v>
      </c>
      <c r="B44" s="151">
        <v>0.60640000000000005</v>
      </c>
      <c r="C44" s="4">
        <f t="shared" si="1"/>
        <v>25.064699999999998</v>
      </c>
      <c r="E44" s="72">
        <f t="shared" si="2"/>
        <v>0.75799999999999201</v>
      </c>
      <c r="F44" s="73">
        <f t="shared" si="8"/>
        <v>7.5514161528343797E-3</v>
      </c>
      <c r="G44" s="150"/>
      <c r="H44" s="74">
        <f t="shared" si="9"/>
        <v>592.9853539040962</v>
      </c>
      <c r="I44" s="75">
        <f t="shared" si="10"/>
        <v>597.48018288668925</v>
      </c>
      <c r="J44" s="77"/>
      <c r="K44" s="77"/>
      <c r="L44" s="152"/>
      <c r="M44" s="152"/>
      <c r="N44" s="45"/>
      <c r="O44" s="11"/>
      <c r="AG44" s="45">
        <f t="shared" si="7"/>
        <v>0.60640000000000005</v>
      </c>
    </row>
    <row r="45" spans="1:33">
      <c r="A45" s="174">
        <v>14888</v>
      </c>
      <c r="B45" s="151">
        <v>0.62390000000000012</v>
      </c>
      <c r="C45" s="4">
        <f t="shared" si="1"/>
        <v>25.064699999999998</v>
      </c>
      <c r="E45" s="72">
        <f t="shared" si="2"/>
        <v>0.77987500000000765</v>
      </c>
      <c r="F45" s="73">
        <f t="shared" si="8"/>
        <v>7.7684969381301349E-3</v>
      </c>
      <c r="G45" s="150"/>
      <c r="H45" s="74">
        <f t="shared" si="9"/>
        <v>593.98277258455118</v>
      </c>
      <c r="I45" s="75">
        <f t="shared" si="10"/>
        <v>598.61509573224498</v>
      </c>
      <c r="J45" s="77"/>
      <c r="K45" s="77"/>
      <c r="L45" s="152"/>
      <c r="M45" s="152"/>
      <c r="N45" s="45"/>
      <c r="O45" s="11"/>
      <c r="AG45" s="45">
        <f t="shared" si="7"/>
        <v>0.62390000000000012</v>
      </c>
    </row>
    <row r="46" spans="1:33">
      <c r="A46" s="174">
        <v>14913</v>
      </c>
      <c r="B46" s="151">
        <v>0.64149999999999996</v>
      </c>
      <c r="C46" s="4">
        <f t="shared" si="1"/>
        <v>25.064699999999998</v>
      </c>
      <c r="E46" s="72">
        <f t="shared" si="2"/>
        <v>0.80187499999999179</v>
      </c>
      <c r="F46" s="73">
        <f t="shared" si="8"/>
        <v>7.9867706666530286E-3</v>
      </c>
      <c r="G46" s="150"/>
      <c r="H46" s="74">
        <f t="shared" si="9"/>
        <v>594.98019126500617</v>
      </c>
      <c r="I46" s="75">
        <f t="shared" si="10"/>
        <v>599.75118867371236</v>
      </c>
      <c r="J46" s="77"/>
      <c r="K46" s="77"/>
      <c r="L46" s="152"/>
      <c r="M46" s="152"/>
      <c r="N46" s="45"/>
      <c r="O46" s="11"/>
      <c r="AG46" s="45">
        <f t="shared" si="7"/>
        <v>0.64149999999999996</v>
      </c>
    </row>
    <row r="47" spans="1:33">
      <c r="A47" s="174">
        <v>14938</v>
      </c>
      <c r="B47" s="151">
        <v>0.65979999999999994</v>
      </c>
      <c r="C47" s="4">
        <f t="shared" si="1"/>
        <v>25.064699999999998</v>
      </c>
      <c r="E47" s="72">
        <f t="shared" si="2"/>
        <v>0.8247500000000052</v>
      </c>
      <c r="F47" s="73">
        <f t="shared" si="8"/>
        <v>8.2136752245024168E-3</v>
      </c>
      <c r="G47" s="150"/>
      <c r="H47" s="74">
        <f t="shared" si="9"/>
        <v>595.97760994546115</v>
      </c>
      <c r="I47" s="75">
        <f t="shared" si="10"/>
        <v>600.89293528348628</v>
      </c>
      <c r="J47" s="77"/>
      <c r="K47" s="77"/>
      <c r="L47" s="152"/>
      <c r="M47" s="152"/>
      <c r="N47" s="45"/>
      <c r="O47" s="11"/>
      <c r="AG47" s="45">
        <f t="shared" si="7"/>
        <v>0.65979999999999994</v>
      </c>
    </row>
    <row r="48" spans="1:33">
      <c r="A48" s="174">
        <v>14964</v>
      </c>
      <c r="B48" s="151">
        <v>0.67809999999999993</v>
      </c>
      <c r="C48" s="4">
        <f t="shared" si="1"/>
        <v>25.064699999999998</v>
      </c>
      <c r="E48" s="72">
        <f t="shared" si="2"/>
        <v>0.84762500000000085</v>
      </c>
      <c r="F48" s="73">
        <f t="shared" si="8"/>
        <v>8.4405283083528945E-3</v>
      </c>
      <c r="G48" s="150"/>
      <c r="H48" s="74">
        <f t="shared" si="9"/>
        <v>597.01492537313436</v>
      </c>
      <c r="I48" s="75">
        <f t="shared" si="10"/>
        <v>602.0753731343284</v>
      </c>
      <c r="J48" s="77"/>
      <c r="K48" s="77"/>
      <c r="L48" s="152"/>
      <c r="M48" s="152"/>
      <c r="N48" s="45"/>
      <c r="O48" s="11"/>
      <c r="AG48" s="45">
        <f t="shared" si="7"/>
        <v>0.67809999999999993</v>
      </c>
    </row>
    <row r="49" spans="1:33">
      <c r="A49" s="174">
        <v>14989</v>
      </c>
      <c r="B49" s="151">
        <v>0.69639999999999991</v>
      </c>
      <c r="C49" s="4">
        <f t="shared" si="1"/>
        <v>25.064699999999998</v>
      </c>
      <c r="E49" s="72">
        <f t="shared" si="2"/>
        <v>0.87049999999999628</v>
      </c>
      <c r="F49" s="73">
        <f t="shared" si="8"/>
        <v>8.6673299415532378E-3</v>
      </c>
      <c r="G49" s="150"/>
      <c r="H49" s="74">
        <f t="shared" si="9"/>
        <v>598.01234405358935</v>
      </c>
      <c r="I49" s="75">
        <f t="shared" si="10"/>
        <v>603.21804150857577</v>
      </c>
      <c r="J49" s="77"/>
      <c r="K49" s="77"/>
      <c r="L49" s="152"/>
      <c r="M49" s="152"/>
      <c r="N49" s="45"/>
      <c r="O49" s="11"/>
      <c r="AG49" s="45">
        <f t="shared" si="7"/>
        <v>0.69639999999999991</v>
      </c>
    </row>
    <row r="50" spans="1:33">
      <c r="A50" s="174">
        <v>15014</v>
      </c>
      <c r="B50" s="151">
        <v>0.71469999999999989</v>
      </c>
      <c r="C50" s="4">
        <f t="shared" si="1"/>
        <v>25.064699999999998</v>
      </c>
      <c r="E50" s="72">
        <f t="shared" si="2"/>
        <v>0.8933749999999917</v>
      </c>
      <c r="F50" s="73">
        <f t="shared" si="8"/>
        <v>8.8940801474363378E-3</v>
      </c>
      <c r="G50" s="150"/>
      <c r="H50" s="74">
        <f t="shared" si="9"/>
        <v>599.00976273404433</v>
      </c>
      <c r="I50" s="75">
        <f t="shared" si="10"/>
        <v>604.36116620186954</v>
      </c>
      <c r="J50" s="77"/>
      <c r="K50" s="77"/>
      <c r="L50" s="152"/>
      <c r="M50" s="152"/>
      <c r="N50" s="45"/>
      <c r="O50" s="11"/>
      <c r="AG50" s="45">
        <f t="shared" si="7"/>
        <v>0.71469999999999989</v>
      </c>
    </row>
    <row r="51" spans="1:33">
      <c r="A51" s="174">
        <v>15039</v>
      </c>
      <c r="B51" s="151">
        <v>0.73310000000000008</v>
      </c>
      <c r="C51" s="4">
        <f t="shared" si="1"/>
        <v>25.064699999999998</v>
      </c>
      <c r="E51" s="72">
        <f t="shared" si="2"/>
        <v>0.9163749999999915</v>
      </c>
      <c r="F51" s="73">
        <f t="shared" si="8"/>
        <v>9.1220175994135254E-3</v>
      </c>
      <c r="G51" s="150"/>
      <c r="H51" s="74">
        <f t="shared" si="9"/>
        <v>600.00718141449931</v>
      </c>
      <c r="I51" s="75">
        <f t="shared" si="10"/>
        <v>605.50549722318635</v>
      </c>
      <c r="J51" s="77"/>
      <c r="K51" s="77"/>
      <c r="L51" s="152"/>
      <c r="M51" s="152"/>
      <c r="N51" s="45"/>
      <c r="O51" s="11"/>
      <c r="AG51" s="45">
        <f t="shared" si="7"/>
        <v>0.73310000000000008</v>
      </c>
    </row>
    <row r="52" spans="1:33">
      <c r="A52" s="174">
        <v>15064</v>
      </c>
      <c r="B52" s="151">
        <v>0.75140000000000007</v>
      </c>
      <c r="C52" s="4">
        <f t="shared" si="1"/>
        <v>25.064699999999998</v>
      </c>
      <c r="E52" s="72">
        <f t="shared" si="2"/>
        <v>0.9392500000000048</v>
      </c>
      <c r="F52" s="73">
        <f t="shared" si="8"/>
        <v>9.3486647398927092E-3</v>
      </c>
      <c r="G52" s="150"/>
      <c r="H52" s="74">
        <f t="shared" si="9"/>
        <v>601.0046000949543</v>
      </c>
      <c r="I52" s="75">
        <f t="shared" si="10"/>
        <v>606.64953580134625</v>
      </c>
      <c r="J52" s="77"/>
      <c r="K52" s="77"/>
      <c r="L52" s="152"/>
      <c r="M52" s="152"/>
      <c r="N52" s="45"/>
      <c r="O52" s="11"/>
      <c r="AG52" s="45">
        <f t="shared" si="7"/>
        <v>0.75140000000000007</v>
      </c>
    </row>
    <row r="53" spans="1:33">
      <c r="A53" s="174">
        <v>15089</v>
      </c>
      <c r="B53" s="151">
        <v>0.77060000000000017</v>
      </c>
      <c r="C53" s="4">
        <f t="shared" si="1"/>
        <v>25.064699999999998</v>
      </c>
      <c r="E53" s="72">
        <f t="shared" si="2"/>
        <v>0.96325000000000216</v>
      </c>
      <c r="F53" s="73">
        <f t="shared" si="8"/>
        <v>9.5864032534130356E-3</v>
      </c>
      <c r="G53" s="150"/>
      <c r="H53" s="74">
        <f t="shared" si="9"/>
        <v>602.00201877540928</v>
      </c>
      <c r="I53" s="75">
        <f t="shared" si="10"/>
        <v>607.80080322126332</v>
      </c>
      <c r="J53" s="77"/>
      <c r="K53" s="77"/>
      <c r="L53" s="152"/>
      <c r="M53" s="152"/>
      <c r="N53" s="45"/>
      <c r="O53" s="11"/>
      <c r="AG53" s="45">
        <f t="shared" si="7"/>
        <v>0.77060000000000017</v>
      </c>
    </row>
    <row r="54" spans="1:33">
      <c r="A54" s="174">
        <v>15114</v>
      </c>
      <c r="B54" s="151">
        <v>0.78970000000000007</v>
      </c>
      <c r="C54" s="4">
        <f t="shared" si="1"/>
        <v>25.064699999999998</v>
      </c>
      <c r="E54" s="72">
        <f t="shared" si="2"/>
        <v>0.98712499999999526</v>
      </c>
      <c r="F54" s="73">
        <f t="shared" si="8"/>
        <v>9.8228474799834081E-3</v>
      </c>
      <c r="G54" s="150"/>
      <c r="H54" s="74">
        <f t="shared" si="9"/>
        <v>602.99943745586427</v>
      </c>
      <c r="I54" s="75">
        <f t="shared" si="10"/>
        <v>608.95179565285048</v>
      </c>
      <c r="J54" s="77"/>
      <c r="K54" s="77"/>
      <c r="L54" s="152"/>
      <c r="M54" s="152"/>
      <c r="N54" s="45"/>
      <c r="O54" s="11"/>
      <c r="AG54" s="45">
        <f t="shared" si="7"/>
        <v>0.78970000000000007</v>
      </c>
    </row>
    <row r="55" spans="1:33">
      <c r="A55" s="174">
        <v>15139</v>
      </c>
      <c r="B55" s="151">
        <v>0.80890000000000017</v>
      </c>
      <c r="C55" s="4">
        <f t="shared" si="1"/>
        <v>25.064699999999998</v>
      </c>
      <c r="E55" s="72">
        <f t="shared" si="2"/>
        <v>1.0111249999999927</v>
      </c>
      <c r="F55" s="73">
        <f t="shared" si="8"/>
        <v>1.0060473302117351E-2</v>
      </c>
      <c r="G55" s="150"/>
      <c r="H55" s="74">
        <f t="shared" si="9"/>
        <v>603.99685613631925</v>
      </c>
      <c r="I55" s="75">
        <f t="shared" si="10"/>
        <v>610.10401934792765</v>
      </c>
      <c r="J55" s="77"/>
      <c r="K55" s="77"/>
      <c r="L55" s="152"/>
      <c r="M55" s="152"/>
      <c r="N55" s="45"/>
      <c r="O55" s="11"/>
      <c r="AG55" s="45">
        <f t="shared" si="7"/>
        <v>0.80890000000000017</v>
      </c>
    </row>
    <row r="56" spans="1:33">
      <c r="A56" s="174">
        <v>15164</v>
      </c>
      <c r="B56" s="151">
        <v>0.82800000000000007</v>
      </c>
      <c r="C56" s="4">
        <f t="shared" si="1"/>
        <v>25.064699999999998</v>
      </c>
      <c r="E56" s="72">
        <f t="shared" si="2"/>
        <v>1.0350000000000037</v>
      </c>
      <c r="F56" s="73">
        <f t="shared" si="8"/>
        <v>1.0296805477368231E-2</v>
      </c>
      <c r="G56" s="150"/>
      <c r="H56" s="74">
        <f t="shared" si="9"/>
        <v>604.99427481677424</v>
      </c>
      <c r="I56" s="75">
        <f t="shared" si="10"/>
        <v>611.25596556112794</v>
      </c>
      <c r="J56" s="77"/>
      <c r="K56" s="77"/>
      <c r="L56" s="152"/>
      <c r="M56" s="152"/>
      <c r="N56" s="45"/>
      <c r="O56" s="11"/>
      <c r="AG56" s="45">
        <f t="shared" si="7"/>
        <v>0.82800000000000007</v>
      </c>
    </row>
    <row r="57" spans="1:33">
      <c r="A57" s="174">
        <v>15189</v>
      </c>
      <c r="B57" s="151">
        <v>0.84709999999999996</v>
      </c>
      <c r="C57" s="4">
        <f t="shared" si="1"/>
        <v>25.064699999999998</v>
      </c>
      <c r="E57" s="72">
        <f t="shared" si="2"/>
        <v>1.0588749999999969</v>
      </c>
      <c r="F57" s="73">
        <f t="shared" si="8"/>
        <v>1.053308181291829E-2</v>
      </c>
      <c r="G57" s="150"/>
      <c r="H57" s="74">
        <f t="shared" si="9"/>
        <v>605.99169349722922</v>
      </c>
      <c r="I57" s="75">
        <f t="shared" si="10"/>
        <v>612.40838804174791</v>
      </c>
      <c r="J57" s="77"/>
      <c r="K57" s="77"/>
      <c r="L57" s="152"/>
      <c r="M57" s="152"/>
      <c r="N57" s="45"/>
      <c r="O57" s="11"/>
      <c r="AG57" s="45">
        <f t="shared" si="7"/>
        <v>0.84709999999999996</v>
      </c>
    </row>
    <row r="58" spans="1:33">
      <c r="A58" s="174">
        <v>15202</v>
      </c>
      <c r="B58" s="151">
        <v>0.86630000000000007</v>
      </c>
      <c r="C58" s="4">
        <f t="shared" si="1"/>
        <v>25.064699999999998</v>
      </c>
      <c r="E58" s="72">
        <f t="shared" si="2"/>
        <v>1.0828749999999943</v>
      </c>
      <c r="F58" s="73">
        <f t="shared" si="8"/>
        <v>1.0770538944983027E-2</v>
      </c>
      <c r="G58" s="150"/>
      <c r="H58" s="74">
        <f t="shared" si="9"/>
        <v>606.51035121106577</v>
      </c>
      <c r="I58" s="75">
        <f t="shared" si="10"/>
        <v>613.07810017674251</v>
      </c>
      <c r="J58" s="77"/>
      <c r="K58" s="77"/>
      <c r="L58" s="152"/>
      <c r="M58" s="152"/>
      <c r="N58" s="45"/>
      <c r="O58" s="11"/>
      <c r="AG58" s="45">
        <f t="shared" si="7"/>
        <v>0.86630000000000007</v>
      </c>
    </row>
    <row r="59" spans="1:33">
      <c r="A59" s="174">
        <v>15227</v>
      </c>
      <c r="B59" s="151">
        <v>0.88630000000000009</v>
      </c>
      <c r="C59" s="4">
        <f t="shared" si="1"/>
        <v>25.064699999999998</v>
      </c>
      <c r="E59" s="72">
        <f t="shared" si="2"/>
        <v>1.107875000000007</v>
      </c>
      <c r="F59" s="73">
        <f t="shared" si="8"/>
        <v>1.1017830179892737E-2</v>
      </c>
      <c r="G59" s="150"/>
      <c r="H59" s="74">
        <f t="shared" si="9"/>
        <v>607.50776989152075</v>
      </c>
      <c r="I59" s="75">
        <f t="shared" si="10"/>
        <v>614.23819659720641</v>
      </c>
      <c r="J59" s="77"/>
      <c r="K59" s="77"/>
      <c r="L59" s="152"/>
      <c r="M59" s="152"/>
      <c r="N59" s="45"/>
      <c r="O59" s="11"/>
      <c r="AG59" s="45">
        <f t="shared" si="7"/>
        <v>0.88630000000000009</v>
      </c>
    </row>
    <row r="60" spans="1:33">
      <c r="A60" s="174">
        <v>15252</v>
      </c>
      <c r="B60" s="151">
        <v>0.90630000000000011</v>
      </c>
      <c r="C60" s="4">
        <f t="shared" si="1"/>
        <v>25.064699999999998</v>
      </c>
      <c r="E60" s="72">
        <f t="shared" si="2"/>
        <v>1.1328750000000021</v>
      </c>
      <c r="F60" s="73">
        <f t="shared" si="8"/>
        <v>1.1265060276966126E-2</v>
      </c>
      <c r="G60" s="150"/>
      <c r="H60" s="74">
        <f t="shared" si="9"/>
        <v>608.50518857197574</v>
      </c>
      <c r="I60" s="75">
        <f t="shared" si="10"/>
        <v>615.39879172701058</v>
      </c>
      <c r="J60" s="77"/>
      <c r="K60" s="77"/>
      <c r="L60" s="152"/>
      <c r="M60" s="152"/>
      <c r="N60" s="45"/>
      <c r="O60" s="11"/>
      <c r="AG60" s="45">
        <f t="shared" si="7"/>
        <v>0.90630000000000011</v>
      </c>
    </row>
    <row r="61" spans="1:33">
      <c r="A61" s="174">
        <v>15277</v>
      </c>
      <c r="B61" s="151">
        <v>0.92630000000000012</v>
      </c>
      <c r="C61" s="4">
        <f t="shared" si="1"/>
        <v>25.064699999999998</v>
      </c>
      <c r="E61" s="72">
        <f t="shared" si="2"/>
        <v>1.1578749999999971</v>
      </c>
      <c r="F61" s="73">
        <f t="shared" si="8"/>
        <v>1.1512229266425724E-2</v>
      </c>
      <c r="G61" s="150"/>
      <c r="H61" s="74">
        <f t="shared" si="9"/>
        <v>609.50260725243072</v>
      </c>
      <c r="I61" s="75">
        <f t="shared" si="10"/>
        <v>616.55988556615478</v>
      </c>
      <c r="J61" s="77"/>
      <c r="K61" s="77"/>
      <c r="L61" s="152"/>
      <c r="M61" s="152"/>
      <c r="N61" s="45"/>
      <c r="O61" s="11"/>
      <c r="AG61" s="45">
        <f t="shared" si="7"/>
        <v>0.92630000000000012</v>
      </c>
    </row>
    <row r="62" spans="1:33">
      <c r="A62" s="174">
        <v>15302</v>
      </c>
      <c r="B62" s="151">
        <v>0.94630000000000014</v>
      </c>
      <c r="C62" s="4">
        <f t="shared" si="1"/>
        <v>25.064699999999998</v>
      </c>
      <c r="E62" s="72">
        <f t="shared" si="2"/>
        <v>1.1828749999999921</v>
      </c>
      <c r="F62" s="73">
        <f t="shared" si="8"/>
        <v>1.1759337178472105E-2</v>
      </c>
      <c r="G62" s="150"/>
      <c r="H62" s="74">
        <f t="shared" si="9"/>
        <v>610.50002593288571</v>
      </c>
      <c r="I62" s="75">
        <f t="shared" si="10"/>
        <v>617.72147811463924</v>
      </c>
      <c r="J62" s="77"/>
      <c r="K62" s="77"/>
      <c r="L62" s="152"/>
      <c r="M62" s="152"/>
      <c r="N62" s="45"/>
      <c r="O62" s="11"/>
      <c r="AG62" s="45">
        <f t="shared" si="7"/>
        <v>0.94630000000000014</v>
      </c>
    </row>
    <row r="63" spans="1:33">
      <c r="A63" s="174">
        <v>15327</v>
      </c>
      <c r="B63" s="151">
        <v>0.96630000000000016</v>
      </c>
      <c r="C63" s="4">
        <f t="shared" si="1"/>
        <v>25.064699999999998</v>
      </c>
      <c r="E63" s="72">
        <f t="shared" si="2"/>
        <v>1.2078750000000049</v>
      </c>
      <c r="F63" s="73">
        <f t="shared" si="8"/>
        <v>1.2006384043283672E-2</v>
      </c>
      <c r="G63" s="150"/>
      <c r="H63" s="74">
        <f t="shared" si="9"/>
        <v>611.49744461334069</v>
      </c>
      <c r="I63" s="75">
        <f t="shared" si="10"/>
        <v>618.88356937246419</v>
      </c>
      <c r="J63" s="77"/>
      <c r="K63" s="77"/>
      <c r="L63" s="152"/>
      <c r="M63" s="152"/>
      <c r="N63" s="45"/>
      <c r="O63" s="11"/>
      <c r="AG63" s="45">
        <f t="shared" si="7"/>
        <v>0.96630000000000016</v>
      </c>
    </row>
    <row r="64" spans="1:33">
      <c r="A64" s="174">
        <v>15352</v>
      </c>
      <c r="B64" s="151">
        <v>0.98710000000000009</v>
      </c>
      <c r="C64" s="4">
        <f t="shared" si="1"/>
        <v>25.064699999999998</v>
      </c>
      <c r="E64" s="72">
        <f t="shared" si="2"/>
        <v>1.2338749999999976</v>
      </c>
      <c r="F64" s="73">
        <f t="shared" si="8"/>
        <v>1.2263248056195509E-2</v>
      </c>
      <c r="G64" s="150"/>
      <c r="H64" s="74">
        <f t="shared" si="9"/>
        <v>612.49486329379567</v>
      </c>
      <c r="I64" s="75">
        <f t="shared" si="10"/>
        <v>620.05228428826206</v>
      </c>
      <c r="J64" s="77"/>
      <c r="K64" s="77"/>
      <c r="L64" s="152"/>
      <c r="M64" s="152"/>
      <c r="N64" s="45"/>
      <c r="O64" s="11"/>
      <c r="AG64" s="45">
        <f t="shared" si="7"/>
        <v>0.98710000000000009</v>
      </c>
    </row>
    <row r="65" spans="1:33">
      <c r="A65" s="174">
        <v>15377</v>
      </c>
      <c r="B65" s="151">
        <v>1.0079</v>
      </c>
      <c r="C65" s="4">
        <f t="shared" si="1"/>
        <v>25.064699999999998</v>
      </c>
      <c r="E65" s="72">
        <f t="shared" si="2"/>
        <v>1.2598750000000081</v>
      </c>
      <c r="F65" s="73">
        <f t="shared" si="8"/>
        <v>1.2520046106929165E-2</v>
      </c>
      <c r="G65" s="150"/>
      <c r="H65" s="74">
        <f t="shared" si="9"/>
        <v>613.49228197425066</v>
      </c>
      <c r="I65" s="75">
        <f t="shared" si="10"/>
        <v>621.22151786177369</v>
      </c>
      <c r="J65" s="77"/>
      <c r="K65" s="77"/>
      <c r="L65" s="152"/>
      <c r="M65" s="152"/>
      <c r="N65" s="45"/>
      <c r="O65" s="11"/>
      <c r="AG65" s="45">
        <f t="shared" si="7"/>
        <v>1.0079</v>
      </c>
    </row>
    <row r="66" spans="1:33">
      <c r="A66" s="174">
        <v>15402</v>
      </c>
      <c r="B66" s="151">
        <v>1.0286999999999999</v>
      </c>
      <c r="C66" s="4">
        <f t="shared" si="1"/>
        <v>25.064699999999998</v>
      </c>
      <c r="E66" s="72">
        <f t="shared" si="2"/>
        <v>1.2858750000000008</v>
      </c>
      <c r="F66" s="73">
        <f t="shared" si="8"/>
        <v>1.2776778229353858E-2</v>
      </c>
      <c r="G66" s="150"/>
      <c r="H66" s="74">
        <f t="shared" si="9"/>
        <v>614.48970065470564</v>
      </c>
      <c r="I66" s="75">
        <f t="shared" si="10"/>
        <v>622.39127009299932</v>
      </c>
      <c r="J66" s="77"/>
      <c r="K66" s="77"/>
      <c r="L66" s="152"/>
      <c r="M66" s="152"/>
      <c r="N66" s="45"/>
      <c r="O66" s="11"/>
      <c r="AG66" s="45">
        <f t="shared" si="7"/>
        <v>1.0286999999999999</v>
      </c>
    </row>
    <row r="67" spans="1:33">
      <c r="A67" s="174">
        <v>15427</v>
      </c>
      <c r="B67" s="151">
        <v>1.0494999999999999</v>
      </c>
      <c r="C67" s="4">
        <f t="shared" si="1"/>
        <v>25.064699999999998</v>
      </c>
      <c r="E67" s="72">
        <f t="shared" si="2"/>
        <v>1.3118749999999935</v>
      </c>
      <c r="F67" s="73">
        <f t="shared" si="8"/>
        <v>1.3033444457312731E-2</v>
      </c>
      <c r="G67" s="150"/>
      <c r="H67" s="74">
        <f t="shared" si="9"/>
        <v>615.48711933516063</v>
      </c>
      <c r="I67" s="75">
        <f t="shared" si="10"/>
        <v>623.56154098193872</v>
      </c>
      <c r="J67" s="77"/>
      <c r="K67" s="77"/>
      <c r="L67" s="152"/>
      <c r="M67" s="152"/>
      <c r="N67" s="45"/>
      <c r="O67" s="11"/>
      <c r="AG67" s="45">
        <f t="shared" si="7"/>
        <v>1.0494999999999999</v>
      </c>
    </row>
    <row r="68" spans="1:33">
      <c r="A68" s="174">
        <v>15453</v>
      </c>
      <c r="B68" s="151">
        <v>1.0703000000000003</v>
      </c>
      <c r="C68" s="4">
        <f t="shared" si="1"/>
        <v>25.064699999999998</v>
      </c>
      <c r="E68" s="72">
        <f t="shared" si="2"/>
        <v>1.3378750000000039</v>
      </c>
      <c r="F68" s="73">
        <f t="shared" si="8"/>
        <v>1.3290044824623091E-2</v>
      </c>
      <c r="G68" s="150"/>
      <c r="H68" s="74">
        <f t="shared" si="9"/>
        <v>616.52443476283383</v>
      </c>
      <c r="I68" s="75">
        <f t="shared" si="10"/>
        <v>624.77276104441705</v>
      </c>
      <c r="J68" s="77"/>
      <c r="K68" s="77"/>
      <c r="L68" s="152"/>
      <c r="M68" s="152"/>
      <c r="N68" s="45"/>
      <c r="O68" s="11"/>
      <c r="AG68" s="45">
        <f t="shared" si="7"/>
        <v>1.0703000000000003</v>
      </c>
    </row>
    <row r="69" spans="1:33">
      <c r="A69" s="174">
        <v>15478</v>
      </c>
      <c r="B69" s="151">
        <v>1.0919999999999999</v>
      </c>
      <c r="C69" s="4">
        <f t="shared" ref="C69:C132" si="16">C$2</f>
        <v>25.064699999999998</v>
      </c>
      <c r="E69" s="72">
        <f t="shared" ref="E69:E132" si="17">(((80+B69)-80)/80)*100</f>
        <v>1.3649999999999984</v>
      </c>
      <c r="F69" s="73">
        <f t="shared" si="8"/>
        <v>1.3557677932065722E-2</v>
      </c>
      <c r="G69" s="150"/>
      <c r="H69" s="74">
        <f t="shared" si="9"/>
        <v>617.52185344328882</v>
      </c>
      <c r="I69" s="75">
        <f t="shared" si="10"/>
        <v>625.95102674278962</v>
      </c>
      <c r="J69" s="77"/>
      <c r="K69" s="77"/>
      <c r="L69" s="152"/>
      <c r="M69" s="152"/>
      <c r="N69" s="45"/>
      <c r="O69" s="11"/>
      <c r="AG69" s="45">
        <f t="shared" ref="AG69:AG132" si="18">B69</f>
        <v>1.0919999999999999</v>
      </c>
    </row>
    <row r="70" spans="1:33">
      <c r="A70" s="174">
        <v>15503</v>
      </c>
      <c r="B70" s="151">
        <v>1.1136999999999999</v>
      </c>
      <c r="C70" s="4">
        <f t="shared" si="16"/>
        <v>25.064699999999998</v>
      </c>
      <c r="E70" s="72">
        <f t="shared" si="17"/>
        <v>1.392124999999993</v>
      </c>
      <c r="F70" s="73">
        <f t="shared" si="8"/>
        <v>1.3825239431192481E-2</v>
      </c>
      <c r="G70" s="150"/>
      <c r="H70" s="74">
        <f t="shared" si="9"/>
        <v>618.5192721237438</v>
      </c>
      <c r="I70" s="75">
        <f t="shared" si="10"/>
        <v>627.12983354079643</v>
      </c>
      <c r="J70" s="77"/>
      <c r="K70" s="77"/>
      <c r="L70" s="152"/>
      <c r="M70" s="152"/>
      <c r="N70" s="45"/>
      <c r="O70" s="11"/>
      <c r="AG70" s="45">
        <f t="shared" si="18"/>
        <v>1.1136999999999999</v>
      </c>
    </row>
    <row r="71" spans="1:33">
      <c r="A71" s="174">
        <v>15528</v>
      </c>
      <c r="B71" s="151">
        <v>1.1353000000000002</v>
      </c>
      <c r="C71" s="4">
        <f t="shared" si="16"/>
        <v>25.064699999999998</v>
      </c>
      <c r="E71" s="72">
        <f t="shared" si="17"/>
        <v>1.4191250000000011</v>
      </c>
      <c r="F71" s="73">
        <f t="shared" si="8"/>
        <v>1.4091496851917719E-2</v>
      </c>
      <c r="G71" s="150"/>
      <c r="H71" s="74">
        <f t="shared" si="9"/>
        <v>619.51669080419879</v>
      </c>
      <c r="I71" s="75">
        <f t="shared" si="10"/>
        <v>628.30840704257389</v>
      </c>
      <c r="J71" s="77"/>
      <c r="K71" s="77"/>
      <c r="L71" s="152"/>
      <c r="M71" s="152"/>
      <c r="N71" s="45"/>
      <c r="O71" s="11"/>
      <c r="AG71" s="45">
        <f t="shared" si="18"/>
        <v>1.1353000000000002</v>
      </c>
    </row>
    <row r="72" spans="1:33">
      <c r="A72" s="174">
        <v>15553</v>
      </c>
      <c r="B72" s="151">
        <v>1.1570000000000003</v>
      </c>
      <c r="C72" s="4">
        <f t="shared" si="16"/>
        <v>25.064699999999998</v>
      </c>
      <c r="E72" s="72">
        <f t="shared" si="17"/>
        <v>1.4462499999999956</v>
      </c>
      <c r="F72" s="73">
        <f t="shared" si="8"/>
        <v>1.4358915578860581E-2</v>
      </c>
      <c r="G72" s="150"/>
      <c r="H72" s="74">
        <f t="shared" si="9"/>
        <v>620.51410948465377</v>
      </c>
      <c r="I72" s="75">
        <f t="shared" si="10"/>
        <v>629.48829479307562</v>
      </c>
      <c r="J72" s="77"/>
      <c r="K72" s="77"/>
      <c r="L72" s="152"/>
      <c r="M72" s="152"/>
      <c r="N72" s="45"/>
      <c r="O72" s="11"/>
      <c r="AG72" s="45">
        <f t="shared" si="18"/>
        <v>1.1570000000000003</v>
      </c>
    </row>
    <row r="73" spans="1:33">
      <c r="A73" s="174">
        <v>15578</v>
      </c>
      <c r="B73" s="151">
        <v>1.1786999999999999</v>
      </c>
      <c r="C73" s="4">
        <f t="shared" si="16"/>
        <v>25.064699999999998</v>
      </c>
      <c r="E73" s="72">
        <f t="shared" si="17"/>
        <v>1.4733750000000079</v>
      </c>
      <c r="F73" s="73">
        <f t="shared" si="8"/>
        <v>1.462626281214624E-2</v>
      </c>
      <c r="G73" s="150"/>
      <c r="H73" s="74">
        <f t="shared" si="9"/>
        <v>621.51152816510876</v>
      </c>
      <c r="I73" s="75">
        <f t="shared" si="10"/>
        <v>630.66872364321148</v>
      </c>
      <c r="J73" s="77"/>
      <c r="K73" s="77"/>
      <c r="L73" s="152"/>
      <c r="M73" s="152"/>
      <c r="N73" s="45"/>
      <c r="O73" s="11"/>
      <c r="AG73" s="45">
        <f t="shared" si="18"/>
        <v>1.1786999999999999</v>
      </c>
    </row>
    <row r="74" spans="1:33">
      <c r="A74" s="174">
        <v>15603</v>
      </c>
      <c r="B74" s="151">
        <v>1.2011000000000001</v>
      </c>
      <c r="C74" s="4">
        <f t="shared" si="16"/>
        <v>25.064699999999998</v>
      </c>
      <c r="E74" s="72">
        <f t="shared" si="17"/>
        <v>1.5013749999999959</v>
      </c>
      <c r="F74" s="73">
        <f t="shared" si="8"/>
        <v>1.4902159200023218E-2</v>
      </c>
      <c r="G74" s="150"/>
      <c r="H74" s="74">
        <f t="shared" si="9"/>
        <v>622.50894684556374</v>
      </c>
      <c r="I74" s="75">
        <f t="shared" si="10"/>
        <v>631.8551405462664</v>
      </c>
      <c r="J74" s="77"/>
      <c r="K74" s="77"/>
      <c r="L74" s="152"/>
      <c r="M74" s="152"/>
      <c r="N74" s="45"/>
      <c r="O74" s="11"/>
      <c r="AG74" s="45">
        <f t="shared" si="18"/>
        <v>1.2011000000000001</v>
      </c>
    </row>
    <row r="75" spans="1:33">
      <c r="A75" s="174">
        <v>15628</v>
      </c>
      <c r="B75" s="151">
        <v>1.2236</v>
      </c>
      <c r="C75" s="4">
        <f t="shared" si="16"/>
        <v>25.064699999999998</v>
      </c>
      <c r="E75" s="72">
        <f t="shared" si="17"/>
        <v>1.5295000000000059</v>
      </c>
      <c r="F75" s="73">
        <f t="shared" ref="F75:F138" si="19">LN(1+E75/100)</f>
        <v>1.5179210660101904E-2</v>
      </c>
      <c r="G75" s="150"/>
      <c r="H75" s="74">
        <f t="shared" ref="H75:H138" si="20">A75/C75</f>
        <v>623.50636552601873</v>
      </c>
      <c r="I75" s="75">
        <f t="shared" ref="I75:I138" si="21">H75*(1+E75/100)</f>
        <v>633.04289538673925</v>
      </c>
      <c r="J75" s="77"/>
      <c r="K75" s="77"/>
      <c r="L75" s="152"/>
      <c r="M75" s="152"/>
      <c r="N75" s="45"/>
      <c r="O75" s="11"/>
      <c r="AG75" s="45">
        <f t="shared" si="18"/>
        <v>1.2236</v>
      </c>
    </row>
    <row r="76" spans="1:33">
      <c r="A76" s="174">
        <v>15653</v>
      </c>
      <c r="B76" s="151">
        <v>1.2461</v>
      </c>
      <c r="C76" s="4">
        <f t="shared" si="16"/>
        <v>25.064699999999998</v>
      </c>
      <c r="E76" s="72">
        <f t="shared" si="17"/>
        <v>1.557624999999998</v>
      </c>
      <c r="F76" s="73">
        <f t="shared" si="19"/>
        <v>1.5456185383928457E-2</v>
      </c>
      <c r="G76" s="150"/>
      <c r="H76" s="74">
        <f t="shared" si="20"/>
        <v>624.50378420647371</v>
      </c>
      <c r="I76" s="75">
        <f t="shared" si="21"/>
        <v>634.23121127521983</v>
      </c>
      <c r="J76" s="77"/>
      <c r="K76" s="77"/>
      <c r="L76" s="152"/>
      <c r="M76" s="152"/>
      <c r="N76" s="45"/>
      <c r="O76" s="11"/>
      <c r="AG76" s="45">
        <f t="shared" si="18"/>
        <v>1.2461</v>
      </c>
    </row>
    <row r="77" spans="1:33">
      <c r="A77" s="174">
        <v>15678</v>
      </c>
      <c r="B77" s="151">
        <v>1.2685999999999999</v>
      </c>
      <c r="C77" s="4">
        <f t="shared" si="16"/>
        <v>25.064699999999998</v>
      </c>
      <c r="E77" s="72">
        <f t="shared" si="17"/>
        <v>1.585750000000008</v>
      </c>
      <c r="F77" s="73">
        <f t="shared" si="19"/>
        <v>1.5733083413999115E-2</v>
      </c>
      <c r="G77" s="150"/>
      <c r="H77" s="74">
        <f t="shared" si="20"/>
        <v>625.5012028869287</v>
      </c>
      <c r="I77" s="75">
        <f t="shared" si="21"/>
        <v>635.42008821170816</v>
      </c>
      <c r="J77" s="77"/>
      <c r="K77" s="77"/>
      <c r="L77" s="152"/>
      <c r="M77" s="152"/>
      <c r="N77" s="45"/>
      <c r="O77" s="11"/>
      <c r="AG77" s="45">
        <f t="shared" si="18"/>
        <v>1.2685999999999999</v>
      </c>
    </row>
    <row r="78" spans="1:33">
      <c r="A78" s="174">
        <v>15703</v>
      </c>
      <c r="B78" s="151">
        <v>1.2910999999999999</v>
      </c>
      <c r="C78" s="4">
        <f t="shared" si="16"/>
        <v>25.064699999999998</v>
      </c>
      <c r="E78" s="72">
        <f t="shared" si="17"/>
        <v>1.6138749999999999</v>
      </c>
      <c r="F78" s="73">
        <f t="shared" si="19"/>
        <v>1.6009904792774816E-2</v>
      </c>
      <c r="G78" s="150"/>
      <c r="H78" s="74">
        <f t="shared" si="20"/>
        <v>626.49862156738368</v>
      </c>
      <c r="I78" s="75">
        <f t="shared" si="21"/>
        <v>636.60952619620434</v>
      </c>
      <c r="J78" s="77"/>
      <c r="K78" s="77"/>
      <c r="L78" s="152"/>
      <c r="M78" s="152"/>
      <c r="N78" s="45"/>
      <c r="O78" s="11"/>
      <c r="AG78" s="45">
        <f t="shared" si="18"/>
        <v>1.2910999999999999</v>
      </c>
    </row>
    <row r="79" spans="1:33">
      <c r="A79" s="174">
        <v>15728</v>
      </c>
      <c r="B79" s="151">
        <v>1.3144000000000002</v>
      </c>
      <c r="C79" s="4">
        <f t="shared" si="16"/>
        <v>25.064699999999998</v>
      </c>
      <c r="E79" s="72">
        <f t="shared" si="17"/>
        <v>1.6430000000000076</v>
      </c>
      <c r="F79" s="73">
        <f t="shared" si="19"/>
        <v>1.6296487966892235E-2</v>
      </c>
      <c r="G79" s="150"/>
      <c r="H79" s="74">
        <f t="shared" si="20"/>
        <v>627.49604024783866</v>
      </c>
      <c r="I79" s="75">
        <f t="shared" si="21"/>
        <v>637.80580018911076</v>
      </c>
      <c r="J79" s="77"/>
      <c r="K79" s="77"/>
      <c r="L79" s="152"/>
      <c r="M79" s="152"/>
      <c r="N79" s="45"/>
      <c r="O79" s="11"/>
      <c r="AG79" s="45">
        <f t="shared" si="18"/>
        <v>1.3144000000000002</v>
      </c>
    </row>
    <row r="80" spans="1:33">
      <c r="A80" s="174">
        <v>15754</v>
      </c>
      <c r="B80" s="151">
        <v>1.3377000000000001</v>
      </c>
      <c r="C80" s="4">
        <f t="shared" si="16"/>
        <v>25.064699999999998</v>
      </c>
      <c r="E80" s="72">
        <f t="shared" si="17"/>
        <v>1.6721249999999976</v>
      </c>
      <c r="F80" s="73">
        <f t="shared" si="19"/>
        <v>1.6582989034623494E-2</v>
      </c>
      <c r="G80" s="150"/>
      <c r="H80" s="74">
        <f t="shared" si="20"/>
        <v>628.53335567551187</v>
      </c>
      <c r="I80" s="75">
        <f t="shared" si="21"/>
        <v>639.04321904910103</v>
      </c>
      <c r="J80" s="77"/>
      <c r="K80" s="77"/>
      <c r="L80" s="152"/>
      <c r="M80" s="152"/>
      <c r="N80" s="45"/>
      <c r="O80" s="11"/>
      <c r="AG80" s="45">
        <f t="shared" si="18"/>
        <v>1.3377000000000001</v>
      </c>
    </row>
    <row r="81" spans="1:33">
      <c r="A81" s="174">
        <v>15779</v>
      </c>
      <c r="B81" s="151">
        <v>1.361</v>
      </c>
      <c r="C81" s="4">
        <f t="shared" si="16"/>
        <v>25.064699999999998</v>
      </c>
      <c r="E81" s="72">
        <f t="shared" si="17"/>
        <v>1.7012500000000053</v>
      </c>
      <c r="F81" s="73">
        <f t="shared" si="19"/>
        <v>1.6869408043002694E-2</v>
      </c>
      <c r="G81" s="150"/>
      <c r="H81" s="74">
        <f t="shared" si="20"/>
        <v>629.53077435596674</v>
      </c>
      <c r="I81" s="75">
        <f t="shared" si="21"/>
        <v>640.24066665469763</v>
      </c>
      <c r="J81" s="77"/>
      <c r="K81" s="77"/>
      <c r="L81" s="152"/>
      <c r="M81" s="152"/>
      <c r="N81" s="45"/>
      <c r="O81" s="11"/>
      <c r="AG81" s="45">
        <f t="shared" si="18"/>
        <v>1.361</v>
      </c>
    </row>
    <row r="82" spans="1:33">
      <c r="A82" s="174">
        <v>15816</v>
      </c>
      <c r="B82" s="151">
        <v>1.3842999999999999</v>
      </c>
      <c r="C82" s="4">
        <f t="shared" si="16"/>
        <v>25.064699999999998</v>
      </c>
      <c r="E82" s="72">
        <f t="shared" si="17"/>
        <v>1.7303749999999951</v>
      </c>
      <c r="F82" s="73">
        <f t="shared" si="19"/>
        <v>1.715574503902265E-2</v>
      </c>
      <c r="G82" s="150"/>
      <c r="H82" s="74">
        <f t="shared" si="20"/>
        <v>631.00695400304016</v>
      </c>
      <c r="I82" s="75">
        <f t="shared" si="21"/>
        <v>641.92574058337027</v>
      </c>
      <c r="J82" s="77"/>
      <c r="K82" s="77"/>
      <c r="L82" s="152"/>
      <c r="M82" s="152"/>
      <c r="N82" s="45"/>
      <c r="O82" s="11"/>
      <c r="AG82" s="45">
        <f t="shared" si="18"/>
        <v>1.3842999999999999</v>
      </c>
    </row>
    <row r="83" spans="1:33">
      <c r="A83" s="174">
        <v>15841</v>
      </c>
      <c r="B83" s="151">
        <v>1.4084999999999999</v>
      </c>
      <c r="C83" s="4">
        <f t="shared" si="16"/>
        <v>25.064699999999998</v>
      </c>
      <c r="E83" s="72">
        <f t="shared" si="17"/>
        <v>1.7606250000000045</v>
      </c>
      <c r="F83" s="73">
        <f t="shared" si="19"/>
        <v>1.7453055487375007E-2</v>
      </c>
      <c r="G83" s="150"/>
      <c r="H83" s="74">
        <f t="shared" si="20"/>
        <v>632.00437268349515</v>
      </c>
      <c r="I83" s="75">
        <f t="shared" si="21"/>
        <v>643.13159967005402</v>
      </c>
      <c r="J83" s="77"/>
      <c r="K83" s="77"/>
      <c r="L83" s="152"/>
      <c r="M83" s="152"/>
      <c r="N83" s="45"/>
      <c r="O83" s="11"/>
      <c r="AG83" s="45">
        <f t="shared" si="18"/>
        <v>1.4084999999999999</v>
      </c>
    </row>
    <row r="84" spans="1:33">
      <c r="A84" s="174">
        <v>15866</v>
      </c>
      <c r="B84" s="151">
        <v>1.4328000000000001</v>
      </c>
      <c r="C84" s="4">
        <f t="shared" si="16"/>
        <v>25.064699999999998</v>
      </c>
      <c r="E84" s="72">
        <f t="shared" si="17"/>
        <v>1.7910000000000001</v>
      </c>
      <c r="F84" s="73">
        <f t="shared" si="19"/>
        <v>1.775150557565575E-2</v>
      </c>
      <c r="G84" s="150"/>
      <c r="H84" s="74">
        <f t="shared" si="20"/>
        <v>633.00179136395013</v>
      </c>
      <c r="I84" s="75">
        <f t="shared" si="21"/>
        <v>644.33885344727855</v>
      </c>
      <c r="J84" s="77"/>
      <c r="K84" s="77"/>
      <c r="L84" s="152"/>
      <c r="M84" s="152"/>
      <c r="N84" s="45"/>
      <c r="O84" s="11"/>
      <c r="AG84" s="45">
        <f t="shared" si="18"/>
        <v>1.4328000000000001</v>
      </c>
    </row>
    <row r="85" spans="1:33">
      <c r="A85" s="174">
        <v>15891</v>
      </c>
      <c r="B85" s="151">
        <v>1.4568000000000001</v>
      </c>
      <c r="C85" s="4">
        <f t="shared" si="16"/>
        <v>25.064699999999998</v>
      </c>
      <c r="E85" s="72">
        <f t="shared" si="17"/>
        <v>1.8210000000000015</v>
      </c>
      <c r="F85" s="73">
        <f t="shared" si="19"/>
        <v>1.8046183691062354E-2</v>
      </c>
      <c r="G85" s="150"/>
      <c r="H85" s="74">
        <f t="shared" si="20"/>
        <v>633.99921004440512</v>
      </c>
      <c r="I85" s="75">
        <f t="shared" si="21"/>
        <v>645.54433565931379</v>
      </c>
      <c r="J85" s="77"/>
      <c r="K85" s="77"/>
      <c r="L85" s="152"/>
      <c r="M85" s="152"/>
      <c r="N85" s="45"/>
      <c r="O85" s="11"/>
      <c r="AG85" s="45">
        <f t="shared" si="18"/>
        <v>1.4568000000000001</v>
      </c>
    </row>
    <row r="86" spans="1:33">
      <c r="A86" s="174">
        <v>15917</v>
      </c>
      <c r="B86" s="151">
        <v>1.4810000000000001</v>
      </c>
      <c r="C86" s="4">
        <f t="shared" si="16"/>
        <v>25.064699999999998</v>
      </c>
      <c r="E86" s="72">
        <f t="shared" si="17"/>
        <v>1.8512499999999932</v>
      </c>
      <c r="F86" s="73">
        <f t="shared" si="19"/>
        <v>1.834322955982863E-2</v>
      </c>
      <c r="G86" s="150"/>
      <c r="H86" s="74">
        <f t="shared" si="20"/>
        <v>635.03652547207832</v>
      </c>
      <c r="I86" s="75">
        <f t="shared" si="21"/>
        <v>646.79263914988007</v>
      </c>
      <c r="J86" s="77"/>
      <c r="K86" s="77"/>
      <c r="L86" s="152"/>
      <c r="M86" s="152"/>
      <c r="N86" s="45"/>
      <c r="O86" s="11"/>
      <c r="AG86" s="45">
        <f t="shared" si="18"/>
        <v>1.4810000000000001</v>
      </c>
    </row>
    <row r="87" spans="1:33">
      <c r="A87" s="174">
        <v>15942</v>
      </c>
      <c r="B87" s="151">
        <v>1.5052000000000001</v>
      </c>
      <c r="C87" s="4">
        <f t="shared" si="16"/>
        <v>25.064699999999998</v>
      </c>
      <c r="E87" s="72">
        <f t="shared" si="17"/>
        <v>1.8815000000000026</v>
      </c>
      <c r="F87" s="73">
        <f t="shared" si="19"/>
        <v>1.8640187218548755E-2</v>
      </c>
      <c r="G87" s="150"/>
      <c r="H87" s="74">
        <f t="shared" si="20"/>
        <v>636.03394415253331</v>
      </c>
      <c r="I87" s="75">
        <f t="shared" si="21"/>
        <v>648.00092281176319</v>
      </c>
      <c r="J87" s="77"/>
      <c r="K87" s="77"/>
      <c r="L87" s="152"/>
      <c r="M87" s="152"/>
      <c r="N87" s="45"/>
      <c r="O87" s="11"/>
      <c r="AG87" s="45">
        <f t="shared" si="18"/>
        <v>1.5052000000000001</v>
      </c>
    </row>
    <row r="88" spans="1:33">
      <c r="A88" s="174">
        <v>15979</v>
      </c>
      <c r="B88" s="151">
        <v>1.5301000000000002</v>
      </c>
      <c r="C88" s="4">
        <f t="shared" si="16"/>
        <v>25.064699999999998</v>
      </c>
      <c r="E88" s="72">
        <f t="shared" si="17"/>
        <v>1.9126250000000056</v>
      </c>
      <c r="F88" s="73">
        <f t="shared" si="19"/>
        <v>1.8945642542562664E-2</v>
      </c>
      <c r="G88" s="150"/>
      <c r="H88" s="74">
        <f t="shared" si="20"/>
        <v>637.51012379960662</v>
      </c>
      <c r="I88" s="75">
        <f t="shared" si="21"/>
        <v>649.70330180492886</v>
      </c>
      <c r="J88" s="77"/>
      <c r="K88" s="77"/>
      <c r="L88" s="152"/>
      <c r="M88" s="152"/>
      <c r="N88" s="45"/>
      <c r="O88" s="11"/>
      <c r="AG88" s="45">
        <f t="shared" si="18"/>
        <v>1.5301000000000002</v>
      </c>
    </row>
    <row r="89" spans="1:33">
      <c r="A89" s="174">
        <v>16004</v>
      </c>
      <c r="B89" s="151">
        <v>1.5551000000000001</v>
      </c>
      <c r="C89" s="4">
        <f t="shared" si="16"/>
        <v>25.064699999999998</v>
      </c>
      <c r="E89" s="72">
        <f t="shared" si="17"/>
        <v>1.9438749999999949</v>
      </c>
      <c r="F89" s="73">
        <f t="shared" si="19"/>
        <v>1.9252230757751055E-2</v>
      </c>
      <c r="G89" s="150"/>
      <c r="H89" s="74">
        <f t="shared" si="20"/>
        <v>638.5075424800616</v>
      </c>
      <c r="I89" s="75">
        <f t="shared" si="21"/>
        <v>650.9193309714459</v>
      </c>
      <c r="J89" s="77"/>
      <c r="K89" s="77"/>
      <c r="L89" s="152"/>
      <c r="M89" s="152"/>
      <c r="N89" s="45"/>
      <c r="O89" s="11"/>
      <c r="AG89" s="45">
        <f t="shared" si="18"/>
        <v>1.5551000000000001</v>
      </c>
    </row>
    <row r="90" spans="1:33">
      <c r="A90" s="174">
        <v>16029</v>
      </c>
      <c r="B90" s="151">
        <v>1.5801000000000001</v>
      </c>
      <c r="C90" s="4">
        <f t="shared" si="16"/>
        <v>25.064699999999998</v>
      </c>
      <c r="E90" s="72">
        <f t="shared" si="17"/>
        <v>1.9751250000000018</v>
      </c>
      <c r="F90" s="73">
        <f t="shared" si="19"/>
        <v>1.9558725005414567E-2</v>
      </c>
      <c r="G90" s="150"/>
      <c r="H90" s="74">
        <f t="shared" si="20"/>
        <v>639.50496116051659</v>
      </c>
      <c r="I90" s="75">
        <f t="shared" si="21"/>
        <v>652.13598352463828</v>
      </c>
      <c r="J90" s="77"/>
      <c r="K90" s="77"/>
      <c r="L90" s="152"/>
      <c r="M90" s="152"/>
      <c r="N90" s="45"/>
      <c r="O90" s="11"/>
      <c r="AG90" s="45">
        <f t="shared" si="18"/>
        <v>1.5801000000000001</v>
      </c>
    </row>
    <row r="91" spans="1:33">
      <c r="A91" s="174">
        <v>16054</v>
      </c>
      <c r="B91" s="151">
        <v>1.6051</v>
      </c>
      <c r="C91" s="4">
        <f t="shared" si="16"/>
        <v>25.064699999999998</v>
      </c>
      <c r="E91" s="72">
        <f t="shared" si="17"/>
        <v>2.0063749999999914</v>
      </c>
      <c r="F91" s="73">
        <f t="shared" si="19"/>
        <v>1.9865125343135916E-2</v>
      </c>
      <c r="G91" s="150"/>
      <c r="H91" s="74">
        <f t="shared" si="20"/>
        <v>640.50237984097157</v>
      </c>
      <c r="I91" s="75">
        <f t="shared" si="21"/>
        <v>653.35325946450575</v>
      </c>
      <c r="J91" s="77"/>
      <c r="K91" s="77"/>
      <c r="L91" s="152"/>
      <c r="M91" s="152"/>
      <c r="N91" s="45"/>
      <c r="O91" s="11"/>
      <c r="AG91" s="45">
        <f t="shared" si="18"/>
        <v>1.6051</v>
      </c>
    </row>
    <row r="92" spans="1:33">
      <c r="A92" s="174">
        <v>16080</v>
      </c>
      <c r="B92" s="151">
        <v>1.6309000000000002</v>
      </c>
      <c r="C92" s="4">
        <f t="shared" si="16"/>
        <v>25.064699999999998</v>
      </c>
      <c r="E92" s="72">
        <f t="shared" si="17"/>
        <v>2.0386249999999961</v>
      </c>
      <c r="F92" s="73">
        <f t="shared" si="19"/>
        <v>2.0181232086928385E-2</v>
      </c>
      <c r="G92" s="150"/>
      <c r="H92" s="74">
        <f t="shared" si="20"/>
        <v>641.53969526864478</v>
      </c>
      <c r="I92" s="75">
        <f t="shared" si="21"/>
        <v>654.61828388131516</v>
      </c>
      <c r="J92" s="77"/>
      <c r="K92" s="77"/>
      <c r="L92" s="152"/>
      <c r="M92" s="152"/>
      <c r="N92" s="45"/>
      <c r="O92" s="11"/>
      <c r="AG92" s="45">
        <f t="shared" si="18"/>
        <v>1.6309000000000002</v>
      </c>
    </row>
    <row r="93" spans="1:33">
      <c r="A93" s="174">
        <v>16105</v>
      </c>
      <c r="B93" s="151">
        <v>1.6567000000000001</v>
      </c>
      <c r="C93" s="4">
        <f t="shared" si="16"/>
        <v>25.064699999999998</v>
      </c>
      <c r="E93" s="72">
        <f t="shared" si="17"/>
        <v>2.0708750000000009</v>
      </c>
      <c r="F93" s="73">
        <f t="shared" si="19"/>
        <v>2.0497238938822833E-2</v>
      </c>
      <c r="G93" s="150"/>
      <c r="H93" s="74">
        <f t="shared" si="20"/>
        <v>642.53711394909976</v>
      </c>
      <c r="I93" s="75">
        <f t="shared" si="21"/>
        <v>655.84325440759324</v>
      </c>
      <c r="J93" s="77"/>
      <c r="K93" s="77"/>
      <c r="L93" s="152"/>
      <c r="M93" s="152"/>
      <c r="N93" s="45"/>
      <c r="O93" s="11"/>
      <c r="AG93" s="45">
        <f t="shared" si="18"/>
        <v>1.6567000000000001</v>
      </c>
    </row>
    <row r="94" spans="1:33">
      <c r="A94" s="174">
        <v>16142</v>
      </c>
      <c r="B94" s="151">
        <v>1.6824999999999999</v>
      </c>
      <c r="C94" s="4">
        <f t="shared" si="16"/>
        <v>25.064699999999998</v>
      </c>
      <c r="E94" s="72">
        <f t="shared" si="17"/>
        <v>2.1031250000000057</v>
      </c>
      <c r="F94" s="73">
        <f t="shared" si="19"/>
        <v>2.0813145961932587E-2</v>
      </c>
      <c r="G94" s="150"/>
      <c r="H94" s="74">
        <f t="shared" si="20"/>
        <v>644.01329359617318</v>
      </c>
      <c r="I94" s="75">
        <f t="shared" si="21"/>
        <v>657.55769817711769</v>
      </c>
      <c r="J94" s="77"/>
      <c r="K94" s="77"/>
      <c r="L94" s="152"/>
      <c r="M94" s="152"/>
      <c r="N94" s="45"/>
      <c r="O94" s="11"/>
      <c r="AG94" s="45">
        <f t="shared" si="18"/>
        <v>1.6824999999999999</v>
      </c>
    </row>
    <row r="95" spans="1:33">
      <c r="A95" s="174">
        <v>16167</v>
      </c>
      <c r="B95" s="151">
        <v>1.7083000000000002</v>
      </c>
      <c r="C95" s="4">
        <f t="shared" si="16"/>
        <v>25.064699999999998</v>
      </c>
      <c r="E95" s="72">
        <f t="shared" si="17"/>
        <v>2.1353749999999927</v>
      </c>
      <c r="F95" s="73">
        <f t="shared" si="19"/>
        <v>2.1128953219310739E-2</v>
      </c>
      <c r="G95" s="150"/>
      <c r="H95" s="74">
        <f t="shared" si="20"/>
        <v>645.01071227662817</v>
      </c>
      <c r="I95" s="75">
        <f t="shared" si="21"/>
        <v>658.78410977390513</v>
      </c>
      <c r="J95" s="77"/>
      <c r="K95" s="77"/>
      <c r="L95" s="152"/>
      <c r="M95" s="152"/>
      <c r="N95" s="45"/>
      <c r="O95" s="11"/>
      <c r="AG95" s="45">
        <f t="shared" si="18"/>
        <v>1.7083000000000002</v>
      </c>
    </row>
    <row r="96" spans="1:33">
      <c r="A96" s="174">
        <v>16192</v>
      </c>
      <c r="B96" s="151">
        <v>1.7350000000000001</v>
      </c>
      <c r="C96" s="4">
        <f t="shared" si="16"/>
        <v>25.064699999999998</v>
      </c>
      <c r="E96" s="72">
        <f t="shared" si="17"/>
        <v>2.1687499999999993</v>
      </c>
      <c r="F96" s="73">
        <f t="shared" si="19"/>
        <v>2.1455672029289826E-2</v>
      </c>
      <c r="G96" s="150"/>
      <c r="H96" s="74">
        <f t="shared" si="20"/>
        <v>646.00813095708315</v>
      </c>
      <c r="I96" s="75">
        <f t="shared" si="21"/>
        <v>660.01843229721499</v>
      </c>
      <c r="J96" s="77"/>
      <c r="K96" s="77"/>
      <c r="L96" s="152"/>
      <c r="M96" s="152"/>
      <c r="N96" s="45"/>
      <c r="O96" s="11"/>
      <c r="AG96" s="45">
        <f t="shared" si="18"/>
        <v>1.7350000000000001</v>
      </c>
    </row>
    <row r="97" spans="1:33">
      <c r="A97" s="174">
        <v>16230</v>
      </c>
      <c r="B97" s="151">
        <v>1.7617</v>
      </c>
      <c r="C97" s="4">
        <f t="shared" si="16"/>
        <v>25.064699999999998</v>
      </c>
      <c r="E97" s="72">
        <f t="shared" si="17"/>
        <v>2.2021250000000059</v>
      </c>
      <c r="F97" s="73">
        <f t="shared" si="19"/>
        <v>2.178228412895122E-2</v>
      </c>
      <c r="G97" s="150"/>
      <c r="H97" s="74">
        <f t="shared" si="20"/>
        <v>647.52420735137468</v>
      </c>
      <c r="I97" s="75">
        <f t="shared" si="21"/>
        <v>661.78349980251119</v>
      </c>
      <c r="J97" s="77"/>
      <c r="K97" s="77"/>
      <c r="L97" s="152"/>
      <c r="M97" s="152"/>
      <c r="N97" s="45"/>
      <c r="O97" s="11"/>
      <c r="AG97" s="45">
        <f t="shared" si="18"/>
        <v>1.7617</v>
      </c>
    </row>
    <row r="98" spans="1:33">
      <c r="A98" s="174">
        <v>16255</v>
      </c>
      <c r="B98" s="151">
        <v>1.7883000000000002</v>
      </c>
      <c r="C98" s="4">
        <f t="shared" si="16"/>
        <v>25.064699999999998</v>
      </c>
      <c r="E98" s="72">
        <f t="shared" si="17"/>
        <v>2.2353750000000083</v>
      </c>
      <c r="F98" s="73">
        <f t="shared" si="19"/>
        <v>2.2107566919957623E-2</v>
      </c>
      <c r="G98" s="150"/>
      <c r="H98" s="74">
        <f t="shared" si="20"/>
        <v>648.52162603182967</v>
      </c>
      <c r="I98" s="75">
        <f t="shared" si="21"/>
        <v>663.01851632973876</v>
      </c>
      <c r="J98" s="77"/>
      <c r="K98" s="77"/>
      <c r="L98" s="152"/>
      <c r="M98" s="152"/>
      <c r="N98" s="45"/>
      <c r="O98" s="11"/>
      <c r="AG98" s="45">
        <f t="shared" si="18"/>
        <v>1.7883000000000002</v>
      </c>
    </row>
    <row r="99" spans="1:33">
      <c r="A99" s="174">
        <v>16280</v>
      </c>
      <c r="B99" s="151">
        <v>1.8149</v>
      </c>
      <c r="C99" s="4">
        <f t="shared" si="16"/>
        <v>25.064699999999998</v>
      </c>
      <c r="E99" s="72">
        <f t="shared" si="17"/>
        <v>2.268624999999993</v>
      </c>
      <c r="F99" s="73">
        <f t="shared" si="19"/>
        <v>2.2432743936475371E-2</v>
      </c>
      <c r="G99" s="150"/>
      <c r="H99" s="74">
        <f t="shared" si="20"/>
        <v>649.51904471228465</v>
      </c>
      <c r="I99" s="75">
        <f t="shared" si="21"/>
        <v>664.25419614038879</v>
      </c>
      <c r="J99" s="77"/>
      <c r="K99" s="77"/>
      <c r="L99" s="152"/>
      <c r="M99" s="152"/>
      <c r="N99" s="45"/>
      <c r="O99" s="11"/>
      <c r="AG99" s="45">
        <f t="shared" si="18"/>
        <v>1.8149</v>
      </c>
    </row>
    <row r="100" spans="1:33">
      <c r="A100" s="174">
        <v>16305</v>
      </c>
      <c r="B100" s="151">
        <v>1.8425</v>
      </c>
      <c r="C100" s="4">
        <f t="shared" si="16"/>
        <v>25.064699999999998</v>
      </c>
      <c r="E100" s="72">
        <f t="shared" si="17"/>
        <v>2.3031250000000014</v>
      </c>
      <c r="F100" s="73">
        <f t="shared" si="19"/>
        <v>2.2770033912506541E-2</v>
      </c>
      <c r="G100" s="150"/>
      <c r="H100" s="74">
        <f t="shared" si="20"/>
        <v>650.51646339273964</v>
      </c>
      <c r="I100" s="75">
        <f t="shared" si="21"/>
        <v>665.49867069025368</v>
      </c>
      <c r="J100" s="77"/>
      <c r="K100" s="77"/>
      <c r="L100" s="152"/>
      <c r="M100" s="152"/>
      <c r="N100" s="45"/>
      <c r="O100" s="11"/>
      <c r="AG100" s="45">
        <f t="shared" si="18"/>
        <v>1.8425</v>
      </c>
    </row>
    <row r="101" spans="1:33">
      <c r="A101" s="174">
        <v>16343</v>
      </c>
      <c r="B101" s="151">
        <v>1.8699000000000001</v>
      </c>
      <c r="C101" s="4">
        <f t="shared" si="16"/>
        <v>25.064699999999998</v>
      </c>
      <c r="E101" s="72">
        <f t="shared" si="17"/>
        <v>2.3373750000000015</v>
      </c>
      <c r="F101" s="73">
        <f t="shared" si="19"/>
        <v>2.31047672650911E-2</v>
      </c>
      <c r="G101" s="150"/>
      <c r="H101" s="74">
        <f t="shared" si="20"/>
        <v>652.03253978703117</v>
      </c>
      <c r="I101" s="75">
        <f t="shared" si="21"/>
        <v>667.27298536387832</v>
      </c>
      <c r="J101" s="77"/>
      <c r="K101" s="77"/>
      <c r="L101" s="152"/>
      <c r="M101" s="152"/>
      <c r="N101" s="45"/>
      <c r="O101" s="11"/>
      <c r="AG101" s="45">
        <f t="shared" si="18"/>
        <v>1.8699000000000001</v>
      </c>
    </row>
    <row r="102" spans="1:33">
      <c r="A102" s="174">
        <v>16368</v>
      </c>
      <c r="B102" s="151">
        <v>1.8974</v>
      </c>
      <c r="C102" s="4">
        <f t="shared" si="16"/>
        <v>25.064699999999998</v>
      </c>
      <c r="E102" s="72">
        <f t="shared" si="17"/>
        <v>2.3717500000000058</v>
      </c>
      <c r="F102" s="73">
        <f t="shared" si="19"/>
        <v>2.3440609649480221E-2</v>
      </c>
      <c r="G102" s="150"/>
      <c r="H102" s="74">
        <f t="shared" si="20"/>
        <v>653.02995846748615</v>
      </c>
      <c r="I102" s="75">
        <f t="shared" si="21"/>
        <v>668.5181965074388</v>
      </c>
      <c r="J102" s="77"/>
      <c r="K102" s="77"/>
      <c r="L102" s="152"/>
      <c r="M102" s="152"/>
      <c r="N102" s="45"/>
      <c r="O102" s="11"/>
      <c r="AG102" s="45">
        <f t="shared" si="18"/>
        <v>1.8974</v>
      </c>
    </row>
    <row r="103" spans="1:33">
      <c r="A103" s="174">
        <v>16393</v>
      </c>
      <c r="B103" s="151">
        <v>1.9248999999999998</v>
      </c>
      <c r="C103" s="4">
        <f t="shared" si="16"/>
        <v>25.064699999999998</v>
      </c>
      <c r="E103" s="72">
        <f t="shared" si="17"/>
        <v>2.4061249999999923</v>
      </c>
      <c r="F103" s="73">
        <f t="shared" si="19"/>
        <v>2.3776339281627895E-2</v>
      </c>
      <c r="G103" s="150"/>
      <c r="H103" s="74">
        <f t="shared" si="20"/>
        <v>654.02737714794114</v>
      </c>
      <c r="I103" s="75">
        <f t="shared" si="21"/>
        <v>669.76409337634198</v>
      </c>
      <c r="J103" s="77"/>
      <c r="K103" s="77"/>
      <c r="L103" s="152"/>
      <c r="M103" s="152"/>
      <c r="N103" s="45"/>
      <c r="O103" s="11"/>
      <c r="AG103" s="45">
        <f t="shared" si="18"/>
        <v>1.9248999999999998</v>
      </c>
    </row>
    <row r="104" spans="1:33">
      <c r="A104" s="174">
        <v>16431</v>
      </c>
      <c r="B104" s="151">
        <v>1.9530999999999998</v>
      </c>
      <c r="C104" s="4">
        <f t="shared" si="16"/>
        <v>25.064699999999998</v>
      </c>
      <c r="E104" s="72">
        <f t="shared" si="17"/>
        <v>2.4413750000000078</v>
      </c>
      <c r="F104" s="73">
        <f t="shared" si="19"/>
        <v>2.4120497744366785E-2</v>
      </c>
      <c r="G104" s="150"/>
      <c r="H104" s="74">
        <f t="shared" si="20"/>
        <v>655.54345354223278</v>
      </c>
      <c r="I104" s="75">
        <f t="shared" si="21"/>
        <v>671.54772753114958</v>
      </c>
      <c r="J104" s="77"/>
      <c r="K104" s="77"/>
      <c r="L104" s="152"/>
      <c r="M104" s="152"/>
      <c r="N104" s="45"/>
      <c r="O104" s="11"/>
      <c r="AG104" s="45">
        <f t="shared" si="18"/>
        <v>1.9530999999999998</v>
      </c>
    </row>
    <row r="105" spans="1:33">
      <c r="A105" s="174">
        <v>16456</v>
      </c>
      <c r="B105" s="151">
        <v>1.9814999999999998</v>
      </c>
      <c r="C105" s="4">
        <f t="shared" si="16"/>
        <v>25.064699999999998</v>
      </c>
      <c r="E105" s="72">
        <f t="shared" si="17"/>
        <v>2.4768749999999962</v>
      </c>
      <c r="F105" s="73">
        <f t="shared" si="19"/>
        <v>2.4466977380564449E-2</v>
      </c>
      <c r="G105" s="150"/>
      <c r="H105" s="74">
        <f t="shared" si="20"/>
        <v>656.54087222268777</v>
      </c>
      <c r="I105" s="75">
        <f t="shared" si="21"/>
        <v>672.80256895155344</v>
      </c>
      <c r="J105" s="77"/>
      <c r="K105" s="77"/>
      <c r="L105" s="152"/>
      <c r="M105" s="152"/>
      <c r="N105" s="45"/>
      <c r="O105" s="11"/>
      <c r="AG105" s="45">
        <f t="shared" si="18"/>
        <v>1.9814999999999998</v>
      </c>
    </row>
    <row r="106" spans="1:33">
      <c r="A106" s="174">
        <v>16481</v>
      </c>
      <c r="B106" s="151">
        <v>2.0098000000000003</v>
      </c>
      <c r="C106" s="4">
        <f t="shared" si="16"/>
        <v>25.064699999999998</v>
      </c>
      <c r="E106" s="72">
        <f t="shared" si="17"/>
        <v>2.5122499999999981</v>
      </c>
      <c r="F106" s="73">
        <f t="shared" si="19"/>
        <v>2.4812117644479954E-2</v>
      </c>
      <c r="G106" s="150"/>
      <c r="H106" s="74">
        <f t="shared" si="20"/>
        <v>657.53829090314275</v>
      </c>
      <c r="I106" s="75">
        <f t="shared" si="21"/>
        <v>674.05729661635689</v>
      </c>
      <c r="J106" s="77"/>
      <c r="K106" s="77"/>
      <c r="L106" s="152"/>
      <c r="M106" s="152"/>
      <c r="N106" s="45"/>
      <c r="O106" s="11"/>
      <c r="AG106" s="45">
        <f t="shared" si="18"/>
        <v>2.0098000000000003</v>
      </c>
    </row>
    <row r="107" spans="1:33">
      <c r="A107" s="174">
        <v>16506</v>
      </c>
      <c r="B107" s="151">
        <v>2.0381</v>
      </c>
      <c r="C107" s="4">
        <f t="shared" si="16"/>
        <v>25.064699999999998</v>
      </c>
      <c r="E107" s="72">
        <f t="shared" si="17"/>
        <v>2.547625</v>
      </c>
      <c r="F107" s="73">
        <f t="shared" si="19"/>
        <v>2.5157138827692261E-2</v>
      </c>
      <c r="G107" s="150"/>
      <c r="H107" s="74">
        <f t="shared" si="20"/>
        <v>658.53570958359774</v>
      </c>
      <c r="I107" s="75">
        <f t="shared" si="21"/>
        <v>675.31272995487689</v>
      </c>
      <c r="J107" s="77"/>
      <c r="K107" s="77"/>
      <c r="L107" s="152"/>
      <c r="M107" s="152"/>
      <c r="N107" s="45"/>
      <c r="O107" s="11"/>
      <c r="AG107" s="45">
        <f t="shared" si="18"/>
        <v>2.0381</v>
      </c>
    </row>
    <row r="108" spans="1:33">
      <c r="A108" s="174">
        <v>16544</v>
      </c>
      <c r="B108" s="151">
        <v>2.0673000000000004</v>
      </c>
      <c r="C108" s="4">
        <f t="shared" si="16"/>
        <v>25.064699999999998</v>
      </c>
      <c r="E108" s="72">
        <f t="shared" si="17"/>
        <v>2.5841250000000038</v>
      </c>
      <c r="F108" s="73">
        <f t="shared" si="19"/>
        <v>2.5513007681589327E-2</v>
      </c>
      <c r="G108" s="150"/>
      <c r="H108" s="74">
        <f t="shared" si="20"/>
        <v>660.05178597788927</v>
      </c>
      <c r="I108" s="75">
        <f t="shared" si="21"/>
        <v>677.10834919229046</v>
      </c>
      <c r="J108" s="77"/>
      <c r="K108" s="77"/>
      <c r="L108" s="152"/>
      <c r="M108" s="152"/>
      <c r="N108" s="45"/>
      <c r="O108" s="11"/>
      <c r="AG108" s="45">
        <f t="shared" si="18"/>
        <v>2.0673000000000004</v>
      </c>
    </row>
    <row r="109" spans="1:33">
      <c r="A109" s="174">
        <v>16569</v>
      </c>
      <c r="B109" s="151">
        <v>2.0964999999999998</v>
      </c>
      <c r="C109" s="4">
        <f t="shared" si="16"/>
        <v>25.064699999999998</v>
      </c>
      <c r="E109" s="72">
        <f t="shared" si="17"/>
        <v>2.6206250000000075</v>
      </c>
      <c r="F109" s="73">
        <f t="shared" si="19"/>
        <v>2.5868749937896021E-2</v>
      </c>
      <c r="G109" s="150"/>
      <c r="H109" s="74">
        <f t="shared" si="20"/>
        <v>661.04920465834425</v>
      </c>
      <c r="I109" s="75">
        <f t="shared" si="21"/>
        <v>678.37282537792203</v>
      </c>
      <c r="J109" s="77"/>
      <c r="K109" s="77"/>
      <c r="L109" s="152"/>
      <c r="M109" s="152"/>
      <c r="N109" s="45"/>
      <c r="O109" s="11"/>
      <c r="AG109" s="45">
        <f t="shared" si="18"/>
        <v>2.0964999999999998</v>
      </c>
    </row>
    <row r="110" spans="1:33">
      <c r="A110" s="174">
        <v>16606</v>
      </c>
      <c r="B110" s="151">
        <v>2.1256000000000004</v>
      </c>
      <c r="C110" s="4">
        <f t="shared" si="16"/>
        <v>25.064699999999998</v>
      </c>
      <c r="E110" s="72">
        <f t="shared" si="17"/>
        <v>2.6570000000000071</v>
      </c>
      <c r="F110" s="73">
        <f t="shared" si="19"/>
        <v>2.6223148040277793E-2</v>
      </c>
      <c r="G110" s="150"/>
      <c r="H110" s="74">
        <f t="shared" si="20"/>
        <v>662.52538430541767</v>
      </c>
      <c r="I110" s="75">
        <f t="shared" si="21"/>
        <v>680.12868376641256</v>
      </c>
      <c r="J110" s="77"/>
      <c r="K110" s="77"/>
      <c r="L110" s="152"/>
      <c r="M110" s="152"/>
      <c r="N110" s="45"/>
      <c r="O110" s="11"/>
      <c r="AG110" s="45">
        <f t="shared" si="18"/>
        <v>2.1256000000000004</v>
      </c>
    </row>
    <row r="111" spans="1:33">
      <c r="A111" s="174">
        <v>16631</v>
      </c>
      <c r="B111" s="151">
        <v>2.1547000000000001</v>
      </c>
      <c r="C111" s="4">
        <f t="shared" si="16"/>
        <v>25.064699999999998</v>
      </c>
      <c r="E111" s="72">
        <f t="shared" si="17"/>
        <v>2.6933750000000067</v>
      </c>
      <c r="F111" s="73">
        <f t="shared" si="19"/>
        <v>2.6577420589139211E-2</v>
      </c>
      <c r="G111" s="150"/>
      <c r="H111" s="74">
        <f t="shared" si="20"/>
        <v>663.52280298587266</v>
      </c>
      <c r="I111" s="75">
        <f t="shared" si="21"/>
        <v>681.39396028079341</v>
      </c>
      <c r="J111" s="77"/>
      <c r="K111" s="77"/>
      <c r="L111" s="152"/>
      <c r="M111" s="152"/>
      <c r="N111" s="45"/>
      <c r="O111" s="11"/>
      <c r="AG111" s="45">
        <f t="shared" si="18"/>
        <v>2.1547000000000001</v>
      </c>
    </row>
    <row r="112" spans="1:33">
      <c r="A112" s="174">
        <v>16656</v>
      </c>
      <c r="B112" s="151">
        <v>2.1848000000000001</v>
      </c>
      <c r="C112" s="4">
        <f t="shared" si="16"/>
        <v>25.064699999999998</v>
      </c>
      <c r="E112" s="72">
        <f t="shared" si="17"/>
        <v>2.7309999999999945</v>
      </c>
      <c r="F112" s="73">
        <f t="shared" si="19"/>
        <v>2.6943735447546129E-2</v>
      </c>
      <c r="G112" s="150"/>
      <c r="H112" s="74">
        <f t="shared" si="20"/>
        <v>664.52022166632753</v>
      </c>
      <c r="I112" s="75">
        <f t="shared" si="21"/>
        <v>682.66826892003485</v>
      </c>
      <c r="J112" s="77"/>
      <c r="K112" s="77"/>
      <c r="L112" s="152"/>
      <c r="M112" s="152"/>
      <c r="N112" s="45"/>
      <c r="O112" s="11"/>
      <c r="AG112" s="45">
        <f t="shared" si="18"/>
        <v>2.1848000000000001</v>
      </c>
    </row>
    <row r="113" spans="1:33">
      <c r="A113" s="174">
        <v>16694</v>
      </c>
      <c r="B113" s="151">
        <v>2.2147000000000006</v>
      </c>
      <c r="C113" s="4">
        <f t="shared" si="16"/>
        <v>25.064699999999998</v>
      </c>
      <c r="E113" s="72">
        <f t="shared" si="17"/>
        <v>2.7683749999999918</v>
      </c>
      <c r="F113" s="73">
        <f t="shared" si="19"/>
        <v>2.7307483516484099E-2</v>
      </c>
      <c r="G113" s="150"/>
      <c r="H113" s="74">
        <f t="shared" si="20"/>
        <v>666.03629806061917</v>
      </c>
      <c r="I113" s="75">
        <f t="shared" si="21"/>
        <v>684.47468042705486</v>
      </c>
      <c r="J113" s="77"/>
      <c r="K113" s="77"/>
      <c r="L113" s="152"/>
      <c r="M113" s="152"/>
      <c r="N113" s="45"/>
      <c r="O113" s="11"/>
      <c r="AG113" s="45">
        <f t="shared" si="18"/>
        <v>2.2147000000000006</v>
      </c>
    </row>
    <row r="114" spans="1:33">
      <c r="A114" s="174">
        <v>16719</v>
      </c>
      <c r="B114" s="151">
        <v>2.2446999999999999</v>
      </c>
      <c r="C114" s="4">
        <f t="shared" si="16"/>
        <v>25.064699999999998</v>
      </c>
      <c r="E114" s="72">
        <f t="shared" si="17"/>
        <v>2.8058749999999932</v>
      </c>
      <c r="F114" s="73">
        <f t="shared" si="19"/>
        <v>2.7672315205432941E-2</v>
      </c>
      <c r="G114" s="150"/>
      <c r="H114" s="74">
        <f t="shared" si="20"/>
        <v>667.03371674107416</v>
      </c>
      <c r="I114" s="75">
        <f t="shared" si="21"/>
        <v>685.74984904068276</v>
      </c>
      <c r="J114" s="77"/>
      <c r="K114" s="77"/>
      <c r="L114" s="152"/>
      <c r="M114" s="152"/>
      <c r="N114" s="45"/>
      <c r="O114" s="11"/>
      <c r="AG114" s="45">
        <f t="shared" si="18"/>
        <v>2.2446999999999999</v>
      </c>
    </row>
    <row r="115" spans="1:33">
      <c r="A115" s="174">
        <v>16757</v>
      </c>
      <c r="B115" s="151">
        <v>2.2756000000000007</v>
      </c>
      <c r="C115" s="4">
        <f t="shared" si="16"/>
        <v>25.064699999999998</v>
      </c>
      <c r="E115" s="72">
        <f t="shared" si="17"/>
        <v>2.8444999999999965</v>
      </c>
      <c r="F115" s="73">
        <f t="shared" si="19"/>
        <v>2.8047952745157149E-2</v>
      </c>
      <c r="G115" s="150"/>
      <c r="H115" s="74">
        <f t="shared" si="20"/>
        <v>668.54979313536569</v>
      </c>
      <c r="I115" s="75">
        <f t="shared" si="21"/>
        <v>687.56669200110116</v>
      </c>
      <c r="J115" s="77"/>
      <c r="K115" s="77"/>
      <c r="L115" s="152"/>
      <c r="M115" s="152"/>
      <c r="N115" s="45"/>
      <c r="O115" s="11"/>
      <c r="AG115" s="45">
        <f t="shared" si="18"/>
        <v>2.2756000000000007</v>
      </c>
    </row>
    <row r="116" spans="1:33">
      <c r="A116" s="174">
        <v>16782</v>
      </c>
      <c r="B116" s="151">
        <v>2.3063000000000002</v>
      </c>
      <c r="C116" s="4">
        <f t="shared" si="16"/>
        <v>25.064699999999998</v>
      </c>
      <c r="E116" s="72">
        <f t="shared" si="17"/>
        <v>2.8828749999999914</v>
      </c>
      <c r="F116" s="73">
        <f t="shared" si="19"/>
        <v>2.8421019289607757E-2</v>
      </c>
      <c r="G116" s="150"/>
      <c r="H116" s="74">
        <f t="shared" si="20"/>
        <v>669.54721181582067</v>
      </c>
      <c r="I116" s="75">
        <f t="shared" si="21"/>
        <v>688.84942099845603</v>
      </c>
      <c r="J116" s="77"/>
      <c r="K116" s="77"/>
      <c r="L116" s="152"/>
      <c r="M116" s="152"/>
      <c r="N116" s="45"/>
      <c r="O116" s="11"/>
      <c r="AG116" s="45">
        <f t="shared" si="18"/>
        <v>2.3063000000000002</v>
      </c>
    </row>
    <row r="117" spans="1:33">
      <c r="A117" s="174">
        <v>16807</v>
      </c>
      <c r="B117" s="151">
        <v>2.3372000000000002</v>
      </c>
      <c r="C117" s="4">
        <f t="shared" si="16"/>
        <v>25.064699999999998</v>
      </c>
      <c r="E117" s="72">
        <f t="shared" si="17"/>
        <v>2.9214999999999947</v>
      </c>
      <c r="F117" s="73">
        <f t="shared" si="19"/>
        <v>2.8796375745985332E-2</v>
      </c>
      <c r="G117" s="150"/>
      <c r="H117" s="74">
        <f t="shared" si="20"/>
        <v>670.54463049627566</v>
      </c>
      <c r="I117" s="75">
        <f t="shared" si="21"/>
        <v>690.13459187622436</v>
      </c>
      <c r="J117" s="77"/>
      <c r="K117" s="77"/>
      <c r="L117" s="152"/>
      <c r="M117" s="152"/>
      <c r="N117" s="45"/>
      <c r="O117" s="11"/>
      <c r="AG117" s="45">
        <f t="shared" si="18"/>
        <v>2.3372000000000002</v>
      </c>
    </row>
    <row r="118" spans="1:33">
      <c r="A118" s="174">
        <v>16845</v>
      </c>
      <c r="B118" s="151">
        <v>2.3680000000000003</v>
      </c>
      <c r="C118" s="4">
        <f t="shared" si="16"/>
        <v>25.064699999999998</v>
      </c>
      <c r="E118" s="72">
        <f t="shared" si="17"/>
        <v>2.9599999999999937</v>
      </c>
      <c r="F118" s="73">
        <f t="shared" si="19"/>
        <v>2.9170377299779709E-2</v>
      </c>
      <c r="G118" s="150"/>
      <c r="H118" s="74">
        <f t="shared" si="20"/>
        <v>672.0607068905673</v>
      </c>
      <c r="I118" s="75">
        <f t="shared" si="21"/>
        <v>691.95370381452801</v>
      </c>
      <c r="J118" s="77"/>
      <c r="K118" s="77"/>
      <c r="L118" s="152"/>
      <c r="M118" s="152"/>
      <c r="N118" s="45"/>
      <c r="O118" s="11"/>
      <c r="AG118" s="45">
        <f t="shared" si="18"/>
        <v>2.3680000000000003</v>
      </c>
    </row>
    <row r="119" spans="1:33">
      <c r="A119" s="174">
        <v>16870</v>
      </c>
      <c r="B119" s="151">
        <v>2.3996000000000004</v>
      </c>
      <c r="C119" s="4">
        <f t="shared" si="16"/>
        <v>25.064699999999998</v>
      </c>
      <c r="E119" s="72">
        <f t="shared" si="17"/>
        <v>2.9995000000000083</v>
      </c>
      <c r="F119" s="73">
        <f t="shared" si="19"/>
        <v>2.955394786082987E-2</v>
      </c>
      <c r="G119" s="150"/>
      <c r="H119" s="74">
        <f t="shared" si="20"/>
        <v>673.05812557102229</v>
      </c>
      <c r="I119" s="75">
        <f t="shared" si="21"/>
        <v>693.24650404752515</v>
      </c>
      <c r="J119" s="77"/>
      <c r="K119" s="77"/>
      <c r="L119" s="152"/>
      <c r="M119" s="152"/>
      <c r="N119" s="45"/>
      <c r="O119" s="11"/>
      <c r="AG119" s="45">
        <f t="shared" si="18"/>
        <v>2.3996000000000004</v>
      </c>
    </row>
    <row r="120" spans="1:33">
      <c r="A120" s="174">
        <v>16895</v>
      </c>
      <c r="B120" s="151">
        <v>2.4313000000000002</v>
      </c>
      <c r="C120" s="4">
        <f t="shared" si="16"/>
        <v>25.064699999999998</v>
      </c>
      <c r="E120" s="72">
        <f t="shared" si="17"/>
        <v>3.0391249999999914</v>
      </c>
      <c r="F120" s="73">
        <f t="shared" si="19"/>
        <v>2.9938584484069958E-2</v>
      </c>
      <c r="G120" s="150"/>
      <c r="H120" s="74">
        <f t="shared" si="20"/>
        <v>674.05554425147727</v>
      </c>
      <c r="I120" s="75">
        <f t="shared" si="21"/>
        <v>694.54093481070993</v>
      </c>
      <c r="J120" s="77"/>
      <c r="K120" s="77"/>
      <c r="L120" s="152"/>
      <c r="M120" s="152"/>
      <c r="N120" s="45"/>
      <c r="O120" s="11"/>
      <c r="AG120" s="45">
        <f t="shared" si="18"/>
        <v>2.4313000000000002</v>
      </c>
    </row>
    <row r="121" spans="1:33">
      <c r="A121" s="174">
        <v>16932</v>
      </c>
      <c r="B121" s="151">
        <v>2.4629000000000003</v>
      </c>
      <c r="C121" s="4">
        <f t="shared" si="16"/>
        <v>25.064699999999998</v>
      </c>
      <c r="E121" s="72">
        <f t="shared" si="17"/>
        <v>3.0786250000000059</v>
      </c>
      <c r="F121" s="73">
        <f t="shared" si="19"/>
        <v>3.0321860553050549E-2</v>
      </c>
      <c r="G121" s="150"/>
      <c r="H121" s="74">
        <f t="shared" si="20"/>
        <v>675.53172389855058</v>
      </c>
      <c r="I121" s="75">
        <f t="shared" si="21"/>
        <v>696.3288124334224</v>
      </c>
      <c r="J121" s="77"/>
      <c r="K121" s="77"/>
      <c r="L121" s="152"/>
      <c r="M121" s="152"/>
      <c r="N121" s="45"/>
      <c r="O121" s="11"/>
      <c r="AG121" s="45">
        <f t="shared" si="18"/>
        <v>2.4629000000000003</v>
      </c>
    </row>
    <row r="122" spans="1:33">
      <c r="A122" s="174">
        <v>16957</v>
      </c>
      <c r="B122" s="151">
        <v>2.4954000000000001</v>
      </c>
      <c r="C122" s="4">
        <f t="shared" si="16"/>
        <v>25.064699999999998</v>
      </c>
      <c r="E122" s="72">
        <f t="shared" si="17"/>
        <v>3.1192500000000045</v>
      </c>
      <c r="F122" s="73">
        <f t="shared" si="19"/>
        <v>3.071589953648466E-2</v>
      </c>
      <c r="G122" s="150"/>
      <c r="H122" s="74">
        <f t="shared" si="20"/>
        <v>676.52914257900557</v>
      </c>
      <c r="I122" s="75">
        <f t="shared" si="21"/>
        <v>697.63177785890116</v>
      </c>
      <c r="J122" s="77"/>
      <c r="K122" s="77"/>
      <c r="L122" s="152"/>
      <c r="M122" s="152"/>
      <c r="N122" s="45"/>
      <c r="O122" s="11"/>
      <c r="AG122" s="45">
        <f t="shared" si="18"/>
        <v>2.4954000000000001</v>
      </c>
    </row>
    <row r="123" spans="1:33">
      <c r="A123" s="174">
        <v>16995</v>
      </c>
      <c r="B123" s="151">
        <v>2.5278999999999998</v>
      </c>
      <c r="C123" s="4">
        <f t="shared" si="16"/>
        <v>25.064699999999998</v>
      </c>
      <c r="E123" s="72">
        <f t="shared" si="17"/>
        <v>3.1598750000000031</v>
      </c>
      <c r="F123" s="73">
        <f t="shared" si="19"/>
        <v>3.1109783314353552E-2</v>
      </c>
      <c r="G123" s="150"/>
      <c r="H123" s="74">
        <f t="shared" si="20"/>
        <v>678.0452189732971</v>
      </c>
      <c r="I123" s="75">
        <f t="shared" si="21"/>
        <v>699.47060033632965</v>
      </c>
      <c r="J123" s="77"/>
      <c r="K123" s="77"/>
      <c r="L123" s="152"/>
      <c r="M123" s="152"/>
      <c r="N123" s="45"/>
      <c r="O123" s="11"/>
      <c r="AG123" s="45">
        <f t="shared" si="18"/>
        <v>2.5278999999999998</v>
      </c>
    </row>
    <row r="124" spans="1:33">
      <c r="A124" s="174">
        <v>17020</v>
      </c>
      <c r="B124" s="151">
        <v>2.5603000000000007</v>
      </c>
      <c r="C124" s="4">
        <f t="shared" si="16"/>
        <v>25.064699999999998</v>
      </c>
      <c r="E124" s="72">
        <f t="shared" si="17"/>
        <v>3.2003749999999975</v>
      </c>
      <c r="F124" s="73">
        <f t="shared" si="19"/>
        <v>3.1502300773699164E-2</v>
      </c>
      <c r="G124" s="150"/>
      <c r="H124" s="74">
        <f t="shared" si="20"/>
        <v>679.04263765375208</v>
      </c>
      <c r="I124" s="75">
        <f t="shared" si="21"/>
        <v>700.77454846856324</v>
      </c>
      <c r="J124" s="77"/>
      <c r="K124" s="77"/>
      <c r="L124" s="152"/>
      <c r="M124" s="152"/>
      <c r="N124" s="45"/>
      <c r="O124" s="11"/>
      <c r="AG124" s="45">
        <f t="shared" si="18"/>
        <v>2.5603000000000007</v>
      </c>
    </row>
    <row r="125" spans="1:33">
      <c r="A125" s="174">
        <v>17045</v>
      </c>
      <c r="B125" s="151">
        <v>2.5928000000000004</v>
      </c>
      <c r="C125" s="4">
        <f t="shared" si="16"/>
        <v>25.064699999999998</v>
      </c>
      <c r="E125" s="72">
        <f t="shared" si="17"/>
        <v>3.2409999999999961</v>
      </c>
      <c r="F125" s="73">
        <f t="shared" si="19"/>
        <v>3.1895874983563055E-2</v>
      </c>
      <c r="G125" s="150"/>
      <c r="H125" s="74">
        <f t="shared" si="20"/>
        <v>680.04005633420707</v>
      </c>
      <c r="I125" s="75">
        <f t="shared" si="21"/>
        <v>702.08015455999873</v>
      </c>
      <c r="J125" s="77"/>
      <c r="K125" s="77"/>
      <c r="L125" s="152"/>
      <c r="M125" s="152"/>
      <c r="N125" s="45"/>
      <c r="O125" s="11"/>
      <c r="AG125" s="45">
        <f t="shared" si="18"/>
        <v>2.5928000000000004</v>
      </c>
    </row>
    <row r="126" spans="1:33">
      <c r="A126" s="174">
        <v>17083</v>
      </c>
      <c r="B126" s="151">
        <v>2.6261999999999999</v>
      </c>
      <c r="C126" s="4">
        <f t="shared" si="16"/>
        <v>25.064699999999998</v>
      </c>
      <c r="E126" s="72">
        <f t="shared" si="17"/>
        <v>3.2827499999999969</v>
      </c>
      <c r="F126" s="73">
        <f t="shared" si="19"/>
        <v>3.2300186841823696E-2</v>
      </c>
      <c r="G126" s="150"/>
      <c r="H126" s="74">
        <f t="shared" si="20"/>
        <v>681.55613272849871</v>
      </c>
      <c r="I126" s="75">
        <f t="shared" si="21"/>
        <v>703.92991667564354</v>
      </c>
      <c r="J126" s="77"/>
      <c r="K126" s="77"/>
      <c r="L126" s="152"/>
      <c r="M126" s="152"/>
      <c r="N126" s="45"/>
      <c r="O126" s="11"/>
      <c r="AG126" s="45">
        <f t="shared" si="18"/>
        <v>2.6261999999999999</v>
      </c>
    </row>
    <row r="127" spans="1:33">
      <c r="A127" s="174">
        <v>17108</v>
      </c>
      <c r="B127" s="151">
        <v>2.6595000000000004</v>
      </c>
      <c r="C127" s="4">
        <f t="shared" si="16"/>
        <v>25.064699999999998</v>
      </c>
      <c r="E127" s="72">
        <f t="shared" si="17"/>
        <v>3.3243749999999928</v>
      </c>
      <c r="F127" s="73">
        <f t="shared" si="19"/>
        <v>3.2703125516500918E-2</v>
      </c>
      <c r="G127" s="150"/>
      <c r="H127" s="74">
        <f t="shared" si="20"/>
        <v>682.55355140895369</v>
      </c>
      <c r="I127" s="75">
        <f t="shared" si="21"/>
        <v>705.24419103360515</v>
      </c>
      <c r="J127" s="77"/>
      <c r="K127" s="77"/>
      <c r="L127" s="152"/>
      <c r="M127" s="152"/>
      <c r="N127" s="45"/>
      <c r="O127" s="11"/>
      <c r="AG127" s="45">
        <f t="shared" si="18"/>
        <v>2.6595000000000004</v>
      </c>
    </row>
    <row r="128" spans="1:33">
      <c r="A128" s="174">
        <v>17145</v>
      </c>
      <c r="B128" s="151">
        <v>2.6928000000000001</v>
      </c>
      <c r="C128" s="4">
        <f t="shared" si="16"/>
        <v>25.064699999999998</v>
      </c>
      <c r="E128" s="72">
        <f t="shared" si="17"/>
        <v>3.3660000000000063</v>
      </c>
      <c r="F128" s="73">
        <f t="shared" si="19"/>
        <v>3.3105901896994999E-2</v>
      </c>
      <c r="G128" s="150"/>
      <c r="H128" s="74">
        <f t="shared" si="20"/>
        <v>684.029731056027</v>
      </c>
      <c r="I128" s="75">
        <f t="shared" si="21"/>
        <v>707.05417180337292</v>
      </c>
      <c r="J128" s="77"/>
      <c r="K128" s="77"/>
      <c r="L128" s="152"/>
      <c r="M128" s="152"/>
      <c r="N128" s="45"/>
      <c r="O128" s="11"/>
      <c r="AG128" s="45">
        <f t="shared" si="18"/>
        <v>2.6928000000000001</v>
      </c>
    </row>
    <row r="129" spans="1:33">
      <c r="A129" s="174">
        <v>17171</v>
      </c>
      <c r="B129" s="151">
        <v>2.7269000000000005</v>
      </c>
      <c r="C129" s="4">
        <f t="shared" si="16"/>
        <v>25.064699999999998</v>
      </c>
      <c r="E129" s="72">
        <f t="shared" si="17"/>
        <v>3.4086250000000007</v>
      </c>
      <c r="F129" s="73">
        <f t="shared" si="19"/>
        <v>3.3518186533988394E-2</v>
      </c>
      <c r="G129" s="150"/>
      <c r="H129" s="74">
        <f t="shared" si="20"/>
        <v>685.06704648370021</v>
      </c>
      <c r="I129" s="75">
        <f t="shared" si="21"/>
        <v>708.41841309690528</v>
      </c>
      <c r="J129" s="77"/>
      <c r="K129" s="77"/>
      <c r="L129" s="152"/>
      <c r="M129" s="152"/>
      <c r="N129" s="45"/>
      <c r="O129" s="11"/>
      <c r="AG129" s="45">
        <f t="shared" si="18"/>
        <v>2.7269000000000005</v>
      </c>
    </row>
    <row r="130" spans="1:33">
      <c r="A130" s="174">
        <v>17208</v>
      </c>
      <c r="B130" s="151">
        <v>2.7610999999999999</v>
      </c>
      <c r="C130" s="4">
        <f t="shared" si="16"/>
        <v>25.064699999999998</v>
      </c>
      <c r="E130" s="72">
        <f t="shared" si="17"/>
        <v>3.4513749999999987</v>
      </c>
      <c r="F130" s="73">
        <f t="shared" si="19"/>
        <v>3.3931509560272681E-2</v>
      </c>
      <c r="G130" s="150"/>
      <c r="H130" s="74">
        <f t="shared" si="20"/>
        <v>686.54322613077363</v>
      </c>
      <c r="I130" s="75">
        <f t="shared" si="21"/>
        <v>710.23840740164451</v>
      </c>
      <c r="J130" s="77"/>
      <c r="K130" s="77"/>
      <c r="L130" s="152"/>
      <c r="M130" s="152"/>
      <c r="N130" s="45"/>
      <c r="O130" s="11"/>
      <c r="AG130" s="45">
        <f t="shared" si="18"/>
        <v>2.7610999999999999</v>
      </c>
    </row>
    <row r="131" spans="1:33">
      <c r="A131" s="174">
        <v>17246</v>
      </c>
      <c r="B131" s="151">
        <v>2.7952000000000004</v>
      </c>
      <c r="C131" s="4">
        <f t="shared" si="16"/>
        <v>25.064699999999998</v>
      </c>
      <c r="E131" s="72">
        <f t="shared" si="17"/>
        <v>3.4939999999999931</v>
      </c>
      <c r="F131" s="73">
        <f t="shared" si="19"/>
        <v>3.4343454022455408E-2</v>
      </c>
      <c r="G131" s="150"/>
      <c r="H131" s="74">
        <f t="shared" si="20"/>
        <v>688.05930252506516</v>
      </c>
      <c r="I131" s="75">
        <f t="shared" si="21"/>
        <v>712.10009455529087</v>
      </c>
      <c r="J131" s="77"/>
      <c r="K131" s="77"/>
      <c r="L131" s="152"/>
      <c r="M131" s="152"/>
      <c r="N131" s="45"/>
      <c r="O131" s="11"/>
      <c r="AG131" s="45">
        <f t="shared" si="18"/>
        <v>2.7952000000000004</v>
      </c>
    </row>
    <row r="132" spans="1:33">
      <c r="A132" s="174">
        <v>17271</v>
      </c>
      <c r="B132" s="151">
        <v>2.8302000000000005</v>
      </c>
      <c r="C132" s="4">
        <f t="shared" si="16"/>
        <v>25.064699999999998</v>
      </c>
      <c r="E132" s="72">
        <f t="shared" si="17"/>
        <v>3.5377500000000062</v>
      </c>
      <c r="F132" s="73">
        <f t="shared" si="19"/>
        <v>3.4766094517463986E-2</v>
      </c>
      <c r="G132" s="150"/>
      <c r="H132" s="74">
        <f t="shared" si="20"/>
        <v>689.05672120552015</v>
      </c>
      <c r="I132" s="75">
        <f t="shared" si="21"/>
        <v>713.43382535996852</v>
      </c>
      <c r="J132" s="77"/>
      <c r="K132" s="77"/>
      <c r="L132" s="152"/>
      <c r="M132" s="152"/>
      <c r="N132" s="45"/>
      <c r="O132" s="11"/>
      <c r="AG132" s="45">
        <f t="shared" si="18"/>
        <v>2.8302000000000005</v>
      </c>
    </row>
    <row r="133" spans="1:33">
      <c r="A133" s="174">
        <v>17296</v>
      </c>
      <c r="B133" s="151">
        <v>2.8652000000000006</v>
      </c>
      <c r="C133" s="4">
        <f t="shared" ref="C133:C196" si="22">C$2</f>
        <v>25.064699999999998</v>
      </c>
      <c r="E133" s="72">
        <f t="shared" ref="E133:E196" si="23">(((80+B133)-80)/80)*100</f>
        <v>3.5815000000000019</v>
      </c>
      <c r="F133" s="73">
        <f t="shared" si="19"/>
        <v>3.5188556462943936E-2</v>
      </c>
      <c r="G133" s="150"/>
      <c r="H133" s="74">
        <f t="shared" si="20"/>
        <v>690.05413988597513</v>
      </c>
      <c r="I133" s="75">
        <f t="shared" si="21"/>
        <v>714.7684289059913</v>
      </c>
      <c r="J133" s="77"/>
      <c r="K133" s="77"/>
      <c r="L133" s="152"/>
      <c r="M133" s="152"/>
      <c r="N133" s="45"/>
      <c r="O133" s="11"/>
      <c r="AG133" s="45">
        <f t="shared" ref="AG133:AG196" si="24">B133</f>
        <v>2.8652000000000006</v>
      </c>
    </row>
    <row r="134" spans="1:33">
      <c r="A134" s="174">
        <v>17334</v>
      </c>
      <c r="B134" s="151">
        <v>2.9010000000000007</v>
      </c>
      <c r="C134" s="4">
        <f t="shared" si="22"/>
        <v>25.064699999999998</v>
      </c>
      <c r="E134" s="72">
        <f t="shared" si="23"/>
        <v>3.6262499999999953</v>
      </c>
      <c r="F134" s="73">
        <f t="shared" si="19"/>
        <v>3.5620490120789564E-2</v>
      </c>
      <c r="G134" s="150"/>
      <c r="H134" s="74">
        <f t="shared" si="20"/>
        <v>691.57021628026666</v>
      </c>
      <c r="I134" s="75">
        <f t="shared" si="21"/>
        <v>716.64828124812971</v>
      </c>
      <c r="J134" s="77"/>
      <c r="K134" s="77"/>
      <c r="L134" s="152"/>
      <c r="M134" s="152"/>
      <c r="N134" s="45"/>
      <c r="O134" s="11"/>
      <c r="AG134" s="45">
        <f t="shared" si="24"/>
        <v>2.9010000000000007</v>
      </c>
    </row>
    <row r="135" spans="1:33">
      <c r="A135" s="174">
        <v>17359</v>
      </c>
      <c r="B135" s="151">
        <v>2.9367999999999999</v>
      </c>
      <c r="C135" s="4">
        <f t="shared" si="22"/>
        <v>25.064699999999998</v>
      </c>
      <c r="E135" s="72">
        <f t="shared" si="23"/>
        <v>3.671000000000006</v>
      </c>
      <c r="F135" s="73">
        <f t="shared" si="19"/>
        <v>3.6052237292497374E-2</v>
      </c>
      <c r="G135" s="150"/>
      <c r="H135" s="74">
        <f t="shared" si="20"/>
        <v>692.56763496072165</v>
      </c>
      <c r="I135" s="75">
        <f t="shared" si="21"/>
        <v>717.99179284012973</v>
      </c>
      <c r="J135" s="77"/>
      <c r="K135" s="77"/>
      <c r="L135" s="152"/>
      <c r="M135" s="152"/>
      <c r="N135" s="45"/>
      <c r="O135" s="11"/>
      <c r="AG135" s="45">
        <f t="shared" si="24"/>
        <v>2.9367999999999999</v>
      </c>
    </row>
    <row r="136" spans="1:33">
      <c r="A136" s="174">
        <v>17396</v>
      </c>
      <c r="B136" s="151">
        <v>2.9725999999999999</v>
      </c>
      <c r="C136" s="4">
        <f t="shared" si="22"/>
        <v>25.064699999999998</v>
      </c>
      <c r="E136" s="72">
        <f t="shared" si="23"/>
        <v>3.7157499999999994</v>
      </c>
      <c r="F136" s="73">
        <f t="shared" si="19"/>
        <v>3.648379813902717E-2</v>
      </c>
      <c r="G136" s="150"/>
      <c r="H136" s="74">
        <f t="shared" si="20"/>
        <v>694.04381460779507</v>
      </c>
      <c r="I136" s="75">
        <f t="shared" si="21"/>
        <v>719.83274764908424</v>
      </c>
      <c r="J136" s="77"/>
      <c r="K136" s="77"/>
      <c r="L136" s="152"/>
      <c r="M136" s="152"/>
      <c r="N136" s="45"/>
      <c r="O136" s="11"/>
      <c r="AG136" s="45">
        <f t="shared" si="24"/>
        <v>2.9725999999999999</v>
      </c>
    </row>
    <row r="137" spans="1:33">
      <c r="A137" s="174">
        <v>17421</v>
      </c>
      <c r="B137" s="151">
        <v>3.0084</v>
      </c>
      <c r="C137" s="4">
        <f t="shared" si="22"/>
        <v>25.064699999999998</v>
      </c>
      <c r="E137" s="72">
        <f t="shared" si="23"/>
        <v>3.7604999999999928</v>
      </c>
      <c r="F137" s="73">
        <f t="shared" si="19"/>
        <v>3.691517282113109E-2</v>
      </c>
      <c r="G137" s="150"/>
      <c r="H137" s="74">
        <f t="shared" si="20"/>
        <v>695.04123328825006</v>
      </c>
      <c r="I137" s="75">
        <f t="shared" si="21"/>
        <v>721.17825886605465</v>
      </c>
      <c r="J137" s="77"/>
      <c r="K137" s="77"/>
      <c r="L137" s="152"/>
      <c r="M137" s="152"/>
      <c r="N137" s="45"/>
      <c r="O137" s="11"/>
      <c r="AG137" s="45">
        <f t="shared" si="24"/>
        <v>3.0084</v>
      </c>
    </row>
    <row r="138" spans="1:33">
      <c r="A138" s="174">
        <v>17459</v>
      </c>
      <c r="B138" s="151">
        <v>3.0451000000000006</v>
      </c>
      <c r="C138" s="4">
        <f t="shared" si="22"/>
        <v>25.064699999999998</v>
      </c>
      <c r="E138" s="72">
        <f t="shared" si="23"/>
        <v>3.8063750000000063</v>
      </c>
      <c r="F138" s="73">
        <f t="shared" si="19"/>
        <v>3.7357199042771384E-2</v>
      </c>
      <c r="G138" s="150"/>
      <c r="H138" s="74">
        <f t="shared" si="20"/>
        <v>696.55730968254159</v>
      </c>
      <c r="I138" s="75">
        <f t="shared" si="21"/>
        <v>723.07089297897051</v>
      </c>
      <c r="J138" s="77"/>
      <c r="K138" s="77"/>
      <c r="L138" s="152"/>
      <c r="M138" s="152"/>
      <c r="N138" s="45"/>
      <c r="O138" s="11"/>
      <c r="AG138" s="45">
        <f t="shared" si="24"/>
        <v>3.0451000000000006</v>
      </c>
    </row>
    <row r="139" spans="1:33">
      <c r="A139" s="174">
        <v>17484</v>
      </c>
      <c r="B139" s="151">
        <v>3.0817000000000005</v>
      </c>
      <c r="C139" s="4">
        <f t="shared" si="22"/>
        <v>25.064699999999998</v>
      </c>
      <c r="E139" s="72">
        <f t="shared" si="23"/>
        <v>3.8521249999999974</v>
      </c>
      <c r="F139" s="73">
        <f t="shared" ref="F139:F202" si="25">LN(1+E139/100)</f>
        <v>3.7797826329785456E-2</v>
      </c>
      <c r="G139" s="150"/>
      <c r="H139" s="74">
        <f t="shared" ref="H139:H202" si="26">A139/C139</f>
        <v>697.55472836299657</v>
      </c>
      <c r="I139" s="75">
        <f t="shared" ref="I139:I202" si="27">H139*(1+E139/100)</f>
        <v>724.42540844294967</v>
      </c>
      <c r="J139" s="77"/>
      <c r="K139" s="77"/>
      <c r="L139" s="152"/>
      <c r="M139" s="152"/>
      <c r="N139" s="45"/>
      <c r="O139" s="11"/>
      <c r="AG139" s="45">
        <f t="shared" si="24"/>
        <v>3.0817000000000005</v>
      </c>
    </row>
    <row r="140" spans="1:33">
      <c r="A140" s="174">
        <v>17509</v>
      </c>
      <c r="B140" s="151">
        <v>3.1184000000000003</v>
      </c>
      <c r="C140" s="4">
        <f t="shared" si="22"/>
        <v>25.064699999999998</v>
      </c>
      <c r="E140" s="72">
        <f t="shared" si="23"/>
        <v>3.8979999999999926</v>
      </c>
      <c r="F140" s="73">
        <f t="shared" si="25"/>
        <v>3.8239462653668552E-2</v>
      </c>
      <c r="G140" s="150"/>
      <c r="H140" s="74">
        <f t="shared" si="26"/>
        <v>698.55214704345155</v>
      </c>
      <c r="I140" s="75">
        <f t="shared" si="27"/>
        <v>725.78170973520525</v>
      </c>
      <c r="J140" s="77"/>
      <c r="K140" s="77"/>
      <c r="L140" s="152"/>
      <c r="M140" s="152"/>
      <c r="N140" s="45"/>
      <c r="O140" s="11"/>
      <c r="AG140" s="45">
        <f t="shared" si="24"/>
        <v>3.1184000000000003</v>
      </c>
    </row>
    <row r="141" spans="1:33">
      <c r="A141" s="174">
        <v>17547</v>
      </c>
      <c r="B141" s="151">
        <v>3.1558000000000002</v>
      </c>
      <c r="C141" s="4">
        <f t="shared" si="22"/>
        <v>25.064699999999998</v>
      </c>
      <c r="E141" s="72">
        <f t="shared" si="23"/>
        <v>3.9447499999999991</v>
      </c>
      <c r="F141" s="73">
        <f t="shared" si="25"/>
        <v>3.8689321990002579E-2</v>
      </c>
      <c r="G141" s="150"/>
      <c r="H141" s="74">
        <f t="shared" si="26"/>
        <v>700.0682234377432</v>
      </c>
      <c r="I141" s="75">
        <f t="shared" si="27"/>
        <v>727.68416468180362</v>
      </c>
      <c r="J141" s="77"/>
      <c r="K141" s="77"/>
      <c r="L141" s="152"/>
      <c r="M141" s="152"/>
      <c r="N141" s="45"/>
      <c r="O141" s="11"/>
      <c r="AG141" s="45">
        <f t="shared" si="24"/>
        <v>3.1558000000000002</v>
      </c>
    </row>
    <row r="142" spans="1:33">
      <c r="A142" s="174">
        <v>17584</v>
      </c>
      <c r="B142" s="151">
        <v>3.1933000000000007</v>
      </c>
      <c r="C142" s="4">
        <f t="shared" si="22"/>
        <v>25.064699999999998</v>
      </c>
      <c r="E142" s="72">
        <f t="shared" si="23"/>
        <v>3.9916249999999915</v>
      </c>
      <c r="F142" s="73">
        <f t="shared" si="25"/>
        <v>3.9140181064505716E-2</v>
      </c>
      <c r="G142" s="150"/>
      <c r="H142" s="74">
        <f t="shared" si="26"/>
        <v>701.54440308481651</v>
      </c>
      <c r="I142" s="75">
        <f t="shared" si="27"/>
        <v>729.5474248644507</v>
      </c>
      <c r="J142" s="77"/>
      <c r="K142" s="77"/>
      <c r="L142" s="152"/>
      <c r="M142" s="152"/>
      <c r="N142" s="45"/>
      <c r="O142" s="11"/>
      <c r="AG142" s="45">
        <f t="shared" si="24"/>
        <v>3.1933000000000007</v>
      </c>
    </row>
    <row r="143" spans="1:33">
      <c r="A143" s="174">
        <v>17609</v>
      </c>
      <c r="B143" s="151">
        <v>3.2308000000000003</v>
      </c>
      <c r="C143" s="4">
        <f t="shared" si="22"/>
        <v>25.064699999999998</v>
      </c>
      <c r="E143" s="72">
        <f t="shared" si="23"/>
        <v>4.0385000000000026</v>
      </c>
      <c r="F143" s="73">
        <f t="shared" si="25"/>
        <v>3.9590836956707356E-2</v>
      </c>
      <c r="G143" s="150"/>
      <c r="H143" s="74">
        <f t="shared" si="26"/>
        <v>702.54182176527149</v>
      </c>
      <c r="I143" s="75">
        <f t="shared" si="27"/>
        <v>730.9139732372621</v>
      </c>
      <c r="J143" s="77"/>
      <c r="K143" s="77"/>
      <c r="L143" s="152"/>
      <c r="M143" s="152"/>
      <c r="N143" s="45"/>
      <c r="O143" s="11"/>
      <c r="AG143" s="45">
        <f t="shared" si="24"/>
        <v>3.2308000000000003</v>
      </c>
    </row>
    <row r="144" spans="1:33">
      <c r="A144" s="174">
        <v>17647</v>
      </c>
      <c r="B144" s="151">
        <v>3.2692000000000005</v>
      </c>
      <c r="C144" s="4">
        <f t="shared" si="22"/>
        <v>25.064699999999998</v>
      </c>
      <c r="E144" s="72">
        <f t="shared" si="23"/>
        <v>4.0864999999999974</v>
      </c>
      <c r="F144" s="73">
        <f t="shared" si="25"/>
        <v>4.0052098226146679E-2</v>
      </c>
      <c r="G144" s="150"/>
      <c r="H144" s="74">
        <f t="shared" si="26"/>
        <v>704.05789815956314</v>
      </c>
      <c r="I144" s="75">
        <f t="shared" si="27"/>
        <v>732.82922416785368</v>
      </c>
      <c r="J144" s="77"/>
      <c r="K144" s="77"/>
      <c r="L144" s="152"/>
      <c r="M144" s="152"/>
      <c r="N144" s="45"/>
      <c r="O144" s="11"/>
      <c r="AG144" s="45">
        <f t="shared" si="24"/>
        <v>3.2692000000000005</v>
      </c>
    </row>
    <row r="145" spans="1:33">
      <c r="A145" s="174">
        <v>17672</v>
      </c>
      <c r="B145" s="151">
        <v>3.3074000000000003</v>
      </c>
      <c r="C145" s="4">
        <f t="shared" si="22"/>
        <v>25.064699999999998</v>
      </c>
      <c r="E145" s="72">
        <f t="shared" si="23"/>
        <v>4.1342500000000015</v>
      </c>
      <c r="F145" s="73">
        <f t="shared" si="25"/>
        <v>4.051074608748674E-2</v>
      </c>
      <c r="G145" s="150"/>
      <c r="H145" s="74">
        <f t="shared" si="26"/>
        <v>705.05531684001812</v>
      </c>
      <c r="I145" s="75">
        <f t="shared" si="27"/>
        <v>734.20406627647662</v>
      </c>
      <c r="J145" s="77"/>
      <c r="K145" s="77"/>
      <c r="L145" s="152"/>
      <c r="M145" s="152"/>
      <c r="N145" s="45"/>
      <c r="O145" s="11"/>
      <c r="AG145" s="45">
        <f t="shared" si="24"/>
        <v>3.3074000000000003</v>
      </c>
    </row>
    <row r="146" spans="1:33">
      <c r="A146" s="174">
        <v>17710</v>
      </c>
      <c r="B146" s="151">
        <v>3.3465000000000007</v>
      </c>
      <c r="C146" s="4">
        <f t="shared" si="22"/>
        <v>25.064699999999998</v>
      </c>
      <c r="E146" s="72">
        <f t="shared" si="23"/>
        <v>4.1831250000000075</v>
      </c>
      <c r="F146" s="73">
        <f t="shared" si="25"/>
        <v>4.0979982039569735E-2</v>
      </c>
      <c r="G146" s="150"/>
      <c r="H146" s="74">
        <f t="shared" si="26"/>
        <v>706.57139323430965</v>
      </c>
      <c r="I146" s="75">
        <f t="shared" si="27"/>
        <v>736.1281578275424</v>
      </c>
      <c r="J146" s="77"/>
      <c r="K146" s="77"/>
      <c r="L146" s="152"/>
      <c r="M146" s="152"/>
      <c r="N146" s="45"/>
      <c r="O146" s="11"/>
      <c r="AG146" s="45">
        <f t="shared" si="24"/>
        <v>3.3465000000000007</v>
      </c>
    </row>
    <row r="147" spans="1:33">
      <c r="A147" s="174">
        <v>17735</v>
      </c>
      <c r="B147" s="151">
        <v>3.3856999999999999</v>
      </c>
      <c r="C147" s="4">
        <f t="shared" si="22"/>
        <v>25.064699999999998</v>
      </c>
      <c r="E147" s="72">
        <f t="shared" si="23"/>
        <v>4.2321249999999999</v>
      </c>
      <c r="F147" s="73">
        <f t="shared" si="25"/>
        <v>4.1450197159651821E-2</v>
      </c>
      <c r="G147" s="150"/>
      <c r="H147" s="74">
        <f t="shared" si="26"/>
        <v>707.56881191476464</v>
      </c>
      <c r="I147" s="75">
        <f t="shared" si="27"/>
        <v>737.51400849601248</v>
      </c>
      <c r="J147" s="77"/>
      <c r="K147" s="77"/>
      <c r="L147" s="152"/>
      <c r="M147" s="152"/>
      <c r="N147" s="45"/>
      <c r="O147" s="11"/>
      <c r="AG147" s="45">
        <f t="shared" si="24"/>
        <v>3.3856999999999999</v>
      </c>
    </row>
    <row r="148" spans="1:33">
      <c r="A148" s="174">
        <v>17772</v>
      </c>
      <c r="B148" s="151">
        <v>3.4249000000000001</v>
      </c>
      <c r="C148" s="4">
        <f t="shared" si="22"/>
        <v>25.064699999999998</v>
      </c>
      <c r="E148" s="72">
        <f t="shared" si="23"/>
        <v>4.2811249999999923</v>
      </c>
      <c r="F148" s="73">
        <f t="shared" si="25"/>
        <v>4.1920191281387235E-2</v>
      </c>
      <c r="G148" s="150"/>
      <c r="H148" s="74">
        <f t="shared" si="26"/>
        <v>709.04499156183806</v>
      </c>
      <c r="I148" s="75">
        <f t="shared" si="27"/>
        <v>739.40009395683978</v>
      </c>
      <c r="J148" s="77"/>
      <c r="K148" s="77"/>
      <c r="L148" s="152"/>
      <c r="M148" s="152"/>
      <c r="N148" s="45"/>
      <c r="O148" s="11"/>
      <c r="AG148" s="45">
        <f t="shared" si="24"/>
        <v>3.4249000000000001</v>
      </c>
    </row>
    <row r="149" spans="1:33">
      <c r="A149" s="174">
        <v>17798</v>
      </c>
      <c r="B149" s="151">
        <v>3.4648000000000003</v>
      </c>
      <c r="C149" s="4">
        <f t="shared" si="22"/>
        <v>25.064699999999998</v>
      </c>
      <c r="E149" s="72">
        <f t="shared" si="23"/>
        <v>4.330999999999996</v>
      </c>
      <c r="F149" s="73">
        <f t="shared" si="25"/>
        <v>4.2398351416616888E-2</v>
      </c>
      <c r="G149" s="150"/>
      <c r="H149" s="74">
        <f t="shared" si="26"/>
        <v>710.08230698951115</v>
      </c>
      <c r="I149" s="75">
        <f t="shared" si="27"/>
        <v>740.83597170522683</v>
      </c>
      <c r="J149" s="77"/>
      <c r="K149" s="77"/>
      <c r="L149" s="152"/>
      <c r="M149" s="152"/>
      <c r="N149" s="45"/>
      <c r="O149" s="11"/>
      <c r="AG149" s="45">
        <f t="shared" si="24"/>
        <v>3.4648000000000003</v>
      </c>
    </row>
    <row r="150" spans="1:33">
      <c r="A150" s="174">
        <v>17835</v>
      </c>
      <c r="B150" s="151">
        <v>3.5049000000000001</v>
      </c>
      <c r="C150" s="4">
        <f t="shared" si="22"/>
        <v>25.064699999999998</v>
      </c>
      <c r="E150" s="72">
        <f t="shared" si="23"/>
        <v>4.3811250000000079</v>
      </c>
      <c r="F150" s="73">
        <f t="shared" si="25"/>
        <v>4.2878678095900347E-2</v>
      </c>
      <c r="G150" s="150"/>
      <c r="H150" s="74">
        <f t="shared" si="26"/>
        <v>711.55848663658458</v>
      </c>
      <c r="I150" s="75">
        <f t="shared" si="27"/>
        <v>742.73275338424173</v>
      </c>
      <c r="J150" s="77"/>
      <c r="K150" s="77"/>
      <c r="L150" s="152"/>
      <c r="M150" s="152"/>
      <c r="N150" s="45"/>
      <c r="O150" s="11"/>
      <c r="AG150" s="45">
        <f t="shared" si="24"/>
        <v>3.5049000000000001</v>
      </c>
    </row>
    <row r="151" spans="1:33">
      <c r="A151" s="174">
        <v>17860</v>
      </c>
      <c r="B151" s="151">
        <v>3.5456000000000003</v>
      </c>
      <c r="C151" s="4">
        <f t="shared" si="22"/>
        <v>25.064699999999998</v>
      </c>
      <c r="E151" s="72">
        <f t="shared" si="23"/>
        <v>4.4320000000000093</v>
      </c>
      <c r="F151" s="73">
        <f t="shared" si="25"/>
        <v>4.3365955904770367E-2</v>
      </c>
      <c r="G151" s="150"/>
      <c r="H151" s="74">
        <f t="shared" si="26"/>
        <v>712.55590531703956</v>
      </c>
      <c r="I151" s="75">
        <f t="shared" si="27"/>
        <v>744.13638304069082</v>
      </c>
      <c r="J151" s="77"/>
      <c r="K151" s="77"/>
      <c r="L151" s="152"/>
      <c r="M151" s="152"/>
      <c r="N151" s="45"/>
      <c r="O151" s="11"/>
      <c r="AG151" s="45">
        <f t="shared" si="24"/>
        <v>3.5456000000000003</v>
      </c>
    </row>
    <row r="152" spans="1:33">
      <c r="A152" s="174">
        <v>17898</v>
      </c>
      <c r="B152" s="151">
        <v>3.5864000000000003</v>
      </c>
      <c r="C152" s="4">
        <f t="shared" si="22"/>
        <v>25.064699999999998</v>
      </c>
      <c r="E152" s="72">
        <f t="shared" si="23"/>
        <v>4.482999999999997</v>
      </c>
      <c r="F152" s="73">
        <f t="shared" si="25"/>
        <v>4.3854192757203883E-2</v>
      </c>
      <c r="G152" s="150"/>
      <c r="H152" s="74">
        <f t="shared" si="26"/>
        <v>714.07198171133109</v>
      </c>
      <c r="I152" s="75">
        <f t="shared" si="27"/>
        <v>746.08382865145006</v>
      </c>
      <c r="J152" s="77"/>
      <c r="K152" s="77"/>
      <c r="L152" s="152"/>
      <c r="M152" s="152"/>
      <c r="N152" s="45"/>
      <c r="O152" s="11"/>
      <c r="AG152" s="45">
        <f t="shared" si="24"/>
        <v>3.5864000000000003</v>
      </c>
    </row>
    <row r="153" spans="1:33">
      <c r="A153" s="174">
        <v>17923</v>
      </c>
      <c r="B153" s="151">
        <v>3.6272000000000002</v>
      </c>
      <c r="C153" s="4">
        <f t="shared" si="22"/>
        <v>25.064699999999998</v>
      </c>
      <c r="E153" s="72">
        <f t="shared" si="23"/>
        <v>4.5340000000000025</v>
      </c>
      <c r="F153" s="73">
        <f t="shared" si="25"/>
        <v>4.4342191350735576E-2</v>
      </c>
      <c r="G153" s="150"/>
      <c r="H153" s="74">
        <f t="shared" si="26"/>
        <v>715.06940039178608</v>
      </c>
      <c r="I153" s="75">
        <f t="shared" si="27"/>
        <v>747.49064700554959</v>
      </c>
      <c r="J153" s="77"/>
      <c r="K153" s="77"/>
      <c r="L153" s="152"/>
      <c r="M153" s="152"/>
      <c r="N153" s="45"/>
      <c r="O153" s="11"/>
      <c r="AG153" s="45">
        <f t="shared" si="24"/>
        <v>3.6272000000000002</v>
      </c>
    </row>
    <row r="154" spans="1:33">
      <c r="A154" s="174">
        <v>17961</v>
      </c>
      <c r="B154" s="151">
        <v>3.6680999999999999</v>
      </c>
      <c r="C154" s="4">
        <f t="shared" si="22"/>
        <v>25.064699999999998</v>
      </c>
      <c r="E154" s="72">
        <f t="shared" si="23"/>
        <v>4.5851249999999943</v>
      </c>
      <c r="F154" s="73">
        <f t="shared" si="25"/>
        <v>4.4831147117154045E-2</v>
      </c>
      <c r="G154" s="150"/>
      <c r="H154" s="74">
        <f t="shared" si="26"/>
        <v>716.58547678607772</v>
      </c>
      <c r="I154" s="75">
        <f t="shared" si="27"/>
        <v>749.44181662856533</v>
      </c>
      <c r="J154" s="77"/>
      <c r="K154" s="77"/>
      <c r="L154" s="152"/>
      <c r="M154" s="152"/>
      <c r="N154" s="45"/>
      <c r="O154" s="11"/>
      <c r="AG154" s="45">
        <f t="shared" si="24"/>
        <v>3.6680999999999999</v>
      </c>
    </row>
    <row r="155" spans="1:33">
      <c r="A155" s="174">
        <v>17986</v>
      </c>
      <c r="B155" s="151">
        <v>3.7097000000000007</v>
      </c>
      <c r="C155" s="4">
        <f t="shared" si="22"/>
        <v>25.064699999999998</v>
      </c>
      <c r="E155" s="72">
        <f t="shared" si="23"/>
        <v>4.6371249999999975</v>
      </c>
      <c r="F155" s="73">
        <f t="shared" si="25"/>
        <v>4.5328226190443049E-2</v>
      </c>
      <c r="G155" s="150"/>
      <c r="H155" s="74">
        <f t="shared" si="26"/>
        <v>717.5828954665327</v>
      </c>
      <c r="I155" s="75">
        <f t="shared" si="27"/>
        <v>750.85811130793513</v>
      </c>
      <c r="J155" s="77"/>
      <c r="K155" s="77"/>
      <c r="L155" s="152"/>
      <c r="M155" s="152"/>
      <c r="N155" s="45"/>
      <c r="O155" s="11"/>
      <c r="AG155" s="45">
        <f t="shared" si="24"/>
        <v>3.7097000000000007</v>
      </c>
    </row>
    <row r="156" spans="1:33">
      <c r="A156" s="174">
        <v>18023</v>
      </c>
      <c r="B156" s="151">
        <v>3.7513000000000005</v>
      </c>
      <c r="C156" s="4">
        <f t="shared" si="22"/>
        <v>25.064699999999998</v>
      </c>
      <c r="E156" s="72">
        <f t="shared" si="23"/>
        <v>4.6891250000000007</v>
      </c>
      <c r="F156" s="73">
        <f t="shared" si="25"/>
        <v>4.5825058298882934E-2</v>
      </c>
      <c r="G156" s="150"/>
      <c r="H156" s="74">
        <f t="shared" si="26"/>
        <v>719.05907511360601</v>
      </c>
      <c r="I156" s="75">
        <f t="shared" si="27"/>
        <v>752.77665396952693</v>
      </c>
      <c r="J156" s="77"/>
      <c r="K156" s="77"/>
      <c r="L156" s="152"/>
      <c r="M156" s="152"/>
      <c r="N156" s="45"/>
      <c r="O156" s="11"/>
      <c r="AG156" s="45">
        <f t="shared" si="24"/>
        <v>3.7513000000000005</v>
      </c>
    </row>
    <row r="157" spans="1:33">
      <c r="A157" s="174">
        <v>18048</v>
      </c>
      <c r="B157" s="151">
        <v>3.7930000000000001</v>
      </c>
      <c r="C157" s="4">
        <f t="shared" si="22"/>
        <v>25.064699999999998</v>
      </c>
      <c r="E157" s="72">
        <f t="shared" si="23"/>
        <v>4.741250000000008</v>
      </c>
      <c r="F157" s="73">
        <f t="shared" si="25"/>
        <v>4.6322837105575262E-2</v>
      </c>
      <c r="G157" s="150"/>
      <c r="H157" s="74">
        <f t="shared" si="26"/>
        <v>720.056493794061</v>
      </c>
      <c r="I157" s="75">
        <f t="shared" si="27"/>
        <v>754.19617230607196</v>
      </c>
      <c r="J157" s="77"/>
      <c r="K157" s="77"/>
      <c r="L157" s="152"/>
      <c r="M157" s="152"/>
      <c r="N157" s="45"/>
      <c r="O157" s="11"/>
      <c r="AG157" s="45">
        <f t="shared" si="24"/>
        <v>3.7930000000000001</v>
      </c>
    </row>
    <row r="158" spans="1:33">
      <c r="A158" s="174">
        <v>18086</v>
      </c>
      <c r="B158" s="151">
        <v>3.8346</v>
      </c>
      <c r="C158" s="4">
        <f t="shared" si="22"/>
        <v>25.064699999999998</v>
      </c>
      <c r="E158" s="72">
        <f t="shared" si="23"/>
        <v>4.7932499999999933</v>
      </c>
      <c r="F158" s="73">
        <f t="shared" si="25"/>
        <v>4.6819175427593923E-2</v>
      </c>
      <c r="G158" s="150"/>
      <c r="H158" s="74">
        <f t="shared" si="26"/>
        <v>721.57257018835264</v>
      </c>
      <c r="I158" s="75">
        <f t="shared" si="27"/>
        <v>756.15934740890577</v>
      </c>
      <c r="J158" s="77"/>
      <c r="K158" s="77"/>
      <c r="L158" s="152"/>
      <c r="M158" s="152"/>
      <c r="N158" s="45"/>
      <c r="O158" s="11"/>
      <c r="AG158" s="45">
        <f t="shared" si="24"/>
        <v>3.8346</v>
      </c>
    </row>
    <row r="159" spans="1:33">
      <c r="A159" s="174">
        <v>18111</v>
      </c>
      <c r="B159" s="151">
        <v>3.8763000000000005</v>
      </c>
      <c r="C159" s="4">
        <f t="shared" si="22"/>
        <v>25.064699999999998</v>
      </c>
      <c r="E159" s="72">
        <f t="shared" si="23"/>
        <v>4.8453750000000007</v>
      </c>
      <c r="F159" s="73">
        <f t="shared" si="25"/>
        <v>4.7316459752695522E-2</v>
      </c>
      <c r="G159" s="150"/>
      <c r="H159" s="74">
        <f t="shared" si="26"/>
        <v>722.56998886880763</v>
      </c>
      <c r="I159" s="75">
        <f t="shared" si="27"/>
        <v>757.58121446695964</v>
      </c>
      <c r="J159" s="77"/>
      <c r="K159" s="77"/>
      <c r="L159" s="152"/>
      <c r="M159" s="152"/>
      <c r="N159" s="45"/>
      <c r="O159" s="11"/>
      <c r="AG159" s="45">
        <f t="shared" si="24"/>
        <v>3.8763000000000005</v>
      </c>
    </row>
    <row r="160" spans="1:33">
      <c r="A160" s="174">
        <v>18149</v>
      </c>
      <c r="B160" s="151">
        <v>3.9179000000000004</v>
      </c>
      <c r="C160" s="4">
        <f t="shared" si="22"/>
        <v>25.064699999999998</v>
      </c>
      <c r="E160" s="72">
        <f t="shared" si="23"/>
        <v>4.8973750000000038</v>
      </c>
      <c r="F160" s="73">
        <f t="shared" si="25"/>
        <v>4.7812305268837681E-2</v>
      </c>
      <c r="G160" s="150"/>
      <c r="H160" s="74">
        <f t="shared" si="26"/>
        <v>724.08606526309916</v>
      </c>
      <c r="I160" s="75">
        <f t="shared" si="27"/>
        <v>759.54727520177789</v>
      </c>
      <c r="J160" s="77"/>
      <c r="K160" s="77"/>
      <c r="L160" s="152"/>
      <c r="M160" s="152"/>
      <c r="N160" s="45"/>
      <c r="O160" s="11"/>
      <c r="AG160" s="45">
        <f t="shared" si="24"/>
        <v>3.9179000000000004</v>
      </c>
    </row>
    <row r="161" spans="1:33">
      <c r="A161" s="174">
        <v>18174</v>
      </c>
      <c r="B161" s="151">
        <v>3.9596</v>
      </c>
      <c r="C161" s="4">
        <f t="shared" si="22"/>
        <v>25.064699999999998</v>
      </c>
      <c r="E161" s="72">
        <f t="shared" si="23"/>
        <v>4.9494999999999933</v>
      </c>
      <c r="F161" s="73">
        <f t="shared" si="25"/>
        <v>4.8309096093785857E-2</v>
      </c>
      <c r="G161" s="150"/>
      <c r="H161" s="74">
        <f t="shared" si="26"/>
        <v>725.08348394355414</v>
      </c>
      <c r="I161" s="75">
        <f t="shared" si="27"/>
        <v>760.97149098134025</v>
      </c>
      <c r="J161" s="77"/>
      <c r="K161" s="77"/>
      <c r="L161" s="152"/>
      <c r="M161" s="152"/>
      <c r="N161" s="45"/>
      <c r="O161" s="11"/>
      <c r="AG161" s="45">
        <f t="shared" si="24"/>
        <v>3.9596</v>
      </c>
    </row>
    <row r="162" spans="1:33">
      <c r="A162" s="174">
        <v>18199</v>
      </c>
      <c r="B162" s="151">
        <v>4.0011999999999999</v>
      </c>
      <c r="C162" s="4">
        <f t="shared" si="22"/>
        <v>25.064699999999998</v>
      </c>
      <c r="E162" s="72">
        <f t="shared" si="23"/>
        <v>5.0014999999999965</v>
      </c>
      <c r="F162" s="73">
        <f t="shared" si="25"/>
        <v>4.8804449781677799E-2</v>
      </c>
      <c r="G162" s="150"/>
      <c r="H162" s="74">
        <f t="shared" si="26"/>
        <v>726.08090262400913</v>
      </c>
      <c r="I162" s="75">
        <f t="shared" si="27"/>
        <v>762.39583896874888</v>
      </c>
      <c r="J162" s="77"/>
      <c r="K162" s="77"/>
      <c r="L162" s="152"/>
      <c r="M162" s="152"/>
      <c r="N162" s="45"/>
      <c r="O162" s="11"/>
      <c r="AG162" s="45">
        <f t="shared" si="24"/>
        <v>4.0011999999999999</v>
      </c>
    </row>
    <row r="163" spans="1:33">
      <c r="A163" s="174">
        <v>18236</v>
      </c>
      <c r="B163" s="151">
        <v>4.0429000000000004</v>
      </c>
      <c r="C163" s="4">
        <f t="shared" si="22"/>
        <v>25.064699999999998</v>
      </c>
      <c r="E163" s="72">
        <f t="shared" si="23"/>
        <v>5.0536250000000038</v>
      </c>
      <c r="F163" s="73">
        <f t="shared" si="25"/>
        <v>4.9300748084991471E-2</v>
      </c>
      <c r="G163" s="150"/>
      <c r="H163" s="74">
        <f t="shared" si="26"/>
        <v>727.55708227108244</v>
      </c>
      <c r="I163" s="75">
        <f t="shared" si="27"/>
        <v>764.32508887000438</v>
      </c>
      <c r="J163" s="77"/>
      <c r="K163" s="77"/>
      <c r="L163" s="152"/>
      <c r="M163" s="152"/>
      <c r="N163" s="45"/>
      <c r="O163" s="11"/>
      <c r="AG163" s="45">
        <f t="shared" si="24"/>
        <v>4.0429000000000004</v>
      </c>
    </row>
    <row r="164" spans="1:33">
      <c r="A164" s="174">
        <v>18262</v>
      </c>
      <c r="B164" s="151">
        <v>4.0845000000000002</v>
      </c>
      <c r="C164" s="4">
        <f t="shared" si="22"/>
        <v>25.064699999999998</v>
      </c>
      <c r="E164" s="72">
        <f t="shared" si="23"/>
        <v>5.105625000000007</v>
      </c>
      <c r="F164" s="73">
        <f t="shared" si="25"/>
        <v>4.9795610919353452E-2</v>
      </c>
      <c r="G164" s="150"/>
      <c r="H164" s="74">
        <f t="shared" si="26"/>
        <v>728.59439769875564</v>
      </c>
      <c r="I164" s="75">
        <f t="shared" si="27"/>
        <v>765.79369541626272</v>
      </c>
      <c r="J164" s="77"/>
      <c r="K164" s="77"/>
      <c r="L164" s="152"/>
      <c r="M164" s="152"/>
      <c r="N164" s="45"/>
      <c r="O164" s="11"/>
      <c r="AG164" s="45">
        <f t="shared" si="24"/>
        <v>4.0845000000000002</v>
      </c>
    </row>
    <row r="165" spans="1:33">
      <c r="A165" s="174">
        <v>18287</v>
      </c>
      <c r="B165" s="151">
        <v>4.1261000000000001</v>
      </c>
      <c r="C165" s="4">
        <f t="shared" si="22"/>
        <v>25.064699999999998</v>
      </c>
      <c r="E165" s="72">
        <f t="shared" si="23"/>
        <v>5.1576249999999924</v>
      </c>
      <c r="F165" s="73">
        <f t="shared" si="25"/>
        <v>5.0290228985612036E-2</v>
      </c>
      <c r="G165" s="150"/>
      <c r="H165" s="74">
        <f t="shared" si="26"/>
        <v>729.59181637921063</v>
      </c>
      <c r="I165" s="75">
        <f t="shared" si="27"/>
        <v>767.22142629873883</v>
      </c>
      <c r="J165" s="77"/>
      <c r="K165" s="77"/>
      <c r="L165" s="152"/>
      <c r="M165" s="152"/>
      <c r="N165" s="45"/>
      <c r="O165" s="11"/>
      <c r="AG165" s="45">
        <f t="shared" si="24"/>
        <v>4.1261000000000001</v>
      </c>
    </row>
    <row r="166" spans="1:33">
      <c r="A166" s="174">
        <v>18324</v>
      </c>
      <c r="B166" s="151">
        <v>4.1677</v>
      </c>
      <c r="C166" s="4">
        <f t="shared" si="22"/>
        <v>25.064699999999998</v>
      </c>
      <c r="E166" s="72">
        <f t="shared" si="23"/>
        <v>5.2096249999999955</v>
      </c>
      <c r="F166" s="73">
        <f t="shared" si="25"/>
        <v>5.0784602525781396E-2</v>
      </c>
      <c r="G166" s="150"/>
      <c r="H166" s="74">
        <f t="shared" si="26"/>
        <v>731.06799602628405</v>
      </c>
      <c r="I166" s="75">
        <f t="shared" si="27"/>
        <v>769.15389711426826</v>
      </c>
      <c r="J166" s="77"/>
      <c r="K166" s="77"/>
      <c r="L166" s="152"/>
      <c r="M166" s="152"/>
      <c r="N166" s="45"/>
      <c r="O166" s="11"/>
      <c r="AG166" s="45">
        <f t="shared" si="24"/>
        <v>4.1677</v>
      </c>
    </row>
    <row r="167" spans="1:33">
      <c r="A167" s="174">
        <v>18349</v>
      </c>
      <c r="B167" s="151">
        <v>4.2092999999999998</v>
      </c>
      <c r="C167" s="4">
        <f t="shared" si="22"/>
        <v>25.064699999999998</v>
      </c>
      <c r="E167" s="72">
        <f t="shared" si="23"/>
        <v>5.2616249999999987</v>
      </c>
      <c r="F167" s="73">
        <f t="shared" si="25"/>
        <v>5.1278731781516332E-2</v>
      </c>
      <c r="G167" s="150"/>
      <c r="H167" s="74">
        <f t="shared" si="26"/>
        <v>732.06541470673903</v>
      </c>
      <c r="I167" s="75">
        <f t="shared" si="27"/>
        <v>770.58395158330256</v>
      </c>
      <c r="J167" s="77"/>
      <c r="K167" s="77"/>
      <c r="L167" s="152"/>
      <c r="M167" s="152"/>
      <c r="N167" s="45"/>
      <c r="O167" s="11"/>
      <c r="AG167" s="45">
        <f t="shared" si="24"/>
        <v>4.2092999999999998</v>
      </c>
    </row>
    <row r="168" spans="1:33">
      <c r="A168" s="174">
        <v>18374</v>
      </c>
      <c r="B168" s="151">
        <v>4.2510000000000003</v>
      </c>
      <c r="C168" s="4">
        <f t="shared" si="22"/>
        <v>25.064699999999998</v>
      </c>
      <c r="E168" s="72">
        <f t="shared" si="23"/>
        <v>5.313750000000006</v>
      </c>
      <c r="F168" s="73">
        <f t="shared" si="25"/>
        <v>5.1773803924350131E-2</v>
      </c>
      <c r="G168" s="150"/>
      <c r="H168" s="74">
        <f t="shared" si="26"/>
        <v>733.06283338719402</v>
      </c>
      <c r="I168" s="75">
        <f t="shared" si="27"/>
        <v>772.01595969630614</v>
      </c>
      <c r="J168" s="77"/>
      <c r="K168" s="77"/>
      <c r="L168" s="152"/>
      <c r="M168" s="152"/>
      <c r="N168" s="45"/>
      <c r="O168" s="11"/>
      <c r="AG168" s="45">
        <f t="shared" si="24"/>
        <v>4.2510000000000003</v>
      </c>
    </row>
    <row r="169" spans="1:33">
      <c r="A169" s="174">
        <v>18412</v>
      </c>
      <c r="B169" s="151">
        <v>4.2927</v>
      </c>
      <c r="C169" s="4">
        <f t="shared" si="22"/>
        <v>25.064699999999998</v>
      </c>
      <c r="E169" s="72">
        <f t="shared" si="23"/>
        <v>5.3658749999999955</v>
      </c>
      <c r="F169" s="73">
        <f t="shared" si="25"/>
        <v>5.2268631092032482E-2</v>
      </c>
      <c r="G169" s="150"/>
      <c r="H169" s="74">
        <f t="shared" si="26"/>
        <v>734.57890978148555</v>
      </c>
      <c r="I169" s="75">
        <f t="shared" si="27"/>
        <v>773.99549585672275</v>
      </c>
      <c r="J169" s="77"/>
      <c r="K169" s="77"/>
      <c r="L169" s="152"/>
      <c r="M169" s="152"/>
      <c r="N169" s="45"/>
      <c r="O169" s="11"/>
      <c r="AG169" s="45">
        <f t="shared" si="24"/>
        <v>4.2927</v>
      </c>
    </row>
    <row r="170" spans="1:33">
      <c r="A170" s="174">
        <v>18437</v>
      </c>
      <c r="B170" s="151">
        <v>4.3342999999999998</v>
      </c>
      <c r="C170" s="4">
        <f t="shared" si="22"/>
        <v>25.064699999999998</v>
      </c>
      <c r="E170" s="72">
        <f t="shared" si="23"/>
        <v>5.4178749999999987</v>
      </c>
      <c r="F170" s="73">
        <f t="shared" si="25"/>
        <v>5.2762027770428377E-2</v>
      </c>
      <c r="G170" s="150"/>
      <c r="H170" s="74">
        <f t="shared" si="26"/>
        <v>735.57632846194053</v>
      </c>
      <c r="I170" s="75">
        <f t="shared" si="27"/>
        <v>775.42893446759786</v>
      </c>
      <c r="J170" s="77"/>
      <c r="K170" s="77"/>
      <c r="L170" s="152"/>
      <c r="M170" s="152"/>
      <c r="N170" s="45"/>
      <c r="O170" s="11"/>
      <c r="AG170" s="45">
        <f t="shared" si="24"/>
        <v>4.3342999999999998</v>
      </c>
    </row>
    <row r="171" spans="1:33">
      <c r="A171" s="174">
        <v>18462</v>
      </c>
      <c r="B171" s="151">
        <v>4.3760000000000003</v>
      </c>
      <c r="C171" s="4">
        <f t="shared" si="22"/>
        <v>25.064699999999998</v>
      </c>
      <c r="E171" s="72">
        <f t="shared" si="23"/>
        <v>5.470000000000006</v>
      </c>
      <c r="F171" s="73">
        <f t="shared" si="25"/>
        <v>5.3256366300431464E-2</v>
      </c>
      <c r="G171" s="150"/>
      <c r="H171" s="74">
        <f t="shared" si="26"/>
        <v>736.57374714239552</v>
      </c>
      <c r="I171" s="75">
        <f t="shared" si="27"/>
        <v>776.86433111108454</v>
      </c>
      <c r="J171" s="77"/>
      <c r="K171" s="77"/>
      <c r="L171" s="152"/>
      <c r="M171" s="152"/>
      <c r="N171" s="45"/>
      <c r="O171" s="11"/>
      <c r="AG171" s="45">
        <f t="shared" si="24"/>
        <v>4.3760000000000003</v>
      </c>
    </row>
    <row r="172" spans="1:33">
      <c r="A172" s="174">
        <v>18500</v>
      </c>
      <c r="B172" s="151">
        <v>4.4176000000000002</v>
      </c>
      <c r="C172" s="4">
        <f t="shared" si="22"/>
        <v>25.064699999999998</v>
      </c>
      <c r="E172" s="72">
        <f t="shared" si="23"/>
        <v>5.5219999999999914</v>
      </c>
      <c r="F172" s="73">
        <f t="shared" si="25"/>
        <v>5.3749275994190583E-2</v>
      </c>
      <c r="G172" s="150"/>
      <c r="H172" s="74">
        <f t="shared" si="26"/>
        <v>738.08982353668705</v>
      </c>
      <c r="I172" s="75">
        <f t="shared" si="27"/>
        <v>778.84714359238274</v>
      </c>
      <c r="J172" s="77"/>
      <c r="K172" s="77"/>
      <c r="L172" s="152"/>
      <c r="M172" s="152"/>
      <c r="N172" s="45"/>
      <c r="O172" s="11"/>
      <c r="AG172" s="45">
        <f t="shared" si="24"/>
        <v>4.4176000000000002</v>
      </c>
    </row>
    <row r="173" spans="1:33">
      <c r="A173" s="174">
        <v>18512</v>
      </c>
      <c r="B173" s="151">
        <v>4.4592999999999998</v>
      </c>
      <c r="C173" s="4">
        <f t="shared" si="22"/>
        <v>25.064699999999998</v>
      </c>
      <c r="E173" s="72">
        <f t="shared" si="23"/>
        <v>5.5741249999999987</v>
      </c>
      <c r="F173" s="73">
        <f t="shared" si="25"/>
        <v>5.4243126850613617E-2</v>
      </c>
      <c r="G173" s="150"/>
      <c r="H173" s="74">
        <f t="shared" si="26"/>
        <v>738.56858450330549</v>
      </c>
      <c r="I173" s="75">
        <f t="shared" si="27"/>
        <v>779.73732061425039</v>
      </c>
      <c r="J173" s="77"/>
      <c r="K173" s="77"/>
      <c r="L173" s="152"/>
      <c r="M173" s="152"/>
      <c r="N173" s="45"/>
      <c r="O173" s="11"/>
      <c r="AG173" s="45">
        <f t="shared" si="24"/>
        <v>4.4592999999999998</v>
      </c>
    </row>
    <row r="174" spans="1:33">
      <c r="A174" s="174">
        <v>18550</v>
      </c>
      <c r="B174" s="151">
        <v>4.5009000000000006</v>
      </c>
      <c r="C174" s="4">
        <f t="shared" si="22"/>
        <v>25.064699999999998</v>
      </c>
      <c r="E174" s="72">
        <f t="shared" si="23"/>
        <v>5.6261250000000018</v>
      </c>
      <c r="F174" s="73">
        <f t="shared" si="25"/>
        <v>5.4735550520100144E-2</v>
      </c>
      <c r="G174" s="150"/>
      <c r="H174" s="74">
        <f t="shared" si="26"/>
        <v>740.08466089759702</v>
      </c>
      <c r="I174" s="75">
        <f t="shared" si="27"/>
        <v>781.72274902552192</v>
      </c>
      <c r="J174" s="77"/>
      <c r="K174" s="77"/>
      <c r="L174" s="152"/>
      <c r="M174" s="152"/>
      <c r="N174" s="45"/>
      <c r="O174" s="11"/>
      <c r="AG174" s="45">
        <f t="shared" si="24"/>
        <v>4.5009000000000006</v>
      </c>
    </row>
    <row r="175" spans="1:33">
      <c r="A175" s="174">
        <v>18575</v>
      </c>
      <c r="B175" s="151">
        <v>4.5425000000000004</v>
      </c>
      <c r="C175" s="4">
        <f t="shared" si="22"/>
        <v>25.064699999999998</v>
      </c>
      <c r="E175" s="72">
        <f t="shared" si="23"/>
        <v>5.678125000000005</v>
      </c>
      <c r="F175" s="73">
        <f t="shared" si="25"/>
        <v>5.5227731827856376E-2</v>
      </c>
      <c r="G175" s="150"/>
      <c r="H175" s="74">
        <f t="shared" si="26"/>
        <v>741.082079578052</v>
      </c>
      <c r="I175" s="75">
        <f t="shared" si="27"/>
        <v>783.16164640909324</v>
      </c>
      <c r="J175" s="77"/>
      <c r="K175" s="77"/>
      <c r="L175" s="152"/>
      <c r="M175" s="152"/>
      <c r="N175" s="45"/>
      <c r="O175" s="11"/>
      <c r="AG175" s="45">
        <f t="shared" si="24"/>
        <v>4.5425000000000004</v>
      </c>
    </row>
    <row r="176" spans="1:33">
      <c r="A176" s="174">
        <v>18600</v>
      </c>
      <c r="B176" s="151">
        <v>4.5842000000000001</v>
      </c>
      <c r="C176" s="4">
        <f t="shared" si="22"/>
        <v>25.064699999999998</v>
      </c>
      <c r="E176" s="72">
        <f t="shared" si="23"/>
        <v>5.7302499999999945</v>
      </c>
      <c r="F176" s="73">
        <f t="shared" si="25"/>
        <v>5.5720853266931505E-2</v>
      </c>
      <c r="G176" s="150"/>
      <c r="H176" s="74">
        <f t="shared" si="26"/>
        <v>742.07949825850699</v>
      </c>
      <c r="I176" s="75">
        <f t="shared" si="27"/>
        <v>784.60250870746506</v>
      </c>
      <c r="J176" s="77"/>
      <c r="K176" s="77"/>
      <c r="L176" s="152"/>
      <c r="M176" s="152"/>
      <c r="N176" s="45"/>
      <c r="O176" s="11"/>
      <c r="AG176" s="45">
        <f t="shared" si="24"/>
        <v>4.5842000000000001</v>
      </c>
    </row>
    <row r="177" spans="1:33">
      <c r="A177" s="174">
        <v>18625</v>
      </c>
      <c r="B177" s="151">
        <v>4.6257999999999999</v>
      </c>
      <c r="C177" s="4">
        <f t="shared" si="22"/>
        <v>25.064699999999998</v>
      </c>
      <c r="E177" s="72">
        <f t="shared" si="23"/>
        <v>5.7822499999999977</v>
      </c>
      <c r="F177" s="73">
        <f t="shared" si="25"/>
        <v>5.6212549985070026E-2</v>
      </c>
      <c r="G177" s="150"/>
      <c r="H177" s="74">
        <f t="shared" si="26"/>
        <v>743.07691693896197</v>
      </c>
      <c r="I177" s="75">
        <f t="shared" si="27"/>
        <v>786.04348196866499</v>
      </c>
      <c r="J177" s="77"/>
      <c r="K177" s="77"/>
      <c r="L177" s="152"/>
      <c r="M177" s="152"/>
      <c r="N177" s="45"/>
      <c r="O177" s="11"/>
      <c r="AG177" s="45">
        <f t="shared" si="24"/>
        <v>4.6257999999999999</v>
      </c>
    </row>
    <row r="178" spans="1:33">
      <c r="A178" s="174">
        <v>18650</v>
      </c>
      <c r="B178" s="151">
        <v>4.6675000000000004</v>
      </c>
      <c r="C178" s="4">
        <f t="shared" si="22"/>
        <v>25.064699999999998</v>
      </c>
      <c r="E178" s="72">
        <f t="shared" si="23"/>
        <v>5.834375000000005</v>
      </c>
      <c r="F178" s="73">
        <f t="shared" si="25"/>
        <v>5.6705186147793171E-2</v>
      </c>
      <c r="G178" s="150"/>
      <c r="H178" s="74">
        <f t="shared" si="26"/>
        <v>744.07433561941696</v>
      </c>
      <c r="I178" s="75">
        <f t="shared" si="27"/>
        <v>787.48642263821239</v>
      </c>
      <c r="J178" s="77"/>
      <c r="K178" s="77"/>
      <c r="L178" s="152"/>
      <c r="M178" s="152"/>
      <c r="N178" s="45"/>
      <c r="O178" s="11"/>
      <c r="AG178" s="45">
        <f t="shared" si="24"/>
        <v>4.6675000000000004</v>
      </c>
    </row>
    <row r="179" spans="1:33">
      <c r="A179" s="174">
        <v>18675</v>
      </c>
      <c r="B179" s="151">
        <v>4.7091000000000003</v>
      </c>
      <c r="C179" s="4">
        <f t="shared" si="22"/>
        <v>25.064699999999998</v>
      </c>
      <c r="E179" s="72">
        <f t="shared" si="23"/>
        <v>5.8863750000000081</v>
      </c>
      <c r="F179" s="73">
        <f t="shared" si="25"/>
        <v>5.719639922960567E-2</v>
      </c>
      <c r="G179" s="150"/>
      <c r="H179" s="74">
        <f t="shared" si="26"/>
        <v>745.07175429987194</v>
      </c>
      <c r="I179" s="75">
        <f t="shared" si="27"/>
        <v>788.92947177704104</v>
      </c>
      <c r="J179" s="77"/>
      <c r="K179" s="77"/>
      <c r="L179" s="152"/>
      <c r="M179" s="152"/>
      <c r="N179" s="45"/>
      <c r="O179" s="11"/>
      <c r="AG179" s="45">
        <f t="shared" si="24"/>
        <v>4.7091000000000003</v>
      </c>
    </row>
    <row r="180" spans="1:33">
      <c r="A180" s="174">
        <v>18700</v>
      </c>
      <c r="B180" s="151">
        <v>4.7507999999999999</v>
      </c>
      <c r="C180" s="4">
        <f t="shared" si="22"/>
        <v>25.064699999999998</v>
      </c>
      <c r="E180" s="72">
        <f t="shared" si="23"/>
        <v>5.9384999999999977</v>
      </c>
      <c r="F180" s="73">
        <f t="shared" si="25"/>
        <v>5.7688551070149585E-2</v>
      </c>
      <c r="G180" s="150"/>
      <c r="H180" s="74">
        <f t="shared" si="26"/>
        <v>746.06917298032693</v>
      </c>
      <c r="I180" s="75">
        <f t="shared" si="27"/>
        <v>790.37449081776367</v>
      </c>
      <c r="J180" s="77"/>
      <c r="K180" s="77"/>
      <c r="L180" s="152"/>
      <c r="M180" s="152"/>
      <c r="N180" s="45"/>
      <c r="O180" s="11"/>
      <c r="AG180" s="45">
        <f t="shared" si="24"/>
        <v>4.7507999999999999</v>
      </c>
    </row>
    <row r="181" spans="1:33">
      <c r="A181" s="174">
        <v>18726</v>
      </c>
      <c r="B181" s="151">
        <v>4.7924000000000007</v>
      </c>
      <c r="C181" s="4">
        <f t="shared" si="22"/>
        <v>25.064699999999998</v>
      </c>
      <c r="E181" s="72">
        <f t="shared" si="23"/>
        <v>5.9905000000000008</v>
      </c>
      <c r="F181" s="73">
        <f t="shared" si="25"/>
        <v>5.8179281466117526E-2</v>
      </c>
      <c r="G181" s="150"/>
      <c r="H181" s="74">
        <f t="shared" si="26"/>
        <v>747.10648840800013</v>
      </c>
      <c r="I181" s="75">
        <f t="shared" si="27"/>
        <v>791.86190259608145</v>
      </c>
      <c r="J181" s="77"/>
      <c r="K181" s="77"/>
      <c r="L181" s="152"/>
      <c r="M181" s="152"/>
      <c r="N181" s="45"/>
      <c r="O181" s="11"/>
      <c r="AG181" s="45">
        <f t="shared" si="24"/>
        <v>4.7924000000000007</v>
      </c>
    </row>
    <row r="182" spans="1:33">
      <c r="A182" s="174">
        <v>18751</v>
      </c>
      <c r="B182" s="151">
        <v>4.8341000000000003</v>
      </c>
      <c r="C182" s="4">
        <f t="shared" si="22"/>
        <v>25.064699999999998</v>
      </c>
      <c r="E182" s="72">
        <f t="shared" si="23"/>
        <v>6.0426250000000081</v>
      </c>
      <c r="F182" s="73">
        <f t="shared" si="25"/>
        <v>5.8670949935844145E-2</v>
      </c>
      <c r="G182" s="150"/>
      <c r="H182" s="74">
        <f t="shared" si="26"/>
        <v>748.10390708845512</v>
      </c>
      <c r="I182" s="75">
        <f t="shared" si="27"/>
        <v>793.30902080415899</v>
      </c>
      <c r="J182" s="77"/>
      <c r="K182" s="77"/>
      <c r="L182" s="152"/>
      <c r="M182" s="152"/>
      <c r="N182" s="45"/>
      <c r="O182" s="11"/>
      <c r="AG182" s="45">
        <f t="shared" si="24"/>
        <v>4.8341000000000003</v>
      </c>
    </row>
    <row r="183" spans="1:33">
      <c r="A183" s="174">
        <v>18788</v>
      </c>
      <c r="B183" s="151">
        <v>4.8757000000000001</v>
      </c>
      <c r="C183" s="4">
        <f t="shared" si="22"/>
        <v>25.064699999999998</v>
      </c>
      <c r="E183" s="72">
        <f t="shared" si="23"/>
        <v>6.0946249999999935</v>
      </c>
      <c r="F183" s="73">
        <f t="shared" si="25"/>
        <v>5.9161198593649177E-2</v>
      </c>
      <c r="G183" s="150"/>
      <c r="H183" s="74">
        <f t="shared" si="26"/>
        <v>749.58008673552854</v>
      </c>
      <c r="I183" s="75">
        <f t="shared" si="27"/>
        <v>795.26418209673375</v>
      </c>
      <c r="J183" s="77"/>
      <c r="K183" s="77"/>
      <c r="L183" s="152"/>
      <c r="M183" s="152"/>
      <c r="N183" s="45"/>
      <c r="O183" s="11"/>
      <c r="AG183" s="45">
        <f t="shared" si="24"/>
        <v>4.8757000000000001</v>
      </c>
    </row>
    <row r="184" spans="1:33">
      <c r="A184" s="174">
        <v>18801</v>
      </c>
      <c r="B184" s="151">
        <v>4.9173</v>
      </c>
      <c r="C184" s="4">
        <f t="shared" si="22"/>
        <v>25.064699999999998</v>
      </c>
      <c r="E184" s="72">
        <f t="shared" si="23"/>
        <v>6.1466249999999967</v>
      </c>
      <c r="F184" s="73">
        <f t="shared" si="25"/>
        <v>5.9651207025473593E-2</v>
      </c>
      <c r="G184" s="150"/>
      <c r="H184" s="74">
        <f t="shared" si="26"/>
        <v>750.09874444936509</v>
      </c>
      <c r="I184" s="75">
        <f t="shared" si="27"/>
        <v>796.20450140037588</v>
      </c>
      <c r="J184" s="77"/>
      <c r="K184" s="77"/>
      <c r="L184" s="152"/>
      <c r="M184" s="152"/>
      <c r="N184" s="45"/>
      <c r="O184" s="11"/>
      <c r="AG184" s="45">
        <f t="shared" si="24"/>
        <v>4.9173</v>
      </c>
    </row>
    <row r="185" spans="1:33">
      <c r="A185" s="174">
        <v>18826</v>
      </c>
      <c r="B185" s="151">
        <v>4.9588999999999999</v>
      </c>
      <c r="C185" s="4">
        <f t="shared" si="22"/>
        <v>25.064699999999998</v>
      </c>
      <c r="E185" s="72">
        <f t="shared" si="23"/>
        <v>6.1986249999999998</v>
      </c>
      <c r="F185" s="73">
        <f t="shared" si="25"/>
        <v>6.0140975466627188E-2</v>
      </c>
      <c r="G185" s="150"/>
      <c r="H185" s="74">
        <f t="shared" si="26"/>
        <v>751.09616312982007</v>
      </c>
      <c r="I185" s="75">
        <f t="shared" si="27"/>
        <v>797.65379767162585</v>
      </c>
      <c r="J185" s="77"/>
      <c r="K185" s="77"/>
      <c r="L185" s="152"/>
      <c r="M185" s="152"/>
      <c r="N185" s="45"/>
      <c r="O185" s="11"/>
      <c r="AG185" s="45">
        <f t="shared" si="24"/>
        <v>4.9588999999999999</v>
      </c>
    </row>
    <row r="186" spans="1:33">
      <c r="A186" s="174">
        <v>18851</v>
      </c>
      <c r="B186" s="151">
        <v>5.0006000000000004</v>
      </c>
      <c r="C186" s="4">
        <f t="shared" si="22"/>
        <v>25.064699999999998</v>
      </c>
      <c r="E186" s="72">
        <f t="shared" si="23"/>
        <v>6.250750000000008</v>
      </c>
      <c r="F186" s="73">
        <f t="shared" si="25"/>
        <v>6.0631680615051024E-2</v>
      </c>
      <c r="G186" s="150"/>
      <c r="H186" s="74">
        <f t="shared" si="26"/>
        <v>752.09358181027505</v>
      </c>
      <c r="I186" s="75">
        <f t="shared" si="27"/>
        <v>799.105071375281</v>
      </c>
      <c r="J186" s="77"/>
      <c r="K186" s="77"/>
      <c r="L186" s="152"/>
      <c r="M186" s="152"/>
      <c r="N186" s="45"/>
      <c r="O186" s="11"/>
      <c r="AG186" s="45">
        <f t="shared" si="24"/>
        <v>5.0006000000000004</v>
      </c>
    </row>
    <row r="187" spans="1:33">
      <c r="A187" s="174">
        <v>18876</v>
      </c>
      <c r="B187" s="151">
        <v>5.0422000000000002</v>
      </c>
      <c r="C187" s="4">
        <f t="shared" si="22"/>
        <v>25.064699999999998</v>
      </c>
      <c r="E187" s="72">
        <f t="shared" si="23"/>
        <v>6.3027499999999934</v>
      </c>
      <c r="F187" s="73">
        <f t="shared" si="25"/>
        <v>6.1120969203923001E-2</v>
      </c>
      <c r="G187" s="150"/>
      <c r="H187" s="74">
        <f t="shared" si="26"/>
        <v>753.09100049073004</v>
      </c>
      <c r="I187" s="75">
        <f t="shared" si="27"/>
        <v>800.55644352415959</v>
      </c>
      <c r="J187" s="77"/>
      <c r="K187" s="77"/>
      <c r="L187" s="152"/>
      <c r="M187" s="152"/>
      <c r="N187" s="45"/>
      <c r="O187" s="11"/>
      <c r="AG187" s="45">
        <f t="shared" si="24"/>
        <v>5.0422000000000002</v>
      </c>
    </row>
    <row r="188" spans="1:33">
      <c r="A188" s="174">
        <v>18901</v>
      </c>
      <c r="B188" s="151">
        <v>5.0838999999999999</v>
      </c>
      <c r="C188" s="4">
        <f t="shared" si="22"/>
        <v>25.064699999999998</v>
      </c>
      <c r="E188" s="72">
        <f t="shared" si="23"/>
        <v>6.3548749999999998</v>
      </c>
      <c r="F188" s="73">
        <f t="shared" si="25"/>
        <v>6.1611193817725528E-2</v>
      </c>
      <c r="G188" s="150"/>
      <c r="H188" s="74">
        <f t="shared" si="26"/>
        <v>754.08841917118502</v>
      </c>
      <c r="I188" s="75">
        <f t="shared" si="27"/>
        <v>802.00979559898985</v>
      </c>
      <c r="J188" s="77"/>
      <c r="K188" s="77"/>
      <c r="L188" s="152"/>
      <c r="M188" s="152"/>
      <c r="N188" s="45"/>
      <c r="O188" s="11"/>
      <c r="AG188" s="45">
        <f t="shared" si="24"/>
        <v>5.0838999999999999</v>
      </c>
    </row>
    <row r="189" spans="1:33">
      <c r="A189" s="174">
        <v>18926</v>
      </c>
      <c r="B189" s="151">
        <v>5.1255000000000006</v>
      </c>
      <c r="C189" s="4">
        <f t="shared" si="22"/>
        <v>25.064699999999998</v>
      </c>
      <c r="E189" s="72">
        <f t="shared" si="23"/>
        <v>6.4068750000000039</v>
      </c>
      <c r="F189" s="73">
        <f t="shared" si="25"/>
        <v>6.2100003493669557E-2</v>
      </c>
      <c r="G189" s="150"/>
      <c r="H189" s="74">
        <f t="shared" si="26"/>
        <v>755.08583785164001</v>
      </c>
      <c r="I189" s="75">
        <f t="shared" si="27"/>
        <v>803.4632436254974</v>
      </c>
      <c r="J189" s="77"/>
      <c r="K189" s="77"/>
      <c r="L189" s="152"/>
      <c r="M189" s="152"/>
      <c r="N189" s="45"/>
      <c r="O189" s="11"/>
      <c r="AG189" s="45">
        <f t="shared" si="24"/>
        <v>5.1255000000000006</v>
      </c>
    </row>
    <row r="190" spans="1:33">
      <c r="A190" s="174">
        <v>18951</v>
      </c>
      <c r="B190" s="151">
        <v>5.1672000000000002</v>
      </c>
      <c r="C190" s="4">
        <f t="shared" si="22"/>
        <v>25.064699999999998</v>
      </c>
      <c r="E190" s="72">
        <f t="shared" si="23"/>
        <v>6.4589999999999925</v>
      </c>
      <c r="F190" s="73">
        <f t="shared" si="25"/>
        <v>6.2589748513079829E-2</v>
      </c>
      <c r="G190" s="150"/>
      <c r="H190" s="74">
        <f t="shared" si="26"/>
        <v>756.08325653209499</v>
      </c>
      <c r="I190" s="75">
        <f t="shared" si="27"/>
        <v>804.91867407150301</v>
      </c>
      <c r="J190" s="77"/>
      <c r="K190" s="77"/>
      <c r="L190" s="152"/>
      <c r="M190" s="152"/>
      <c r="N190" s="45"/>
      <c r="O190" s="11"/>
      <c r="AG190" s="45">
        <f t="shared" si="24"/>
        <v>5.1672000000000002</v>
      </c>
    </row>
    <row r="191" spans="1:33">
      <c r="A191" s="174">
        <v>18976</v>
      </c>
      <c r="B191" s="151">
        <v>5.2088000000000001</v>
      </c>
      <c r="C191" s="4">
        <f t="shared" si="22"/>
        <v>25.064699999999998</v>
      </c>
      <c r="E191" s="72">
        <f t="shared" si="23"/>
        <v>6.5109999999999957</v>
      </c>
      <c r="F191" s="73">
        <f t="shared" si="25"/>
        <v>6.3078080212693566E-2</v>
      </c>
      <c r="G191" s="150"/>
      <c r="H191" s="74">
        <f t="shared" si="26"/>
        <v>757.08067521254998</v>
      </c>
      <c r="I191" s="75">
        <f t="shared" si="27"/>
        <v>806.37419797563916</v>
      </c>
      <c r="J191" s="77"/>
      <c r="K191" s="77"/>
      <c r="L191" s="152"/>
      <c r="M191" s="152"/>
      <c r="N191" s="45"/>
      <c r="O191" s="11"/>
      <c r="AG191" s="45">
        <f t="shared" si="24"/>
        <v>5.2088000000000001</v>
      </c>
    </row>
    <row r="192" spans="1:33">
      <c r="A192" s="174">
        <v>19001</v>
      </c>
      <c r="B192" s="151">
        <v>5.2505000000000006</v>
      </c>
      <c r="C192" s="4">
        <f t="shared" si="22"/>
        <v>25.064699999999998</v>
      </c>
      <c r="E192" s="72">
        <f t="shared" si="23"/>
        <v>6.563125000000003</v>
      </c>
      <c r="F192" s="73">
        <f t="shared" si="25"/>
        <v>6.356734657518423E-2</v>
      </c>
      <c r="G192" s="150"/>
      <c r="H192" s="74">
        <f t="shared" si="26"/>
        <v>758.07809389300496</v>
      </c>
      <c r="I192" s="75">
        <f t="shared" si="27"/>
        <v>807.83170679282023</v>
      </c>
      <c r="J192" s="77"/>
      <c r="K192" s="77"/>
      <c r="L192" s="152"/>
      <c r="M192" s="152"/>
      <c r="N192" s="45"/>
      <c r="O192" s="11"/>
      <c r="AG192" s="45">
        <f t="shared" si="24"/>
        <v>5.2505000000000006</v>
      </c>
    </row>
    <row r="193" spans="1:33">
      <c r="A193" s="174">
        <v>19027</v>
      </c>
      <c r="B193" s="151">
        <v>5.2921000000000005</v>
      </c>
      <c r="C193" s="4">
        <f t="shared" si="22"/>
        <v>25.064699999999998</v>
      </c>
      <c r="E193" s="72">
        <f t="shared" si="23"/>
        <v>6.6151250000000061</v>
      </c>
      <c r="F193" s="73">
        <f t="shared" si="25"/>
        <v>6.4055201232320697E-2</v>
      </c>
      <c r="G193" s="150"/>
      <c r="H193" s="74">
        <f t="shared" si="26"/>
        <v>759.11540932067817</v>
      </c>
      <c r="I193" s="75">
        <f t="shared" si="27"/>
        <v>809.33184254150274</v>
      </c>
      <c r="J193" s="77"/>
      <c r="K193" s="77"/>
      <c r="L193" s="152"/>
      <c r="M193" s="152"/>
      <c r="N193" s="45"/>
      <c r="O193" s="11"/>
      <c r="AG193" s="45">
        <f t="shared" si="24"/>
        <v>5.2921000000000005</v>
      </c>
    </row>
    <row r="194" spans="1:33">
      <c r="A194" s="174">
        <v>19052</v>
      </c>
      <c r="B194" s="151">
        <v>5.3338000000000001</v>
      </c>
      <c r="C194" s="4">
        <f t="shared" si="22"/>
        <v>25.064699999999998</v>
      </c>
      <c r="E194" s="72">
        <f t="shared" si="23"/>
        <v>6.6672499999999957</v>
      </c>
      <c r="F194" s="73">
        <f t="shared" si="25"/>
        <v>6.454398987261753E-2</v>
      </c>
      <c r="G194" s="150"/>
      <c r="H194" s="74">
        <f t="shared" si="26"/>
        <v>760.11282800113315</v>
      </c>
      <c r="I194" s="75">
        <f t="shared" si="27"/>
        <v>810.7914505260386</v>
      </c>
      <c r="J194" s="77"/>
      <c r="K194" s="77"/>
      <c r="L194" s="152"/>
      <c r="M194" s="152"/>
      <c r="N194" s="45"/>
      <c r="O194" s="11"/>
      <c r="AG194" s="45">
        <f t="shared" si="24"/>
        <v>5.3338000000000001</v>
      </c>
    </row>
    <row r="195" spans="1:33">
      <c r="A195" s="174">
        <v>19064</v>
      </c>
      <c r="B195" s="151">
        <v>5.3754</v>
      </c>
      <c r="C195" s="4">
        <f t="shared" si="22"/>
        <v>25.064699999999998</v>
      </c>
      <c r="E195" s="72">
        <f t="shared" si="23"/>
        <v>6.7192499999999988</v>
      </c>
      <c r="F195" s="73">
        <f t="shared" si="25"/>
        <v>6.5031368418395616E-2</v>
      </c>
      <c r="G195" s="150"/>
      <c r="H195" s="74">
        <f t="shared" si="26"/>
        <v>760.59158896775148</v>
      </c>
      <c r="I195" s="75">
        <f t="shared" si="27"/>
        <v>811.69763930946715</v>
      </c>
      <c r="J195" s="77"/>
      <c r="K195" s="77"/>
      <c r="L195" s="152"/>
      <c r="M195" s="152"/>
      <c r="N195" s="45"/>
      <c r="O195" s="11"/>
      <c r="AG195" s="45">
        <f t="shared" si="24"/>
        <v>5.3754</v>
      </c>
    </row>
    <row r="196" spans="1:33">
      <c r="A196" s="174">
        <v>19089</v>
      </c>
      <c r="B196" s="151">
        <v>5.4169999999999998</v>
      </c>
      <c r="C196" s="4">
        <f t="shared" si="22"/>
        <v>25.064699999999998</v>
      </c>
      <c r="E196" s="72">
        <f t="shared" si="23"/>
        <v>6.771250000000002</v>
      </c>
      <c r="F196" s="73">
        <f t="shared" si="25"/>
        <v>6.5518509542036585E-2</v>
      </c>
      <c r="G196" s="150"/>
      <c r="H196" s="74">
        <f t="shared" si="26"/>
        <v>761.58900764820646</v>
      </c>
      <c r="I196" s="75">
        <f t="shared" si="27"/>
        <v>813.15810332858564</v>
      </c>
      <c r="J196" s="77"/>
      <c r="K196" s="77"/>
      <c r="L196" s="152"/>
      <c r="M196" s="152"/>
      <c r="N196" s="45"/>
      <c r="O196" s="11"/>
      <c r="AG196" s="45">
        <f t="shared" si="24"/>
        <v>5.4169999999999998</v>
      </c>
    </row>
    <row r="197" spans="1:33">
      <c r="A197" s="174">
        <v>19114</v>
      </c>
      <c r="B197" s="151">
        <v>5.4587000000000003</v>
      </c>
      <c r="C197" s="4">
        <f t="shared" ref="C197:C260" si="28">C$2</f>
        <v>25.064699999999998</v>
      </c>
      <c r="E197" s="72">
        <f t="shared" ref="E197:E260" si="29">(((80+B197)-80)/80)*100</f>
        <v>6.8233749999999915</v>
      </c>
      <c r="F197" s="73">
        <f t="shared" si="25"/>
        <v>6.6006583631304822E-2</v>
      </c>
      <c r="G197" s="150"/>
      <c r="H197" s="74">
        <f t="shared" si="26"/>
        <v>762.58642632866145</v>
      </c>
      <c r="I197" s="75">
        <f t="shared" si="27"/>
        <v>814.62055789616466</v>
      </c>
      <c r="J197" s="77"/>
      <c r="K197" s="77"/>
      <c r="L197" s="152"/>
      <c r="M197" s="152"/>
      <c r="N197" s="45"/>
      <c r="O197" s="11"/>
      <c r="AG197" s="45">
        <f t="shared" ref="AG197:AG260" si="30">B197</f>
        <v>5.4587000000000003</v>
      </c>
    </row>
    <row r="198" spans="1:33">
      <c r="A198" s="174">
        <v>19139</v>
      </c>
      <c r="B198" s="151">
        <v>5.5004</v>
      </c>
      <c r="C198" s="4">
        <f t="shared" si="28"/>
        <v>25.064699999999998</v>
      </c>
      <c r="E198" s="72">
        <f t="shared" si="29"/>
        <v>6.8754999999999979</v>
      </c>
      <c r="F198" s="73">
        <f t="shared" si="25"/>
        <v>6.6494419620462417E-2</v>
      </c>
      <c r="G198" s="150"/>
      <c r="H198" s="74">
        <f t="shared" si="26"/>
        <v>763.58384500911643</v>
      </c>
      <c r="I198" s="75">
        <f t="shared" si="27"/>
        <v>816.08405227271817</v>
      </c>
      <c r="J198" s="77"/>
      <c r="K198" s="77"/>
      <c r="L198" s="152"/>
      <c r="M198" s="152"/>
      <c r="N198" s="45"/>
      <c r="O198" s="11"/>
      <c r="AG198" s="45">
        <f t="shared" si="30"/>
        <v>5.5004</v>
      </c>
    </row>
    <row r="199" spans="1:33">
      <c r="A199" s="174">
        <v>19164</v>
      </c>
      <c r="B199" s="151">
        <v>5.5419999999999998</v>
      </c>
      <c r="C199" s="4">
        <f t="shared" si="28"/>
        <v>25.064699999999998</v>
      </c>
      <c r="E199" s="72">
        <f t="shared" si="29"/>
        <v>6.927500000000002</v>
      </c>
      <c r="F199" s="73">
        <f t="shared" si="25"/>
        <v>6.6980848725997258E-2</v>
      </c>
      <c r="G199" s="150"/>
      <c r="H199" s="74">
        <f t="shared" si="26"/>
        <v>764.58126368957141</v>
      </c>
      <c r="I199" s="75">
        <f t="shared" si="27"/>
        <v>817.54763073166646</v>
      </c>
      <c r="J199" s="77"/>
      <c r="K199" s="77"/>
      <c r="L199" s="152"/>
      <c r="M199" s="152"/>
      <c r="N199" s="45"/>
      <c r="O199" s="11"/>
      <c r="AG199" s="45">
        <f t="shared" si="30"/>
        <v>5.5419999999999998</v>
      </c>
    </row>
    <row r="200" spans="1:33">
      <c r="A200" s="174">
        <v>19190</v>
      </c>
      <c r="B200" s="151">
        <v>5.5837000000000003</v>
      </c>
      <c r="C200" s="4">
        <f t="shared" si="28"/>
        <v>25.064699999999998</v>
      </c>
      <c r="E200" s="72">
        <f t="shared" si="29"/>
        <v>6.9796249999999924</v>
      </c>
      <c r="F200" s="73">
        <f t="shared" si="25"/>
        <v>6.7468209780770283E-2</v>
      </c>
      <c r="G200" s="150"/>
      <c r="H200" s="74">
        <f t="shared" si="26"/>
        <v>765.61857911724462</v>
      </c>
      <c r="I200" s="75">
        <f t="shared" si="27"/>
        <v>819.05588486995657</v>
      </c>
      <c r="J200" s="77"/>
      <c r="K200" s="77"/>
      <c r="L200" s="152"/>
      <c r="M200" s="152"/>
      <c r="N200" s="45"/>
      <c r="O200" s="11"/>
      <c r="AG200" s="45">
        <f t="shared" si="30"/>
        <v>5.5837000000000003</v>
      </c>
    </row>
    <row r="201" spans="1:33">
      <c r="A201" s="174">
        <v>19202</v>
      </c>
      <c r="B201" s="151">
        <v>5.6253000000000002</v>
      </c>
      <c r="C201" s="4">
        <f t="shared" si="28"/>
        <v>25.064699999999998</v>
      </c>
      <c r="E201" s="72">
        <f t="shared" si="29"/>
        <v>7.0316249999999938</v>
      </c>
      <c r="F201" s="73">
        <f t="shared" si="25"/>
        <v>6.7954165552004883E-2</v>
      </c>
      <c r="G201" s="150"/>
      <c r="H201" s="74">
        <f t="shared" si="26"/>
        <v>766.09734008386306</v>
      </c>
      <c r="I201" s="75">
        <f t="shared" si="27"/>
        <v>819.96643217353494</v>
      </c>
      <c r="J201" s="77"/>
      <c r="K201" s="77"/>
      <c r="L201" s="152"/>
      <c r="M201" s="152"/>
      <c r="N201" s="45"/>
      <c r="O201" s="11"/>
      <c r="AG201" s="45">
        <f t="shared" si="30"/>
        <v>5.6253000000000002</v>
      </c>
    </row>
    <row r="202" spans="1:33">
      <c r="A202" s="174">
        <v>19227</v>
      </c>
      <c r="B202" s="151">
        <v>5.6669</v>
      </c>
      <c r="C202" s="4">
        <f t="shared" si="28"/>
        <v>25.064699999999998</v>
      </c>
      <c r="E202" s="72">
        <f t="shared" si="29"/>
        <v>7.0836249999999978</v>
      </c>
      <c r="F202" s="73">
        <f t="shared" si="25"/>
        <v>6.8439885284927629E-2</v>
      </c>
      <c r="G202" s="150"/>
      <c r="H202" s="74">
        <f t="shared" si="26"/>
        <v>767.09475876431804</v>
      </c>
      <c r="I202" s="75">
        <f t="shared" si="27"/>
        <v>821.43287486983695</v>
      </c>
      <c r="J202" s="77"/>
      <c r="K202" s="77"/>
      <c r="L202" s="152"/>
      <c r="M202" s="152"/>
      <c r="N202" s="45"/>
      <c r="O202" s="11"/>
      <c r="AG202" s="45">
        <f t="shared" si="30"/>
        <v>5.6669</v>
      </c>
    </row>
    <row r="203" spans="1:33">
      <c r="A203" s="174">
        <v>19252</v>
      </c>
      <c r="B203" s="151">
        <v>5.7084999999999999</v>
      </c>
      <c r="C203" s="4">
        <f t="shared" si="28"/>
        <v>25.064699999999998</v>
      </c>
      <c r="E203" s="72">
        <f t="shared" si="29"/>
        <v>7.135625000000001</v>
      </c>
      <c r="F203" s="73">
        <f t="shared" ref="F203:F266" si="31">LN(1+E203/100)</f>
        <v>6.8925369208723941E-2</v>
      </c>
      <c r="G203" s="150"/>
      <c r="H203" s="74">
        <f t="shared" ref="H203:H266" si="32">A203/C203</f>
        <v>768.09217744477303</v>
      </c>
      <c r="I203" s="75">
        <f t="shared" ref="I203:I266" si="33">H203*(1+E203/100)</f>
        <v>822.90035488156661</v>
      </c>
      <c r="J203" s="77"/>
      <c r="K203" s="77"/>
      <c r="L203" s="152"/>
      <c r="M203" s="152"/>
      <c r="N203" s="45"/>
      <c r="O203" s="11"/>
      <c r="AG203" s="45">
        <f t="shared" si="30"/>
        <v>5.7084999999999999</v>
      </c>
    </row>
    <row r="204" spans="1:33">
      <c r="A204" s="174">
        <v>19265</v>
      </c>
      <c r="B204" s="151">
        <v>5.7502000000000004</v>
      </c>
      <c r="C204" s="4">
        <f t="shared" si="28"/>
        <v>25.064699999999998</v>
      </c>
      <c r="E204" s="72">
        <f t="shared" si="29"/>
        <v>7.1877500000000083</v>
      </c>
      <c r="F204" s="73">
        <f t="shared" si="31"/>
        <v>6.9411783730963808E-2</v>
      </c>
      <c r="G204" s="150"/>
      <c r="H204" s="74">
        <f t="shared" si="32"/>
        <v>768.61083515860958</v>
      </c>
      <c r="I204" s="75">
        <f t="shared" si="33"/>
        <v>823.85666046272252</v>
      </c>
      <c r="J204" s="77"/>
      <c r="K204" s="77"/>
      <c r="L204" s="152"/>
      <c r="M204" s="152"/>
      <c r="N204" s="45"/>
      <c r="O204" s="11"/>
      <c r="AG204" s="45">
        <f t="shared" si="30"/>
        <v>5.7502000000000004</v>
      </c>
    </row>
    <row r="205" spans="1:33">
      <c r="A205" s="174">
        <v>19290</v>
      </c>
      <c r="B205" s="151">
        <v>5.7918000000000003</v>
      </c>
      <c r="C205" s="4">
        <f t="shared" si="28"/>
        <v>25.064699999999998</v>
      </c>
      <c r="E205" s="72">
        <f t="shared" si="29"/>
        <v>7.2397499999999937</v>
      </c>
      <c r="F205" s="73">
        <f t="shared" si="31"/>
        <v>6.9896796157255636E-2</v>
      </c>
      <c r="G205" s="150"/>
      <c r="H205" s="74">
        <f t="shared" si="32"/>
        <v>769.60825383906456</v>
      </c>
      <c r="I205" s="75">
        <f t="shared" si="33"/>
        <v>825.32596739637813</v>
      </c>
      <c r="J205" s="77"/>
      <c r="K205" s="77"/>
      <c r="L205" s="152"/>
      <c r="M205" s="152"/>
      <c r="N205" s="45"/>
      <c r="O205" s="11"/>
      <c r="AG205" s="45">
        <f t="shared" si="30"/>
        <v>5.7918000000000003</v>
      </c>
    </row>
    <row r="206" spans="1:33">
      <c r="A206" s="174">
        <v>19315</v>
      </c>
      <c r="B206" s="151">
        <v>5.8334000000000001</v>
      </c>
      <c r="C206" s="4">
        <f t="shared" si="28"/>
        <v>25.064699999999998</v>
      </c>
      <c r="E206" s="72">
        <f t="shared" si="29"/>
        <v>7.2917499999999968</v>
      </c>
      <c r="F206" s="73">
        <f t="shared" si="31"/>
        <v>7.0381573460526994E-2</v>
      </c>
      <c r="G206" s="150"/>
      <c r="H206" s="74">
        <f t="shared" si="32"/>
        <v>770.60567251951954</v>
      </c>
      <c r="I206" s="75">
        <f t="shared" si="33"/>
        <v>826.79631164546163</v>
      </c>
      <c r="J206" s="77"/>
      <c r="K206" s="77"/>
      <c r="L206" s="152"/>
      <c r="M206" s="152"/>
      <c r="N206" s="45"/>
      <c r="O206" s="11"/>
      <c r="AG206" s="45">
        <f t="shared" si="30"/>
        <v>5.8334000000000001</v>
      </c>
    </row>
    <row r="207" spans="1:33">
      <c r="A207" s="174">
        <v>19327</v>
      </c>
      <c r="B207" s="151">
        <v>5.875</v>
      </c>
      <c r="C207" s="4">
        <f t="shared" si="28"/>
        <v>25.064699999999998</v>
      </c>
      <c r="E207" s="72">
        <f t="shared" si="29"/>
        <v>7.34375</v>
      </c>
      <c r="F207" s="73">
        <f t="shared" si="31"/>
        <v>7.086611586863184E-2</v>
      </c>
      <c r="G207" s="150"/>
      <c r="H207" s="74">
        <f t="shared" si="32"/>
        <v>771.08443348613787</v>
      </c>
      <c r="I207" s="75">
        <f t="shared" si="33"/>
        <v>827.71094657027618</v>
      </c>
      <c r="J207" s="77"/>
      <c r="K207" s="77"/>
      <c r="L207" s="152"/>
      <c r="M207" s="152"/>
      <c r="N207" s="45"/>
      <c r="O207" s="11"/>
      <c r="AG207" s="45">
        <f t="shared" si="30"/>
        <v>5.875</v>
      </c>
    </row>
    <row r="208" spans="1:33">
      <c r="A208" s="174">
        <v>19353</v>
      </c>
      <c r="B208" s="151">
        <v>5.9167000000000005</v>
      </c>
      <c r="C208" s="4">
        <f t="shared" si="28"/>
        <v>25.064699999999998</v>
      </c>
      <c r="E208" s="72">
        <f t="shared" si="29"/>
        <v>7.3958750000000073</v>
      </c>
      <c r="F208" s="73">
        <f t="shared" si="31"/>
        <v>7.1351587527844706E-2</v>
      </c>
      <c r="G208" s="150"/>
      <c r="H208" s="74">
        <f t="shared" si="32"/>
        <v>772.12174891381107</v>
      </c>
      <c r="I208" s="75">
        <f t="shared" si="33"/>
        <v>829.22690831129046</v>
      </c>
      <c r="J208" s="77"/>
      <c r="K208" s="77"/>
      <c r="L208" s="152"/>
      <c r="M208" s="152"/>
      <c r="N208" s="45"/>
      <c r="O208" s="11"/>
      <c r="AG208" s="45">
        <f t="shared" si="30"/>
        <v>5.9167000000000005</v>
      </c>
    </row>
    <row r="209" spans="1:33">
      <c r="A209" s="174">
        <v>19365</v>
      </c>
      <c r="B209" s="151">
        <v>5.9584000000000001</v>
      </c>
      <c r="C209" s="4">
        <f t="shared" si="28"/>
        <v>25.064699999999998</v>
      </c>
      <c r="E209" s="72">
        <f t="shared" si="29"/>
        <v>7.447999999999996</v>
      </c>
      <c r="F209" s="73">
        <f t="shared" si="31"/>
        <v>7.1836823618682613E-2</v>
      </c>
      <c r="G209" s="150"/>
      <c r="H209" s="74">
        <f t="shared" si="32"/>
        <v>772.60050988042951</v>
      </c>
      <c r="I209" s="75">
        <f t="shared" si="33"/>
        <v>830.14379585632378</v>
      </c>
      <c r="J209" s="77"/>
      <c r="K209" s="77"/>
      <c r="L209" s="152"/>
      <c r="M209" s="152"/>
      <c r="N209" s="45"/>
      <c r="O209" s="11"/>
      <c r="AG209" s="45">
        <f t="shared" si="30"/>
        <v>5.9584000000000001</v>
      </c>
    </row>
    <row r="210" spans="1:33">
      <c r="A210" s="174">
        <v>19403</v>
      </c>
      <c r="B210" s="151">
        <v>6</v>
      </c>
      <c r="C210" s="4">
        <f t="shared" si="28"/>
        <v>25.064699999999998</v>
      </c>
      <c r="E210" s="72">
        <f t="shared" si="29"/>
        <v>7.5</v>
      </c>
      <c r="F210" s="73">
        <f t="shared" si="31"/>
        <v>7.2320661579626078E-2</v>
      </c>
      <c r="G210" s="150"/>
      <c r="H210" s="74">
        <f t="shared" si="32"/>
        <v>774.11658627472104</v>
      </c>
      <c r="I210" s="75">
        <f t="shared" si="33"/>
        <v>832.17533024532509</v>
      </c>
      <c r="J210" s="77"/>
      <c r="K210" s="77"/>
      <c r="L210" s="152"/>
      <c r="M210" s="152"/>
      <c r="N210" s="45"/>
      <c r="O210" s="11"/>
      <c r="AG210" s="45">
        <f t="shared" si="30"/>
        <v>6</v>
      </c>
    </row>
    <row r="211" spans="1:33">
      <c r="A211" s="174">
        <v>19415</v>
      </c>
      <c r="B211" s="151">
        <v>6.0417000000000005</v>
      </c>
      <c r="C211" s="4">
        <f t="shared" si="28"/>
        <v>25.064699999999998</v>
      </c>
      <c r="E211" s="72">
        <f t="shared" si="29"/>
        <v>7.5521250000000064</v>
      </c>
      <c r="F211" s="73">
        <f t="shared" si="31"/>
        <v>7.2805427782431806E-2</v>
      </c>
      <c r="G211" s="150"/>
      <c r="H211" s="74">
        <f t="shared" si="32"/>
        <v>774.59534724133948</v>
      </c>
      <c r="I211" s="75">
        <f t="shared" si="33"/>
        <v>833.09375610918948</v>
      </c>
      <c r="J211" s="77"/>
      <c r="K211" s="77"/>
      <c r="L211" s="152"/>
      <c r="M211" s="152"/>
      <c r="N211" s="45"/>
      <c r="O211" s="11"/>
      <c r="AG211" s="45">
        <f t="shared" si="30"/>
        <v>6.0417000000000005</v>
      </c>
    </row>
    <row r="212" spans="1:33">
      <c r="A212" s="174">
        <v>19428</v>
      </c>
      <c r="B212" s="151">
        <v>6.0834000000000001</v>
      </c>
      <c r="C212" s="4">
        <f t="shared" si="28"/>
        <v>25.064699999999998</v>
      </c>
      <c r="E212" s="72">
        <f t="shared" si="29"/>
        <v>7.6042499999999968</v>
      </c>
      <c r="F212" s="73">
        <f t="shared" si="31"/>
        <v>7.3289959100825586E-2</v>
      </c>
      <c r="G212" s="150"/>
      <c r="H212" s="74">
        <f t="shared" si="32"/>
        <v>775.11400495517603</v>
      </c>
      <c r="I212" s="75">
        <f t="shared" si="33"/>
        <v>834.05561167697999</v>
      </c>
      <c r="J212" s="77"/>
      <c r="K212" s="77"/>
      <c r="L212" s="152"/>
      <c r="M212" s="152"/>
      <c r="N212" s="45"/>
      <c r="O212" s="11"/>
      <c r="AG212" s="45">
        <f t="shared" si="30"/>
        <v>6.0834000000000001</v>
      </c>
    </row>
    <row r="213" spans="1:33">
      <c r="A213" s="174">
        <v>19453</v>
      </c>
      <c r="B213" s="151">
        <v>6.125</v>
      </c>
      <c r="C213" s="4">
        <f t="shared" si="28"/>
        <v>25.064699999999998</v>
      </c>
      <c r="E213" s="72">
        <f t="shared" si="29"/>
        <v>7.6562500000000009</v>
      </c>
      <c r="F213" s="73">
        <f t="shared" si="31"/>
        <v>7.3773094659941113E-2</v>
      </c>
      <c r="G213" s="150"/>
      <c r="H213" s="74">
        <f t="shared" si="32"/>
        <v>776.11142363563101</v>
      </c>
      <c r="I213" s="75">
        <f t="shared" si="33"/>
        <v>835.53245450773409</v>
      </c>
      <c r="J213" s="77"/>
      <c r="K213" s="77"/>
      <c r="L213" s="152"/>
      <c r="M213" s="152"/>
      <c r="N213" s="45"/>
      <c r="O213" s="11"/>
      <c r="AG213" s="45">
        <f t="shared" si="30"/>
        <v>6.125</v>
      </c>
    </row>
    <row r="214" spans="1:33">
      <c r="A214" s="174">
        <v>19478</v>
      </c>
      <c r="B214" s="151">
        <v>6.1667000000000005</v>
      </c>
      <c r="C214" s="4">
        <f t="shared" si="28"/>
        <v>25.064699999999998</v>
      </c>
      <c r="E214" s="72">
        <f t="shared" si="29"/>
        <v>7.7083750000000073</v>
      </c>
      <c r="F214" s="73">
        <f t="shared" si="31"/>
        <v>7.4257157453613165E-2</v>
      </c>
      <c r="G214" s="150"/>
      <c r="H214" s="74">
        <f t="shared" si="32"/>
        <v>777.108842316086</v>
      </c>
      <c r="I214" s="75">
        <f t="shared" si="33"/>
        <v>837.01130603996864</v>
      </c>
      <c r="J214" s="77"/>
      <c r="K214" s="77"/>
      <c r="L214" s="152"/>
      <c r="M214" s="152"/>
      <c r="N214" s="45"/>
      <c r="O214" s="11"/>
      <c r="AG214" s="45">
        <f t="shared" si="30"/>
        <v>6.1667000000000005</v>
      </c>
    </row>
    <row r="215" spans="1:33">
      <c r="A215" s="174">
        <v>19490</v>
      </c>
      <c r="B215" s="151">
        <v>6.2082999999999995</v>
      </c>
      <c r="C215" s="4">
        <f t="shared" si="28"/>
        <v>25.064699999999998</v>
      </c>
      <c r="E215" s="72">
        <f t="shared" si="29"/>
        <v>7.7603749999999927</v>
      </c>
      <c r="F215" s="73">
        <f t="shared" si="31"/>
        <v>7.4739826063418696E-2</v>
      </c>
      <c r="G215" s="150"/>
      <c r="H215" s="74">
        <f t="shared" si="32"/>
        <v>777.58760328270444</v>
      </c>
      <c r="I215" s="75">
        <f t="shared" si="33"/>
        <v>837.93131725095463</v>
      </c>
      <c r="J215" s="77"/>
      <c r="K215" s="77"/>
      <c r="L215" s="152"/>
      <c r="M215" s="152"/>
      <c r="N215" s="45"/>
      <c r="O215" s="11"/>
      <c r="AG215" s="45">
        <f t="shared" si="30"/>
        <v>6.2082999999999995</v>
      </c>
    </row>
    <row r="216" spans="1:33">
      <c r="A216" s="174">
        <v>19516</v>
      </c>
      <c r="B216" s="151">
        <v>6.25</v>
      </c>
      <c r="C216" s="4">
        <f t="shared" si="28"/>
        <v>25.064699999999998</v>
      </c>
      <c r="E216" s="72">
        <f t="shared" si="29"/>
        <v>7.8125</v>
      </c>
      <c r="F216" s="73">
        <f t="shared" si="31"/>
        <v>7.5223421237587532E-2</v>
      </c>
      <c r="G216" s="150"/>
      <c r="H216" s="74">
        <f t="shared" si="32"/>
        <v>778.62491871037764</v>
      </c>
      <c r="I216" s="75">
        <f t="shared" si="33"/>
        <v>839.45499048462591</v>
      </c>
      <c r="J216" s="77"/>
      <c r="K216" s="77"/>
      <c r="L216" s="152"/>
      <c r="M216" s="152"/>
      <c r="N216" s="45"/>
      <c r="O216" s="11"/>
      <c r="AG216" s="45">
        <f t="shared" si="30"/>
        <v>6.25</v>
      </c>
    </row>
    <row r="217" spans="1:33">
      <c r="A217" s="174">
        <v>19541</v>
      </c>
      <c r="B217" s="151">
        <v>6.2916000000000007</v>
      </c>
      <c r="C217" s="4">
        <f t="shared" si="28"/>
        <v>25.064699999999998</v>
      </c>
      <c r="E217" s="72">
        <f t="shared" si="29"/>
        <v>7.8645000000000032</v>
      </c>
      <c r="F217" s="73">
        <f t="shared" si="31"/>
        <v>7.5705623799822638E-2</v>
      </c>
      <c r="G217" s="150"/>
      <c r="H217" s="74">
        <f t="shared" si="32"/>
        <v>779.62233739083263</v>
      </c>
      <c r="I217" s="75">
        <f t="shared" si="33"/>
        <v>840.93573611493468</v>
      </c>
      <c r="J217" s="77"/>
      <c r="K217" s="77"/>
      <c r="L217" s="152"/>
      <c r="M217" s="152"/>
      <c r="N217" s="45"/>
      <c r="O217" s="11"/>
      <c r="AG217" s="45">
        <f t="shared" si="30"/>
        <v>6.2916000000000007</v>
      </c>
    </row>
    <row r="218" spans="1:33">
      <c r="A218" s="174">
        <v>19553</v>
      </c>
      <c r="B218" s="151">
        <v>6.3331999999999997</v>
      </c>
      <c r="C218" s="4">
        <f t="shared" si="28"/>
        <v>25.064699999999998</v>
      </c>
      <c r="E218" s="72">
        <f t="shared" si="29"/>
        <v>7.9165000000000072</v>
      </c>
      <c r="F218" s="73">
        <f t="shared" si="31"/>
        <v>7.618759395480959E-2</v>
      </c>
      <c r="G218" s="150"/>
      <c r="H218" s="74">
        <f t="shared" si="32"/>
        <v>780.10109835745095</v>
      </c>
      <c r="I218" s="75">
        <f t="shared" si="33"/>
        <v>841.85780180891868</v>
      </c>
      <c r="J218" s="77"/>
      <c r="K218" s="77"/>
      <c r="L218" s="152"/>
      <c r="M218" s="152"/>
      <c r="N218" s="45"/>
      <c r="O218" s="11"/>
      <c r="AG218" s="45">
        <f t="shared" si="30"/>
        <v>6.3331999999999997</v>
      </c>
    </row>
    <row r="219" spans="1:33">
      <c r="A219" s="174">
        <v>19566</v>
      </c>
      <c r="B219" s="151">
        <v>6.3749000000000002</v>
      </c>
      <c r="C219" s="4">
        <f t="shared" si="28"/>
        <v>25.064699999999998</v>
      </c>
      <c r="E219" s="72">
        <f t="shared" si="29"/>
        <v>7.9686249999999959</v>
      </c>
      <c r="F219" s="73">
        <f t="shared" si="31"/>
        <v>7.6670489670879818E-2</v>
      </c>
      <c r="G219" s="150"/>
      <c r="H219" s="74">
        <f t="shared" si="32"/>
        <v>780.61975607128761</v>
      </c>
      <c r="I219" s="75">
        <f t="shared" si="33"/>
        <v>842.82441710852322</v>
      </c>
      <c r="J219" s="77"/>
      <c r="K219" s="77"/>
      <c r="L219" s="152"/>
      <c r="M219" s="152"/>
      <c r="N219" s="45"/>
      <c r="O219" s="11"/>
      <c r="AG219" s="45">
        <f t="shared" si="30"/>
        <v>6.3749000000000002</v>
      </c>
    </row>
    <row r="220" spans="1:33">
      <c r="A220" s="174">
        <v>19591</v>
      </c>
      <c r="B220" s="151">
        <v>6.416500000000001</v>
      </c>
      <c r="C220" s="4">
        <f t="shared" si="28"/>
        <v>25.064699999999998</v>
      </c>
      <c r="E220" s="72">
        <f t="shared" si="29"/>
        <v>8.020624999999999</v>
      </c>
      <c r="F220" s="73">
        <f t="shared" si="31"/>
        <v>7.7151995125477033E-2</v>
      </c>
      <c r="G220" s="150"/>
      <c r="H220" s="74">
        <f t="shared" si="32"/>
        <v>781.6171747517426</v>
      </c>
      <c r="I220" s="75">
        <f t="shared" si="33"/>
        <v>844.30775727417461</v>
      </c>
      <c r="J220" s="77"/>
      <c r="K220" s="77"/>
      <c r="L220" s="152"/>
      <c r="M220" s="152"/>
      <c r="N220" s="45"/>
      <c r="O220" s="11"/>
      <c r="AG220" s="45">
        <f t="shared" si="30"/>
        <v>6.416500000000001</v>
      </c>
    </row>
    <row r="221" spans="1:33">
      <c r="A221" s="174">
        <v>19616</v>
      </c>
      <c r="B221" s="151">
        <v>6.4581</v>
      </c>
      <c r="C221" s="4">
        <f t="shared" si="28"/>
        <v>25.064699999999998</v>
      </c>
      <c r="E221" s="72">
        <f t="shared" si="29"/>
        <v>8.0726250000000022</v>
      </c>
      <c r="F221" s="73">
        <f t="shared" si="31"/>
        <v>7.7633268844149061E-2</v>
      </c>
      <c r="G221" s="150"/>
      <c r="H221" s="74">
        <f t="shared" si="32"/>
        <v>782.61459343219747</v>
      </c>
      <c r="I221" s="75">
        <f t="shared" si="33"/>
        <v>845.79213475525353</v>
      </c>
      <c r="J221" s="77"/>
      <c r="K221" s="77"/>
      <c r="L221" s="152"/>
      <c r="M221" s="152"/>
      <c r="N221" s="45"/>
      <c r="O221" s="11"/>
      <c r="AG221" s="45">
        <f t="shared" si="30"/>
        <v>6.4581</v>
      </c>
    </row>
    <row r="222" spans="1:33">
      <c r="A222" s="174">
        <v>19628</v>
      </c>
      <c r="B222" s="151">
        <v>6.4998000000000005</v>
      </c>
      <c r="C222" s="4">
        <f t="shared" si="28"/>
        <v>25.064699999999998</v>
      </c>
      <c r="E222" s="72">
        <f t="shared" si="29"/>
        <v>8.1247499999999917</v>
      </c>
      <c r="F222" s="73">
        <f t="shared" si="31"/>
        <v>7.811546712255063E-2</v>
      </c>
      <c r="G222" s="150"/>
      <c r="H222" s="74">
        <f t="shared" si="32"/>
        <v>783.0933543988159</v>
      </c>
      <c r="I222" s="75">
        <f t="shared" si="33"/>
        <v>846.71773171033362</v>
      </c>
      <c r="J222" s="77"/>
      <c r="K222" s="77"/>
      <c r="L222" s="152"/>
      <c r="M222" s="152"/>
      <c r="N222" s="45"/>
      <c r="O222" s="11"/>
      <c r="AG222" s="45">
        <f t="shared" si="30"/>
        <v>6.4998000000000005</v>
      </c>
    </row>
    <row r="223" spans="1:33">
      <c r="A223" s="174">
        <v>19654</v>
      </c>
      <c r="B223" s="151">
        <v>6.5413999999999994</v>
      </c>
      <c r="C223" s="4">
        <f t="shared" si="28"/>
        <v>25.064699999999998</v>
      </c>
      <c r="E223" s="72">
        <f t="shared" si="29"/>
        <v>8.1767499999999949</v>
      </c>
      <c r="F223" s="73">
        <f t="shared" si="31"/>
        <v>7.8596277482180885E-2</v>
      </c>
      <c r="G223" s="150"/>
      <c r="H223" s="74">
        <f t="shared" si="32"/>
        <v>784.13066982648911</v>
      </c>
      <c r="I223" s="75">
        <f t="shared" si="33"/>
        <v>848.24707437152654</v>
      </c>
      <c r="J223" s="77"/>
      <c r="K223" s="77"/>
      <c r="L223" s="152"/>
      <c r="M223" s="152"/>
      <c r="N223" s="45"/>
      <c r="O223" s="11"/>
      <c r="AG223" s="45">
        <f t="shared" si="30"/>
        <v>6.5413999999999994</v>
      </c>
    </row>
    <row r="224" spans="1:33">
      <c r="A224" s="174">
        <v>19666</v>
      </c>
      <c r="B224" s="151">
        <v>6.5830000000000002</v>
      </c>
      <c r="C224" s="4">
        <f t="shared" si="28"/>
        <v>25.064699999999998</v>
      </c>
      <c r="E224" s="72">
        <f t="shared" si="29"/>
        <v>8.228749999999998</v>
      </c>
      <c r="F224" s="73">
        <f t="shared" si="31"/>
        <v>7.9076856774304413E-2</v>
      </c>
      <c r="G224" s="150"/>
      <c r="H224" s="74">
        <f t="shared" si="32"/>
        <v>784.60943079310744</v>
      </c>
      <c r="I224" s="75">
        <f t="shared" si="33"/>
        <v>849.17297932949532</v>
      </c>
      <c r="J224" s="77"/>
      <c r="K224" s="77"/>
      <c r="L224" s="152"/>
      <c r="M224" s="152"/>
      <c r="N224" s="45"/>
      <c r="O224" s="11"/>
      <c r="AG224" s="45">
        <f t="shared" si="30"/>
        <v>6.5830000000000002</v>
      </c>
    </row>
    <row r="225" spans="1:33">
      <c r="A225" s="174">
        <v>19691</v>
      </c>
      <c r="B225" s="151">
        <v>6.6246000000000009</v>
      </c>
      <c r="C225" s="4">
        <f t="shared" si="28"/>
        <v>25.064699999999998</v>
      </c>
      <c r="E225" s="72">
        <f t="shared" si="29"/>
        <v>8.2807500000000012</v>
      </c>
      <c r="F225" s="73">
        <f t="shared" si="31"/>
        <v>7.955720522090684E-2</v>
      </c>
      <c r="G225" s="150"/>
      <c r="H225" s="74">
        <f t="shared" si="32"/>
        <v>785.60684947356242</v>
      </c>
      <c r="I225" s="75">
        <f t="shared" si="33"/>
        <v>850.66098866134439</v>
      </c>
      <c r="J225" s="77"/>
      <c r="K225" s="77"/>
      <c r="L225" s="152"/>
      <c r="M225" s="152"/>
      <c r="N225" s="45"/>
      <c r="O225" s="11"/>
      <c r="AG225" s="45">
        <f t="shared" si="30"/>
        <v>6.6246000000000009</v>
      </c>
    </row>
    <row r="226" spans="1:33">
      <c r="A226" s="174">
        <v>19704</v>
      </c>
      <c r="B226" s="151">
        <v>6.6662999999999997</v>
      </c>
      <c r="C226" s="4">
        <f t="shared" si="28"/>
        <v>25.064699999999998</v>
      </c>
      <c r="E226" s="72">
        <f t="shared" si="29"/>
        <v>8.3328750000000085</v>
      </c>
      <c r="F226" s="73">
        <f t="shared" si="31"/>
        <v>8.0038476895356092E-2</v>
      </c>
      <c r="G226" s="150"/>
      <c r="H226" s="74">
        <f t="shared" si="32"/>
        <v>786.12550718739908</v>
      </c>
      <c r="I226" s="75">
        <f t="shared" si="33"/>
        <v>851.63236304444115</v>
      </c>
      <c r="J226" s="77"/>
      <c r="K226" s="77"/>
      <c r="L226" s="152"/>
      <c r="M226" s="152"/>
      <c r="N226" s="45"/>
      <c r="O226" s="11"/>
      <c r="AG226" s="45">
        <f t="shared" si="30"/>
        <v>6.6662999999999997</v>
      </c>
    </row>
    <row r="227" spans="1:33">
      <c r="A227" s="174">
        <v>19716</v>
      </c>
      <c r="B227" s="151">
        <v>6.7080000000000002</v>
      </c>
      <c r="C227" s="4">
        <f t="shared" si="28"/>
        <v>25.064699999999998</v>
      </c>
      <c r="E227" s="72">
        <f t="shared" si="29"/>
        <v>8.384999999999998</v>
      </c>
      <c r="F227" s="73">
        <f t="shared" si="31"/>
        <v>8.0519517058795523E-2</v>
      </c>
      <c r="G227" s="150"/>
      <c r="H227" s="74">
        <f t="shared" si="32"/>
        <v>786.6042681540174</v>
      </c>
      <c r="I227" s="75">
        <f t="shared" si="33"/>
        <v>852.5610360387318</v>
      </c>
      <c r="J227" s="77"/>
      <c r="K227" s="77"/>
      <c r="L227" s="152"/>
      <c r="M227" s="152"/>
      <c r="N227" s="45"/>
      <c r="O227" s="11"/>
      <c r="AG227" s="45">
        <f t="shared" si="30"/>
        <v>6.7080000000000002</v>
      </c>
    </row>
    <row r="228" spans="1:33">
      <c r="A228" s="174">
        <v>19741</v>
      </c>
      <c r="B228" s="151">
        <v>6.7496000000000009</v>
      </c>
      <c r="C228" s="4">
        <f t="shared" si="28"/>
        <v>25.064699999999998</v>
      </c>
      <c r="E228" s="72">
        <f t="shared" si="29"/>
        <v>8.4370000000000012</v>
      </c>
      <c r="F228" s="73">
        <f t="shared" si="31"/>
        <v>8.0999173191447907E-2</v>
      </c>
      <c r="G228" s="150"/>
      <c r="H228" s="74">
        <f t="shared" si="32"/>
        <v>787.60168683447239</v>
      </c>
      <c r="I228" s="75">
        <f t="shared" si="33"/>
        <v>854.0516411526969</v>
      </c>
      <c r="J228" s="77"/>
      <c r="K228" s="77"/>
      <c r="L228" s="152"/>
      <c r="M228" s="152"/>
      <c r="N228" s="45"/>
      <c r="O228" s="11"/>
      <c r="AG228" s="45">
        <f t="shared" si="30"/>
        <v>6.7496000000000009</v>
      </c>
    </row>
    <row r="229" spans="1:33">
      <c r="A229" s="174">
        <v>19754</v>
      </c>
      <c r="B229" s="151">
        <v>6.7912999999999997</v>
      </c>
      <c r="C229" s="4">
        <f t="shared" si="28"/>
        <v>25.064699999999998</v>
      </c>
      <c r="E229" s="72">
        <f t="shared" si="29"/>
        <v>8.4891250000000085</v>
      </c>
      <c r="F229" s="73">
        <f t="shared" si="31"/>
        <v>8.1479751554272714E-2</v>
      </c>
      <c r="G229" s="150"/>
      <c r="H229" s="74">
        <f t="shared" si="32"/>
        <v>788.12034454830905</v>
      </c>
      <c r="I229" s="75">
        <f t="shared" si="33"/>
        <v>855.0248657474458</v>
      </c>
      <c r="J229" s="77"/>
      <c r="K229" s="77"/>
      <c r="L229" s="152"/>
      <c r="M229" s="152"/>
      <c r="N229" s="45"/>
      <c r="O229" s="11"/>
      <c r="AG229" s="45">
        <f t="shared" si="30"/>
        <v>6.7912999999999997</v>
      </c>
    </row>
    <row r="230" spans="1:33">
      <c r="A230" s="174">
        <v>19779</v>
      </c>
      <c r="B230" s="151">
        <v>6.8329000000000004</v>
      </c>
      <c r="C230" s="4">
        <f t="shared" si="28"/>
        <v>25.064699999999998</v>
      </c>
      <c r="E230" s="72">
        <f t="shared" si="29"/>
        <v>8.5411249999999939</v>
      </c>
      <c r="F230" s="73">
        <f t="shared" si="31"/>
        <v>8.1958947435907134E-2</v>
      </c>
      <c r="G230" s="150"/>
      <c r="H230" s="74">
        <f t="shared" si="32"/>
        <v>789.11776322876403</v>
      </c>
      <c r="I230" s="75">
        <f t="shared" si="33"/>
        <v>856.51729778333674</v>
      </c>
      <c r="J230" s="77"/>
      <c r="K230" s="77"/>
      <c r="L230" s="152"/>
      <c r="M230" s="152"/>
      <c r="N230" s="45"/>
      <c r="O230" s="11"/>
      <c r="AG230" s="45">
        <f t="shared" si="30"/>
        <v>6.8329000000000004</v>
      </c>
    </row>
    <row r="231" spans="1:33">
      <c r="A231" s="174">
        <v>19791</v>
      </c>
      <c r="B231" s="151">
        <v>6.8744999999999994</v>
      </c>
      <c r="C231" s="4">
        <f t="shared" si="28"/>
        <v>25.064699999999998</v>
      </c>
      <c r="E231" s="72">
        <f t="shared" si="29"/>
        <v>8.593124999999997</v>
      </c>
      <c r="F231" s="73">
        <f t="shared" si="31"/>
        <v>8.2437913798828796E-2</v>
      </c>
      <c r="G231" s="150"/>
      <c r="H231" s="74">
        <f t="shared" si="32"/>
        <v>789.59652419538236</v>
      </c>
      <c r="I231" s="75">
        <f t="shared" si="33"/>
        <v>857.44754051514678</v>
      </c>
      <c r="J231" s="77"/>
      <c r="K231" s="77"/>
      <c r="L231" s="152"/>
      <c r="M231" s="152"/>
      <c r="N231" s="45"/>
      <c r="O231" s="11"/>
      <c r="AG231" s="45">
        <f t="shared" si="30"/>
        <v>6.8744999999999994</v>
      </c>
    </row>
    <row r="232" spans="1:33">
      <c r="A232" s="174">
        <v>19804</v>
      </c>
      <c r="B232" s="151">
        <v>6.9161999999999999</v>
      </c>
      <c r="C232" s="4">
        <f t="shared" si="28"/>
        <v>25.064699999999998</v>
      </c>
      <c r="E232" s="72">
        <f t="shared" si="29"/>
        <v>8.6452500000000043</v>
      </c>
      <c r="F232" s="73">
        <f t="shared" si="31"/>
        <v>8.2917801396959964E-2</v>
      </c>
      <c r="G232" s="150"/>
      <c r="H232" s="74">
        <f t="shared" si="32"/>
        <v>790.11518190921902</v>
      </c>
      <c r="I232" s="75">
        <f t="shared" si="33"/>
        <v>858.42261467322578</v>
      </c>
      <c r="J232" s="77"/>
      <c r="K232" s="77"/>
      <c r="L232" s="152"/>
      <c r="M232" s="152"/>
      <c r="N232" s="45"/>
      <c r="O232" s="11"/>
      <c r="AG232" s="45">
        <f t="shared" si="30"/>
        <v>6.9161999999999999</v>
      </c>
    </row>
    <row r="233" spans="1:33">
      <c r="A233" s="174">
        <v>19829</v>
      </c>
      <c r="B233" s="151">
        <v>6.9579000000000004</v>
      </c>
      <c r="C233" s="4">
        <f t="shared" si="28"/>
        <v>25.064699999999998</v>
      </c>
      <c r="E233" s="72">
        <f t="shared" si="29"/>
        <v>8.6973749999999939</v>
      </c>
      <c r="F233" s="73">
        <f t="shared" si="31"/>
        <v>8.3397458813441003E-2</v>
      </c>
      <c r="G233" s="150"/>
      <c r="H233" s="74">
        <f t="shared" si="32"/>
        <v>791.112600589674</v>
      </c>
      <c r="I233" s="75">
        <f t="shared" si="33"/>
        <v>859.91863013521004</v>
      </c>
      <c r="J233" s="77"/>
      <c r="K233" s="77"/>
      <c r="L233" s="152"/>
      <c r="M233" s="152"/>
      <c r="N233" s="45"/>
      <c r="O233" s="11"/>
      <c r="AG233" s="45">
        <f t="shared" si="30"/>
        <v>6.9579000000000004</v>
      </c>
    </row>
    <row r="234" spans="1:33">
      <c r="A234" s="174">
        <v>19842</v>
      </c>
      <c r="B234" s="151">
        <v>6.9994999999999994</v>
      </c>
      <c r="C234" s="4">
        <f t="shared" si="28"/>
        <v>25.064699999999998</v>
      </c>
      <c r="E234" s="72">
        <f t="shared" si="29"/>
        <v>8.749374999999997</v>
      </c>
      <c r="F234" s="73">
        <f t="shared" si="31"/>
        <v>8.3875736837750459E-2</v>
      </c>
      <c r="G234" s="150"/>
      <c r="H234" s="74">
        <f t="shared" si="32"/>
        <v>791.63125830351055</v>
      </c>
      <c r="I234" s="75">
        <f t="shared" si="33"/>
        <v>860.89404570970328</v>
      </c>
      <c r="J234" s="77"/>
      <c r="K234" s="77"/>
      <c r="L234" s="152"/>
      <c r="M234" s="152"/>
      <c r="N234" s="45"/>
      <c r="O234" s="11"/>
      <c r="AG234" s="45">
        <f t="shared" si="30"/>
        <v>6.9994999999999994</v>
      </c>
    </row>
    <row r="235" spans="1:33">
      <c r="A235" s="174">
        <v>19867</v>
      </c>
      <c r="B235" s="151">
        <v>7.0411000000000001</v>
      </c>
      <c r="C235" s="4">
        <f t="shared" si="28"/>
        <v>25.064699999999998</v>
      </c>
      <c r="E235" s="72">
        <f t="shared" si="29"/>
        <v>8.8013750000000002</v>
      </c>
      <c r="F235" s="73">
        <f t="shared" si="31"/>
        <v>8.4353786221540772E-2</v>
      </c>
      <c r="G235" s="150"/>
      <c r="H235" s="74">
        <f t="shared" si="32"/>
        <v>792.62867698396553</v>
      </c>
      <c r="I235" s="75">
        <f t="shared" si="33"/>
        <v>862.39089920286301</v>
      </c>
      <c r="J235" s="77"/>
      <c r="K235" s="77"/>
      <c r="L235" s="152"/>
      <c r="M235" s="152"/>
      <c r="N235" s="45"/>
      <c r="O235" s="11"/>
      <c r="AG235" s="45">
        <f t="shared" si="30"/>
        <v>7.0411000000000001</v>
      </c>
    </row>
    <row r="236" spans="1:33">
      <c r="A236" s="174">
        <v>19879</v>
      </c>
      <c r="B236" s="151">
        <v>7.0827000000000009</v>
      </c>
      <c r="C236" s="4">
        <f t="shared" si="28"/>
        <v>25.064699999999998</v>
      </c>
      <c r="E236" s="72">
        <f t="shared" si="29"/>
        <v>8.8533750000000033</v>
      </c>
      <c r="F236" s="73">
        <f t="shared" si="31"/>
        <v>8.4831607183310398E-2</v>
      </c>
      <c r="G236" s="150"/>
      <c r="H236" s="74">
        <f t="shared" si="32"/>
        <v>793.10743795058397</v>
      </c>
      <c r="I236" s="75">
        <f t="shared" si="33"/>
        <v>863.32421358524152</v>
      </c>
      <c r="J236" s="77"/>
      <c r="K236" s="77"/>
      <c r="L236" s="152"/>
      <c r="M236" s="152"/>
      <c r="N236" s="45"/>
      <c r="O236" s="11"/>
      <c r="AG236" s="45">
        <f t="shared" si="30"/>
        <v>7.0827000000000009</v>
      </c>
    </row>
    <row r="237" spans="1:33">
      <c r="A237" s="174">
        <v>19892</v>
      </c>
      <c r="B237" s="151">
        <v>7.1243999999999996</v>
      </c>
      <c r="C237" s="4">
        <f t="shared" si="28"/>
        <v>25.064699999999998</v>
      </c>
      <c r="E237" s="72">
        <f t="shared" si="29"/>
        <v>8.9054999999999929</v>
      </c>
      <c r="F237" s="73">
        <f t="shared" si="31"/>
        <v>8.5310347725991234E-2</v>
      </c>
      <c r="G237" s="150"/>
      <c r="H237" s="74">
        <f t="shared" si="32"/>
        <v>793.62609566442052</v>
      </c>
      <c r="I237" s="75">
        <f t="shared" si="33"/>
        <v>864.30246761381545</v>
      </c>
      <c r="J237" s="77"/>
      <c r="K237" s="77"/>
      <c r="L237" s="152"/>
      <c r="M237" s="152"/>
      <c r="N237" s="45"/>
      <c r="O237" s="11"/>
      <c r="AG237" s="45">
        <f t="shared" si="30"/>
        <v>7.1243999999999996</v>
      </c>
    </row>
    <row r="238" spans="1:33">
      <c r="A238" s="174">
        <v>19917</v>
      </c>
      <c r="B238" s="151">
        <v>7.1661000000000001</v>
      </c>
      <c r="C238" s="4">
        <f t="shared" si="28"/>
        <v>25.064699999999998</v>
      </c>
      <c r="E238" s="72">
        <f t="shared" si="29"/>
        <v>8.9576250000000002</v>
      </c>
      <c r="F238" s="73">
        <f t="shared" si="31"/>
        <v>8.5788859185831956E-2</v>
      </c>
      <c r="G238" s="150"/>
      <c r="H238" s="74">
        <f t="shared" si="32"/>
        <v>794.6235143448755</v>
      </c>
      <c r="I238" s="75">
        <f t="shared" si="33"/>
        <v>865.80290892171058</v>
      </c>
      <c r="J238" s="77"/>
      <c r="K238" s="77"/>
      <c r="L238" s="152"/>
      <c r="M238" s="152"/>
      <c r="N238" s="45"/>
      <c r="O238" s="11"/>
      <c r="AG238" s="45">
        <f t="shared" si="30"/>
        <v>7.1661000000000001</v>
      </c>
    </row>
    <row r="239" spans="1:33">
      <c r="A239" s="174">
        <v>19929</v>
      </c>
      <c r="B239" s="151">
        <v>7.2077000000000009</v>
      </c>
      <c r="C239" s="4">
        <f t="shared" si="28"/>
        <v>25.064699999999998</v>
      </c>
      <c r="E239" s="72">
        <f t="shared" si="29"/>
        <v>9.0096250000000033</v>
      </c>
      <c r="F239" s="73">
        <f t="shared" si="31"/>
        <v>8.626599509488736E-2</v>
      </c>
      <c r="G239" s="150"/>
      <c r="H239" s="74">
        <f t="shared" si="32"/>
        <v>795.10227531149394</v>
      </c>
      <c r="I239" s="75">
        <f t="shared" si="33"/>
        <v>866.73800868352714</v>
      </c>
      <c r="J239" s="77"/>
      <c r="K239" s="77"/>
      <c r="L239" s="152"/>
      <c r="M239" s="152"/>
      <c r="N239" s="45"/>
      <c r="O239" s="11"/>
      <c r="AG239" s="45">
        <f t="shared" si="30"/>
        <v>7.2077000000000009</v>
      </c>
    </row>
    <row r="240" spans="1:33">
      <c r="A240" s="174">
        <v>19942</v>
      </c>
      <c r="B240" s="151">
        <v>7.2493999999999996</v>
      </c>
      <c r="C240" s="4">
        <f t="shared" si="28"/>
        <v>25.064699999999998</v>
      </c>
      <c r="E240" s="72">
        <f t="shared" si="29"/>
        <v>9.0617499999999929</v>
      </c>
      <c r="F240" s="73">
        <f t="shared" si="31"/>
        <v>8.6744049594178765E-2</v>
      </c>
      <c r="G240" s="150"/>
      <c r="H240" s="74">
        <f t="shared" si="32"/>
        <v>795.62093302533049</v>
      </c>
      <c r="I240" s="75">
        <f t="shared" si="33"/>
        <v>867.71811292375344</v>
      </c>
      <c r="J240" s="77"/>
      <c r="K240" s="77"/>
      <c r="L240" s="152"/>
      <c r="M240" s="152"/>
      <c r="N240" s="45"/>
      <c r="O240" s="11"/>
      <c r="AG240" s="45">
        <f t="shared" si="30"/>
        <v>7.2493999999999996</v>
      </c>
    </row>
    <row r="241" spans="1:33">
      <c r="A241" s="174">
        <v>19967</v>
      </c>
      <c r="B241" s="151">
        <v>7.2910000000000004</v>
      </c>
      <c r="C241" s="4">
        <f t="shared" si="28"/>
        <v>25.064699999999998</v>
      </c>
      <c r="E241" s="72">
        <f t="shared" si="29"/>
        <v>9.113749999999996</v>
      </c>
      <c r="F241" s="73">
        <f t="shared" si="31"/>
        <v>8.7220730073743369E-2</v>
      </c>
      <c r="G241" s="150"/>
      <c r="H241" s="74">
        <f t="shared" si="32"/>
        <v>796.61835170578547</v>
      </c>
      <c r="I241" s="75">
        <f t="shared" si="33"/>
        <v>869.22015673437136</v>
      </c>
      <c r="J241" s="77"/>
      <c r="K241" s="77"/>
      <c r="L241" s="152"/>
      <c r="M241" s="152"/>
      <c r="N241" s="45"/>
      <c r="O241" s="11"/>
      <c r="AG241" s="45">
        <f t="shared" si="30"/>
        <v>7.2910000000000004</v>
      </c>
    </row>
    <row r="242" spans="1:33">
      <c r="A242" s="174">
        <v>19980</v>
      </c>
      <c r="B242" s="151">
        <v>7.3326000000000011</v>
      </c>
      <c r="C242" s="4">
        <f t="shared" si="28"/>
        <v>25.064699999999998</v>
      </c>
      <c r="E242" s="72">
        <f t="shared" si="29"/>
        <v>9.1657499999999992</v>
      </c>
      <c r="F242" s="73">
        <f t="shared" si="31"/>
        <v>8.7697183437286066E-2</v>
      </c>
      <c r="G242" s="150"/>
      <c r="H242" s="74">
        <f t="shared" si="32"/>
        <v>797.13700941962202</v>
      </c>
      <c r="I242" s="75">
        <f t="shared" si="33"/>
        <v>870.20059486050093</v>
      </c>
      <c r="J242" s="77"/>
      <c r="K242" s="77"/>
      <c r="L242" s="152"/>
      <c r="M242" s="152"/>
      <c r="N242" s="45"/>
      <c r="O242" s="11"/>
      <c r="AG242" s="45">
        <f t="shared" si="30"/>
        <v>7.3326000000000011</v>
      </c>
    </row>
    <row r="243" spans="1:33">
      <c r="A243" s="174">
        <v>19992</v>
      </c>
      <c r="B243" s="151">
        <v>7.3742999999999999</v>
      </c>
      <c r="C243" s="4">
        <f t="shared" si="28"/>
        <v>25.064699999999998</v>
      </c>
      <c r="E243" s="72">
        <f t="shared" si="29"/>
        <v>9.2178750000000065</v>
      </c>
      <c r="F243" s="73">
        <f t="shared" si="31"/>
        <v>8.8174554403079586E-2</v>
      </c>
      <c r="G243" s="150"/>
      <c r="H243" s="74">
        <f t="shared" si="32"/>
        <v>797.61577038624046</v>
      </c>
      <c r="I243" s="75">
        <f t="shared" si="33"/>
        <v>871.13899508073109</v>
      </c>
      <c r="J243" s="77"/>
      <c r="K243" s="77"/>
      <c r="L243" s="152"/>
      <c r="M243" s="152"/>
      <c r="N243" s="45"/>
      <c r="O243" s="11"/>
      <c r="AG243" s="45">
        <f t="shared" si="30"/>
        <v>7.3742999999999999</v>
      </c>
    </row>
    <row r="244" spans="1:33">
      <c r="A244" s="174">
        <v>20017</v>
      </c>
      <c r="B244" s="151">
        <v>7.4159000000000006</v>
      </c>
      <c r="C244" s="4">
        <f t="shared" si="28"/>
        <v>25.064699999999998</v>
      </c>
      <c r="E244" s="72">
        <f t="shared" si="29"/>
        <v>9.2698749999999919</v>
      </c>
      <c r="F244" s="73">
        <f t="shared" si="31"/>
        <v>8.8650553638568177E-2</v>
      </c>
      <c r="G244" s="150"/>
      <c r="H244" s="74">
        <f t="shared" si="32"/>
        <v>798.61318906669544</v>
      </c>
      <c r="I244" s="75">
        <f t="shared" si="33"/>
        <v>872.64363342669162</v>
      </c>
      <c r="J244" s="77"/>
      <c r="K244" s="77"/>
      <c r="L244" s="152"/>
      <c r="M244" s="152"/>
      <c r="N244" s="45"/>
      <c r="O244" s="11"/>
      <c r="AG244" s="45">
        <f t="shared" si="30"/>
        <v>7.4159000000000006</v>
      </c>
    </row>
    <row r="245" spans="1:33">
      <c r="A245" s="174">
        <v>20030</v>
      </c>
      <c r="B245" s="151">
        <v>7.4574999999999996</v>
      </c>
      <c r="C245" s="4">
        <f t="shared" si="28"/>
        <v>25.064699999999998</v>
      </c>
      <c r="E245" s="72">
        <f t="shared" si="29"/>
        <v>9.321874999999995</v>
      </c>
      <c r="F245" s="73">
        <f t="shared" si="31"/>
        <v>8.912632640657886E-2</v>
      </c>
      <c r="G245" s="150"/>
      <c r="H245" s="74">
        <f t="shared" si="32"/>
        <v>799.13184678053199</v>
      </c>
      <c r="I245" s="75">
        <f t="shared" si="33"/>
        <v>873.62591862260467</v>
      </c>
      <c r="J245" s="77"/>
      <c r="K245" s="77"/>
      <c r="L245" s="152"/>
      <c r="M245" s="152"/>
      <c r="N245" s="45"/>
      <c r="O245" s="11"/>
      <c r="AG245" s="45">
        <f t="shared" si="30"/>
        <v>7.4574999999999996</v>
      </c>
    </row>
    <row r="246" spans="1:33">
      <c r="A246" s="174">
        <v>20042</v>
      </c>
      <c r="B246" s="151">
        <v>7.4992000000000001</v>
      </c>
      <c r="C246" s="4">
        <f t="shared" si="28"/>
        <v>25.064699999999998</v>
      </c>
      <c r="E246" s="72">
        <f t="shared" si="29"/>
        <v>9.3740000000000023</v>
      </c>
      <c r="F246" s="73">
        <f t="shared" si="31"/>
        <v>8.9603015790748045E-2</v>
      </c>
      <c r="G246" s="150"/>
      <c r="H246" s="74">
        <f t="shared" si="32"/>
        <v>799.61060774715042</v>
      </c>
      <c r="I246" s="75">
        <f t="shared" si="33"/>
        <v>874.56610611736824</v>
      </c>
      <c r="J246" s="77"/>
      <c r="K246" s="77"/>
      <c r="L246" s="152"/>
      <c r="M246" s="152"/>
      <c r="N246" s="45"/>
      <c r="O246" s="11"/>
      <c r="AG246" s="45">
        <f t="shared" si="30"/>
        <v>7.4992000000000001</v>
      </c>
    </row>
    <row r="247" spans="1:33">
      <c r="A247" s="174">
        <v>20055</v>
      </c>
      <c r="B247" s="151">
        <v>7.5408000000000008</v>
      </c>
      <c r="C247" s="4">
        <f t="shared" si="28"/>
        <v>25.064699999999998</v>
      </c>
      <c r="E247" s="72">
        <f t="shared" si="29"/>
        <v>9.4260000000000055</v>
      </c>
      <c r="F247" s="73">
        <f t="shared" si="31"/>
        <v>9.0078335726571021E-2</v>
      </c>
      <c r="G247" s="150"/>
      <c r="H247" s="74">
        <f t="shared" si="32"/>
        <v>800.12926546098697</v>
      </c>
      <c r="I247" s="75">
        <f t="shared" si="33"/>
        <v>875.54945002333966</v>
      </c>
      <c r="J247" s="77"/>
      <c r="K247" s="77"/>
      <c r="L247" s="152"/>
      <c r="M247" s="152"/>
      <c r="N247" s="45"/>
      <c r="O247" s="11"/>
      <c r="AG247" s="45">
        <f t="shared" si="30"/>
        <v>7.5408000000000008</v>
      </c>
    </row>
    <row r="248" spans="1:33">
      <c r="A248" s="174">
        <v>20067</v>
      </c>
      <c r="B248" s="151">
        <v>7.5824999999999996</v>
      </c>
      <c r="C248" s="4">
        <f t="shared" si="28"/>
        <v>25.064699999999998</v>
      </c>
      <c r="E248" s="72">
        <f t="shared" si="29"/>
        <v>9.478124999999995</v>
      </c>
      <c r="F248" s="73">
        <f t="shared" si="31"/>
        <v>9.0554571621944552E-2</v>
      </c>
      <c r="G248" s="150"/>
      <c r="H248" s="74">
        <f t="shared" si="32"/>
        <v>800.60802642760541</v>
      </c>
      <c r="I248" s="75">
        <f t="shared" si="33"/>
        <v>876.49065593244688</v>
      </c>
      <c r="J248" s="77"/>
      <c r="K248" s="77"/>
      <c r="L248" s="152"/>
      <c r="M248" s="152"/>
      <c r="N248" s="45"/>
      <c r="O248" s="11"/>
      <c r="AG248" s="45">
        <f t="shared" si="30"/>
        <v>7.5824999999999996</v>
      </c>
    </row>
    <row r="249" spans="1:33">
      <c r="A249" s="174">
        <v>20092</v>
      </c>
      <c r="B249" s="151">
        <v>7.6241000000000003</v>
      </c>
      <c r="C249" s="4">
        <f t="shared" si="28"/>
        <v>25.064699999999998</v>
      </c>
      <c r="E249" s="72">
        <f t="shared" si="29"/>
        <v>9.5301249999999982</v>
      </c>
      <c r="F249" s="73">
        <f t="shared" si="31"/>
        <v>9.1029439586755467E-2</v>
      </c>
      <c r="G249" s="150"/>
      <c r="H249" s="74">
        <f t="shared" si="32"/>
        <v>801.60544510806039</v>
      </c>
      <c r="I249" s="75">
        <f t="shared" si="33"/>
        <v>877.99944603366487</v>
      </c>
      <c r="J249" s="77"/>
      <c r="K249" s="77"/>
      <c r="L249" s="152"/>
      <c r="M249" s="152"/>
      <c r="N249" s="45"/>
      <c r="O249" s="11"/>
      <c r="AG249" s="45">
        <f t="shared" si="30"/>
        <v>7.6241000000000003</v>
      </c>
    </row>
    <row r="250" spans="1:33">
      <c r="A250" s="174">
        <v>20105</v>
      </c>
      <c r="B250" s="151">
        <v>7.6657000000000011</v>
      </c>
      <c r="C250" s="4">
        <f t="shared" si="28"/>
        <v>25.064699999999998</v>
      </c>
      <c r="E250" s="72">
        <f t="shared" si="29"/>
        <v>9.5821250000000013</v>
      </c>
      <c r="F250" s="73">
        <f t="shared" si="31"/>
        <v>9.1504082159010056E-2</v>
      </c>
      <c r="G250" s="150"/>
      <c r="H250" s="74">
        <f t="shared" si="32"/>
        <v>802.12410282189694</v>
      </c>
      <c r="I250" s="75">
        <f t="shared" si="33"/>
        <v>878.98463700941966</v>
      </c>
      <c r="J250" s="77"/>
      <c r="K250" s="77"/>
      <c r="L250" s="152"/>
      <c r="M250" s="152"/>
      <c r="N250" s="45"/>
      <c r="O250" s="11"/>
      <c r="AG250" s="45">
        <f t="shared" si="30"/>
        <v>7.6657000000000011</v>
      </c>
    </row>
    <row r="251" spans="1:33">
      <c r="A251" s="174">
        <v>20117</v>
      </c>
      <c r="B251" s="151">
        <v>7.7073999999999998</v>
      </c>
      <c r="C251" s="4">
        <f t="shared" si="28"/>
        <v>25.064699999999998</v>
      </c>
      <c r="E251" s="72">
        <f t="shared" si="29"/>
        <v>9.6342500000000086</v>
      </c>
      <c r="F251" s="73">
        <f t="shared" si="31"/>
        <v>9.1979639707868932E-2</v>
      </c>
      <c r="G251" s="150"/>
      <c r="H251" s="74">
        <f t="shared" si="32"/>
        <v>802.60286378851538</v>
      </c>
      <c r="I251" s="75">
        <f t="shared" si="33"/>
        <v>879.92763019306039</v>
      </c>
      <c r="J251" s="77"/>
      <c r="K251" s="77"/>
      <c r="L251" s="152"/>
      <c r="M251" s="152"/>
      <c r="N251" s="45"/>
      <c r="O251" s="11"/>
      <c r="AG251" s="45">
        <f t="shared" si="30"/>
        <v>7.7073999999999998</v>
      </c>
    </row>
    <row r="252" spans="1:33">
      <c r="A252" s="174">
        <v>20130</v>
      </c>
      <c r="B252" s="151">
        <v>7.7490000000000006</v>
      </c>
      <c r="C252" s="4">
        <f t="shared" si="28"/>
        <v>25.064699999999998</v>
      </c>
      <c r="E252" s="72">
        <f t="shared" si="29"/>
        <v>9.686249999999994</v>
      </c>
      <c r="F252" s="73">
        <f t="shared" si="31"/>
        <v>9.2453831595762398E-2</v>
      </c>
      <c r="G252" s="150"/>
      <c r="H252" s="74">
        <f t="shared" si="32"/>
        <v>803.12152150235192</v>
      </c>
      <c r="I252" s="75">
        <f t="shared" si="33"/>
        <v>880.91387987887333</v>
      </c>
      <c r="J252" s="77"/>
      <c r="K252" s="77"/>
      <c r="L252" s="152"/>
      <c r="M252" s="152"/>
      <c r="N252" s="45"/>
      <c r="O252" s="11"/>
      <c r="AG252" s="45">
        <f t="shared" si="30"/>
        <v>7.7490000000000006</v>
      </c>
    </row>
    <row r="253" spans="1:33">
      <c r="A253" s="174">
        <v>20155</v>
      </c>
      <c r="B253" s="151">
        <v>7.7907000000000011</v>
      </c>
      <c r="C253" s="4">
        <f t="shared" si="28"/>
        <v>25.064699999999998</v>
      </c>
      <c r="E253" s="72">
        <f t="shared" si="29"/>
        <v>9.7383750000000013</v>
      </c>
      <c r="F253" s="73">
        <f t="shared" si="31"/>
        <v>9.2928937805747014E-2</v>
      </c>
      <c r="G253" s="150"/>
      <c r="H253" s="74">
        <f t="shared" si="32"/>
        <v>804.11894018280691</v>
      </c>
      <c r="I253" s="75">
        <f t="shared" si="33"/>
        <v>882.42705802383443</v>
      </c>
      <c r="J253" s="77"/>
      <c r="K253" s="77"/>
      <c r="L253" s="152"/>
      <c r="M253" s="152"/>
      <c r="N253" s="45"/>
      <c r="O253" s="11"/>
      <c r="AG253" s="45">
        <f t="shared" si="30"/>
        <v>7.7907000000000011</v>
      </c>
    </row>
    <row r="254" spans="1:33">
      <c r="A254" s="174">
        <v>20168</v>
      </c>
      <c r="B254" s="151">
        <v>7.8323</v>
      </c>
      <c r="C254" s="4">
        <f t="shared" si="28"/>
        <v>25.064699999999998</v>
      </c>
      <c r="E254" s="72">
        <f t="shared" si="29"/>
        <v>9.7903750000000045</v>
      </c>
      <c r="F254" s="73">
        <f t="shared" si="31"/>
        <v>9.3402679864338631E-2</v>
      </c>
      <c r="G254" s="150"/>
      <c r="H254" s="74">
        <f t="shared" si="32"/>
        <v>804.63759789664357</v>
      </c>
      <c r="I254" s="75">
        <f t="shared" si="33"/>
        <v>883.41463612171708</v>
      </c>
      <c r="J254" s="77"/>
      <c r="K254" s="77"/>
      <c r="L254" s="152"/>
      <c r="M254" s="152"/>
      <c r="N254" s="45"/>
      <c r="O254" s="11"/>
      <c r="AG254" s="45">
        <f t="shared" si="30"/>
        <v>7.8323</v>
      </c>
    </row>
    <row r="255" spans="1:33">
      <c r="A255" s="174">
        <v>20180</v>
      </c>
      <c r="B255" s="151">
        <v>7.8740000000000006</v>
      </c>
      <c r="C255" s="4">
        <f t="shared" si="28"/>
        <v>25.064699999999998</v>
      </c>
      <c r="E255" s="72">
        <f t="shared" si="29"/>
        <v>9.842499999999994</v>
      </c>
      <c r="F255" s="73">
        <f t="shared" si="31"/>
        <v>9.3877335591343439E-2</v>
      </c>
      <c r="G255" s="150"/>
      <c r="H255" s="74">
        <f t="shared" si="32"/>
        <v>805.11635886326189</v>
      </c>
      <c r="I255" s="75">
        <f t="shared" si="33"/>
        <v>884.35993648437841</v>
      </c>
      <c r="J255" s="77"/>
      <c r="K255" s="77"/>
      <c r="L255" s="152"/>
      <c r="M255" s="152"/>
      <c r="N255" s="45"/>
      <c r="O255" s="11"/>
      <c r="AG255" s="45">
        <f t="shared" si="30"/>
        <v>7.8740000000000006</v>
      </c>
    </row>
    <row r="256" spans="1:33">
      <c r="A256" s="174">
        <v>20193</v>
      </c>
      <c r="B256" s="151">
        <v>7.9155999999999995</v>
      </c>
      <c r="C256" s="4">
        <f t="shared" si="28"/>
        <v>25.064699999999998</v>
      </c>
      <c r="E256" s="72">
        <f t="shared" si="29"/>
        <v>9.8944999999999972</v>
      </c>
      <c r="F256" s="73">
        <f t="shared" si="31"/>
        <v>9.4350628673261383E-2</v>
      </c>
      <c r="G256" s="150"/>
      <c r="H256" s="74">
        <f t="shared" si="32"/>
        <v>805.63501657709855</v>
      </c>
      <c r="I256" s="75">
        <f t="shared" si="33"/>
        <v>885.34857329231966</v>
      </c>
      <c r="J256" s="77"/>
      <c r="K256" s="77"/>
      <c r="L256" s="152"/>
      <c r="M256" s="152"/>
      <c r="N256" s="45"/>
      <c r="O256" s="11"/>
      <c r="AG256" s="45">
        <f t="shared" si="30"/>
        <v>7.9155999999999995</v>
      </c>
    </row>
    <row r="257" spans="1:33">
      <c r="A257" s="174">
        <v>20205</v>
      </c>
      <c r="B257" s="151">
        <v>7.9573</v>
      </c>
      <c r="C257" s="4">
        <f t="shared" si="28"/>
        <v>25.064699999999998</v>
      </c>
      <c r="E257" s="72">
        <f t="shared" si="29"/>
        <v>9.9466250000000045</v>
      </c>
      <c r="F257" s="73">
        <f t="shared" si="31"/>
        <v>9.4824834770749183E-2</v>
      </c>
      <c r="G257" s="150"/>
      <c r="H257" s="74">
        <f t="shared" si="32"/>
        <v>806.11377754371688</v>
      </c>
      <c r="I257" s="75">
        <f t="shared" si="33"/>
        <v>886.29489206932465</v>
      </c>
      <c r="J257" s="77"/>
      <c r="K257" s="77"/>
      <c r="L257" s="152"/>
      <c r="M257" s="152"/>
      <c r="N257" s="45"/>
      <c r="O257" s="11"/>
      <c r="AG257" s="45">
        <f t="shared" si="30"/>
        <v>7.9573</v>
      </c>
    </row>
    <row r="258" spans="1:33">
      <c r="A258" s="174">
        <v>20230</v>
      </c>
      <c r="B258" s="151">
        <v>7.9990000000000006</v>
      </c>
      <c r="C258" s="4">
        <f t="shared" si="28"/>
        <v>25.064699999999998</v>
      </c>
      <c r="E258" s="72">
        <f t="shared" si="29"/>
        <v>9.998749999999994</v>
      </c>
      <c r="F258" s="73">
        <f t="shared" si="31"/>
        <v>9.5298816103394524E-2</v>
      </c>
      <c r="G258" s="150"/>
      <c r="H258" s="74">
        <f t="shared" si="32"/>
        <v>807.11119622417186</v>
      </c>
      <c r="I258" s="75">
        <f t="shared" si="33"/>
        <v>887.81222695663621</v>
      </c>
      <c r="J258" s="77"/>
      <c r="K258" s="77"/>
      <c r="L258" s="152"/>
      <c r="M258" s="152"/>
      <c r="N258" s="45"/>
      <c r="O258" s="11"/>
      <c r="AG258" s="45">
        <f t="shared" si="30"/>
        <v>7.9990000000000006</v>
      </c>
    </row>
    <row r="259" spans="1:33">
      <c r="A259" s="174">
        <v>20243</v>
      </c>
      <c r="B259" s="151">
        <v>8.0405999999999995</v>
      </c>
      <c r="C259" s="4">
        <f t="shared" si="28"/>
        <v>25.064699999999998</v>
      </c>
      <c r="E259" s="72">
        <f t="shared" si="29"/>
        <v>10.050749999999997</v>
      </c>
      <c r="F259" s="73">
        <f t="shared" si="31"/>
        <v>9.5771437045209407E-2</v>
      </c>
      <c r="G259" s="150"/>
      <c r="H259" s="74">
        <f t="shared" si="32"/>
        <v>807.62985393800852</v>
      </c>
      <c r="I259" s="75">
        <f t="shared" si="33"/>
        <v>888.80271148268287</v>
      </c>
      <c r="J259" s="77"/>
      <c r="K259" s="77"/>
      <c r="L259" s="152"/>
      <c r="M259" s="152"/>
      <c r="N259" s="45"/>
      <c r="O259" s="11"/>
      <c r="AG259" s="45">
        <f t="shared" si="30"/>
        <v>8.0405999999999995</v>
      </c>
    </row>
    <row r="260" spans="1:33">
      <c r="A260" s="174">
        <v>20243</v>
      </c>
      <c r="B260" s="151">
        <v>8.0822000000000003</v>
      </c>
      <c r="C260" s="4">
        <f t="shared" si="28"/>
        <v>25.064699999999998</v>
      </c>
      <c r="E260" s="72">
        <f t="shared" si="29"/>
        <v>10.10275</v>
      </c>
      <c r="F260" s="73">
        <f t="shared" si="31"/>
        <v>9.6243834721985222E-2</v>
      </c>
      <c r="G260" s="150"/>
      <c r="H260" s="74">
        <f t="shared" si="32"/>
        <v>807.62985393800852</v>
      </c>
      <c r="I260" s="75">
        <f t="shared" si="33"/>
        <v>889.22267900673069</v>
      </c>
      <c r="J260" s="77"/>
      <c r="K260" s="77"/>
      <c r="L260" s="152"/>
      <c r="M260" s="152"/>
      <c r="N260" s="45"/>
      <c r="O260" s="11"/>
      <c r="AG260" s="45">
        <f t="shared" si="30"/>
        <v>8.0822000000000003</v>
      </c>
    </row>
    <row r="261" spans="1:33">
      <c r="A261" s="174">
        <v>20268</v>
      </c>
      <c r="B261" s="151">
        <v>8.123800000000001</v>
      </c>
      <c r="C261" s="4">
        <f t="shared" ref="C261:C324" si="34">C$2</f>
        <v>25.064699999999998</v>
      </c>
      <c r="E261" s="72">
        <f t="shared" ref="E261:E324" si="35">(((80+B261)-80)/80)*100</f>
        <v>10.154750000000003</v>
      </c>
      <c r="F261" s="73">
        <f t="shared" si="31"/>
        <v>9.6716009344562148E-2</v>
      </c>
      <c r="G261" s="150"/>
      <c r="H261" s="74">
        <f t="shared" si="32"/>
        <v>808.62727261846351</v>
      </c>
      <c r="I261" s="75">
        <f t="shared" si="33"/>
        <v>890.74135058468698</v>
      </c>
      <c r="J261" s="77"/>
      <c r="K261" s="77"/>
      <c r="L261" s="152"/>
      <c r="M261" s="152"/>
      <c r="N261" s="45"/>
      <c r="O261" s="11"/>
      <c r="AG261" s="45">
        <f t="shared" ref="AG261:AG324" si="36">B261</f>
        <v>8.123800000000001</v>
      </c>
    </row>
    <row r="262" spans="1:33">
      <c r="A262" s="174">
        <v>20281</v>
      </c>
      <c r="B262" s="151">
        <v>8.1654</v>
      </c>
      <c r="C262" s="4">
        <f t="shared" si="34"/>
        <v>25.064699999999998</v>
      </c>
      <c r="E262" s="72">
        <f t="shared" si="35"/>
        <v>10.206750000000007</v>
      </c>
      <c r="F262" s="73">
        <f t="shared" si="31"/>
        <v>9.7187961123481659E-2</v>
      </c>
      <c r="G262" s="150"/>
      <c r="H262" s="74">
        <f t="shared" si="32"/>
        <v>809.14593033230005</v>
      </c>
      <c r="I262" s="75">
        <f t="shared" si="33"/>
        <v>891.73343257649208</v>
      </c>
      <c r="J262" s="77"/>
      <c r="K262" s="77"/>
      <c r="L262" s="152"/>
      <c r="M262" s="152"/>
      <c r="N262" s="45"/>
      <c r="O262" s="11"/>
      <c r="AG262" s="45">
        <f t="shared" si="36"/>
        <v>8.1654</v>
      </c>
    </row>
    <row r="263" spans="1:33">
      <c r="A263" s="174">
        <v>20293</v>
      </c>
      <c r="B263" s="151">
        <v>8.2071000000000005</v>
      </c>
      <c r="C263" s="4">
        <f t="shared" si="34"/>
        <v>25.064699999999998</v>
      </c>
      <c r="E263" s="72">
        <f t="shared" si="35"/>
        <v>10.258874999999996</v>
      </c>
      <c r="F263" s="73">
        <f t="shared" si="31"/>
        <v>9.7660823965217303E-2</v>
      </c>
      <c r="G263" s="150"/>
      <c r="H263" s="74">
        <f t="shared" si="32"/>
        <v>809.62469129891849</v>
      </c>
      <c r="I263" s="75">
        <f t="shared" si="33"/>
        <v>892.6830763484104</v>
      </c>
      <c r="J263" s="77"/>
      <c r="K263" s="77"/>
      <c r="L263" s="152"/>
      <c r="M263" s="152"/>
      <c r="N263" s="45"/>
      <c r="O263" s="11"/>
      <c r="AG263" s="45">
        <f t="shared" si="36"/>
        <v>8.2071000000000005</v>
      </c>
    </row>
    <row r="264" spans="1:33">
      <c r="A264" s="174">
        <v>20306</v>
      </c>
      <c r="B264" s="151">
        <v>8.2486999999999995</v>
      </c>
      <c r="C264" s="4">
        <f t="shared" si="34"/>
        <v>25.064699999999998</v>
      </c>
      <c r="E264" s="72">
        <f t="shared" si="35"/>
        <v>10.310874999999999</v>
      </c>
      <c r="F264" s="73">
        <f t="shared" si="31"/>
        <v>9.8132330152837191E-2</v>
      </c>
      <c r="G264" s="150"/>
      <c r="H264" s="74">
        <f t="shared" si="32"/>
        <v>810.14334901275504</v>
      </c>
      <c r="I264" s="75">
        <f t="shared" si="33"/>
        <v>893.67621705027398</v>
      </c>
      <c r="J264" s="77"/>
      <c r="K264" s="77"/>
      <c r="L264" s="152"/>
      <c r="M264" s="152"/>
      <c r="N264" s="45"/>
      <c r="O264" s="11"/>
      <c r="AG264" s="45">
        <f t="shared" si="36"/>
        <v>8.2486999999999995</v>
      </c>
    </row>
    <row r="265" spans="1:33">
      <c r="A265" s="174">
        <v>20318</v>
      </c>
      <c r="B265" s="151">
        <v>8.2903000000000002</v>
      </c>
      <c r="C265" s="4">
        <f t="shared" si="34"/>
        <v>25.064699999999998</v>
      </c>
      <c r="E265" s="72">
        <f t="shared" si="35"/>
        <v>10.362875000000003</v>
      </c>
      <c r="F265" s="73">
        <f t="shared" si="31"/>
        <v>9.8603614127142747E-2</v>
      </c>
      <c r="G265" s="150"/>
      <c r="H265" s="74">
        <f t="shared" si="32"/>
        <v>810.62210997937348</v>
      </c>
      <c r="I265" s="75">
        <f t="shared" si="33"/>
        <v>894.62586595889843</v>
      </c>
      <c r="J265" s="77"/>
      <c r="K265" s="77"/>
      <c r="L265" s="152"/>
      <c r="M265" s="152"/>
      <c r="N265" s="45"/>
      <c r="O265" s="11"/>
      <c r="AG265" s="45">
        <f t="shared" si="36"/>
        <v>8.2903000000000002</v>
      </c>
    </row>
    <row r="266" spans="1:33">
      <c r="A266" s="174">
        <v>20343</v>
      </c>
      <c r="B266" s="151">
        <v>8.331900000000001</v>
      </c>
      <c r="C266" s="4">
        <f t="shared" si="34"/>
        <v>25.064699999999998</v>
      </c>
      <c r="E266" s="72">
        <f t="shared" si="35"/>
        <v>10.414875000000006</v>
      </c>
      <c r="F266" s="73">
        <f t="shared" si="31"/>
        <v>9.907467609748688E-2</v>
      </c>
      <c r="G266" s="150"/>
      <c r="H266" s="74">
        <f t="shared" si="32"/>
        <v>811.61952865982846</v>
      </c>
      <c r="I266" s="75">
        <f t="shared" si="33"/>
        <v>896.14868804533876</v>
      </c>
      <c r="J266" s="77"/>
      <c r="K266" s="77"/>
      <c r="L266" s="152"/>
      <c r="M266" s="152"/>
      <c r="N266" s="45"/>
      <c r="O266" s="11"/>
      <c r="AG266" s="45">
        <f t="shared" si="36"/>
        <v>8.331900000000001</v>
      </c>
    </row>
    <row r="267" spans="1:33">
      <c r="A267" s="174">
        <v>20356</v>
      </c>
      <c r="B267" s="151">
        <v>8.3735999999999997</v>
      </c>
      <c r="C267" s="4">
        <f t="shared" si="34"/>
        <v>25.064699999999998</v>
      </c>
      <c r="E267" s="72">
        <f t="shared" si="35"/>
        <v>10.466999999999995</v>
      </c>
      <c r="F267" s="73">
        <f t="shared" ref="F267:F330" si="37">LN(1+E267/100)</f>
        <v>9.9546647833217622E-2</v>
      </c>
      <c r="G267" s="150"/>
      <c r="H267" s="74">
        <f t="shared" ref="H267:H330" si="38">A267/C267</f>
        <v>812.13818637366501</v>
      </c>
      <c r="I267" s="75">
        <f t="shared" ref="I267:I330" si="39">H267*(1+E267/100)</f>
        <v>897.14469034139654</v>
      </c>
      <c r="J267" s="77"/>
      <c r="K267" s="77"/>
      <c r="L267" s="152"/>
      <c r="M267" s="152"/>
      <c r="N267" s="45"/>
      <c r="O267" s="11"/>
      <c r="AG267" s="45">
        <f t="shared" si="36"/>
        <v>8.3735999999999997</v>
      </c>
    </row>
    <row r="268" spans="1:33">
      <c r="A268" s="174">
        <v>20368</v>
      </c>
      <c r="B268" s="151">
        <v>8.4158000000000008</v>
      </c>
      <c r="C268" s="4">
        <f t="shared" si="34"/>
        <v>25.064699999999998</v>
      </c>
      <c r="E268" s="72">
        <f t="shared" si="35"/>
        <v>10.519750000000005</v>
      </c>
      <c r="F268" s="73">
        <f t="shared" si="37"/>
        <v>0.10002405203054507</v>
      </c>
      <c r="G268" s="150"/>
      <c r="H268" s="74">
        <f t="shared" si="38"/>
        <v>812.61694734028345</v>
      </c>
      <c r="I268" s="75">
        <f t="shared" si="39"/>
        <v>898.10221865811297</v>
      </c>
      <c r="J268" s="77"/>
      <c r="K268" s="77"/>
      <c r="L268" s="152"/>
      <c r="M268" s="152"/>
      <c r="N268" s="45"/>
      <c r="O268" s="11"/>
      <c r="AG268" s="45">
        <f t="shared" si="36"/>
        <v>8.4158000000000008</v>
      </c>
    </row>
    <row r="269" spans="1:33">
      <c r="A269" s="174">
        <v>20381</v>
      </c>
      <c r="B269" s="151">
        <v>8.4567999999999994</v>
      </c>
      <c r="C269" s="4">
        <f t="shared" si="34"/>
        <v>25.064699999999998</v>
      </c>
      <c r="E269" s="72">
        <f t="shared" si="35"/>
        <v>10.571000000000002</v>
      </c>
      <c r="F269" s="73">
        <f t="shared" si="37"/>
        <v>0.10048766256981859</v>
      </c>
      <c r="G269" s="150"/>
      <c r="H269" s="74">
        <f t="shared" si="38"/>
        <v>813.13560505411999</v>
      </c>
      <c r="I269" s="75">
        <f t="shared" si="39"/>
        <v>899.09216986439094</v>
      </c>
      <c r="J269" s="77"/>
      <c r="K269" s="77"/>
      <c r="L269" s="152"/>
      <c r="M269" s="152"/>
      <c r="N269" s="45"/>
      <c r="O269" s="11"/>
      <c r="AG269" s="45">
        <f t="shared" si="36"/>
        <v>8.4567999999999994</v>
      </c>
    </row>
    <row r="270" spans="1:33">
      <c r="A270" s="174">
        <v>20393</v>
      </c>
      <c r="B270" s="151">
        <v>8.498800000000001</v>
      </c>
      <c r="C270" s="4">
        <f t="shared" si="34"/>
        <v>25.064699999999998</v>
      </c>
      <c r="E270" s="72">
        <f t="shared" si="35"/>
        <v>10.623500000000003</v>
      </c>
      <c r="F270" s="73">
        <f t="shared" si="37"/>
        <v>0.10096235792603996</v>
      </c>
      <c r="G270" s="150"/>
      <c r="H270" s="74">
        <f t="shared" si="38"/>
        <v>813.61436602073843</v>
      </c>
      <c r="I270" s="75">
        <f t="shared" si="39"/>
        <v>900.04868819495164</v>
      </c>
      <c r="J270" s="77"/>
      <c r="K270" s="77"/>
      <c r="L270" s="152"/>
      <c r="M270" s="152"/>
      <c r="N270" s="45"/>
      <c r="O270" s="11"/>
      <c r="AG270" s="45">
        <f t="shared" si="36"/>
        <v>8.498800000000001</v>
      </c>
    </row>
    <row r="271" spans="1:33">
      <c r="A271" s="174">
        <v>20406</v>
      </c>
      <c r="B271" s="151">
        <v>8.5397999999999996</v>
      </c>
      <c r="C271" s="4">
        <f t="shared" si="34"/>
        <v>25.064699999999998</v>
      </c>
      <c r="E271" s="72">
        <f t="shared" si="35"/>
        <v>10.67475</v>
      </c>
      <c r="F271" s="73">
        <f t="shared" si="37"/>
        <v>0.10142553376151286</v>
      </c>
      <c r="G271" s="150"/>
      <c r="H271" s="74">
        <f t="shared" si="38"/>
        <v>814.13302373457498</v>
      </c>
      <c r="I271" s="75">
        <f t="shared" si="39"/>
        <v>901.03968868568154</v>
      </c>
      <c r="J271" s="77"/>
      <c r="K271" s="77"/>
      <c r="L271" s="152"/>
      <c r="M271" s="152"/>
      <c r="N271" s="45"/>
      <c r="O271" s="11"/>
      <c r="AG271" s="45">
        <f t="shared" si="36"/>
        <v>8.5397999999999996</v>
      </c>
    </row>
    <row r="272" spans="1:33">
      <c r="A272" s="174">
        <v>20406</v>
      </c>
      <c r="B272" s="151">
        <v>8.5817999999999994</v>
      </c>
      <c r="C272" s="4">
        <f t="shared" si="34"/>
        <v>25.064699999999998</v>
      </c>
      <c r="E272" s="72">
        <f t="shared" si="35"/>
        <v>10.727250000000002</v>
      </c>
      <c r="F272" s="73">
        <f t="shared" si="37"/>
        <v>0.10189978422884385</v>
      </c>
      <c r="G272" s="150"/>
      <c r="H272" s="74">
        <f t="shared" si="38"/>
        <v>814.13302373457498</v>
      </c>
      <c r="I272" s="75">
        <f t="shared" si="39"/>
        <v>901.4671085231422</v>
      </c>
      <c r="J272" s="77"/>
      <c r="K272" s="77"/>
      <c r="L272" s="152"/>
      <c r="M272" s="152"/>
      <c r="N272" s="45"/>
      <c r="O272" s="11"/>
      <c r="AG272" s="45">
        <f t="shared" si="36"/>
        <v>8.5817999999999994</v>
      </c>
    </row>
    <row r="273" spans="1:33">
      <c r="A273" s="174">
        <v>20431</v>
      </c>
      <c r="B273" s="151">
        <v>8.623800000000001</v>
      </c>
      <c r="C273" s="4">
        <f t="shared" si="34"/>
        <v>25.064699999999998</v>
      </c>
      <c r="E273" s="72">
        <f t="shared" si="35"/>
        <v>10.779750000000003</v>
      </c>
      <c r="F273" s="73">
        <f t="shared" si="37"/>
        <v>0.10237380988927944</v>
      </c>
      <c r="G273" s="150"/>
      <c r="H273" s="74">
        <f t="shared" si="38"/>
        <v>815.13044241502996</v>
      </c>
      <c r="I273" s="75">
        <f t="shared" si="39"/>
        <v>902.99946628126418</v>
      </c>
      <c r="J273" s="77"/>
      <c r="K273" s="77"/>
      <c r="L273" s="152"/>
      <c r="M273" s="152"/>
      <c r="N273" s="45"/>
      <c r="O273" s="11"/>
      <c r="AG273" s="45">
        <f t="shared" si="36"/>
        <v>8.623800000000001</v>
      </c>
    </row>
    <row r="274" spans="1:33">
      <c r="A274" s="174">
        <v>20444</v>
      </c>
      <c r="B274" s="151">
        <v>8.6647999999999996</v>
      </c>
      <c r="C274" s="4">
        <f t="shared" si="34"/>
        <v>25.064699999999998</v>
      </c>
      <c r="E274" s="72">
        <f t="shared" si="35"/>
        <v>10.831</v>
      </c>
      <c r="F274" s="73">
        <f t="shared" si="37"/>
        <v>0.10283633258651897</v>
      </c>
      <c r="G274" s="150"/>
      <c r="H274" s="74">
        <f t="shared" si="38"/>
        <v>815.64910012886651</v>
      </c>
      <c r="I274" s="75">
        <f t="shared" si="39"/>
        <v>903.99205416382392</v>
      </c>
      <c r="J274" s="77"/>
      <c r="K274" s="77"/>
      <c r="L274" s="152"/>
      <c r="M274" s="152"/>
      <c r="N274" s="45"/>
      <c r="O274" s="11"/>
      <c r="AG274" s="45">
        <f t="shared" si="36"/>
        <v>8.6647999999999996</v>
      </c>
    </row>
    <row r="275" spans="1:33">
      <c r="A275" s="174">
        <v>20456</v>
      </c>
      <c r="B275" s="151">
        <v>8.7067999999999994</v>
      </c>
      <c r="C275" s="4">
        <f t="shared" si="34"/>
        <v>25.064699999999998</v>
      </c>
      <c r="E275" s="72">
        <f t="shared" si="35"/>
        <v>10.883500000000002</v>
      </c>
      <c r="F275" s="73">
        <f t="shared" si="37"/>
        <v>0.10330991461188255</v>
      </c>
      <c r="G275" s="150"/>
      <c r="H275" s="74">
        <f t="shared" si="38"/>
        <v>816.12786109548495</v>
      </c>
      <c r="I275" s="75">
        <f t="shared" si="39"/>
        <v>904.95113685781212</v>
      </c>
      <c r="J275" s="77"/>
      <c r="K275" s="77"/>
      <c r="L275" s="152"/>
      <c r="M275" s="152"/>
      <c r="N275" s="45"/>
      <c r="O275" s="11"/>
      <c r="AG275" s="45">
        <f t="shared" si="36"/>
        <v>8.7067999999999994</v>
      </c>
    </row>
    <row r="276" spans="1:33">
      <c r="A276" s="174">
        <v>20469</v>
      </c>
      <c r="B276" s="151">
        <v>8.748800000000001</v>
      </c>
      <c r="C276" s="4">
        <f t="shared" si="34"/>
        <v>25.064699999999998</v>
      </c>
      <c r="E276" s="72">
        <f t="shared" si="35"/>
        <v>10.936000000000003</v>
      </c>
      <c r="F276" s="73">
        <f t="shared" si="37"/>
        <v>0.10378327246347185</v>
      </c>
      <c r="G276" s="150"/>
      <c r="H276" s="74">
        <f t="shared" si="38"/>
        <v>816.64651880932149</v>
      </c>
      <c r="I276" s="75">
        <f t="shared" si="39"/>
        <v>905.95498210630899</v>
      </c>
      <c r="J276" s="77"/>
      <c r="K276" s="77"/>
      <c r="L276" s="152"/>
      <c r="M276" s="152"/>
      <c r="N276" s="45"/>
      <c r="O276" s="11"/>
      <c r="AG276" s="45">
        <f t="shared" si="36"/>
        <v>8.748800000000001</v>
      </c>
    </row>
    <row r="277" spans="1:33">
      <c r="A277" s="174">
        <v>20481</v>
      </c>
      <c r="B277" s="151">
        <v>8.7897999999999996</v>
      </c>
      <c r="C277" s="4">
        <f t="shared" si="34"/>
        <v>25.064699999999998</v>
      </c>
      <c r="E277" s="72">
        <f t="shared" si="35"/>
        <v>10.98725</v>
      </c>
      <c r="F277" s="73">
        <f t="shared" si="37"/>
        <v>0.10424514386190413</v>
      </c>
      <c r="G277" s="150"/>
      <c r="H277" s="74">
        <f t="shared" si="38"/>
        <v>817.12527977593993</v>
      </c>
      <c r="I277" s="75">
        <f t="shared" si="39"/>
        <v>906.9048770781219</v>
      </c>
      <c r="J277" s="77"/>
      <c r="K277" s="77"/>
      <c r="L277" s="152"/>
      <c r="M277" s="152"/>
      <c r="N277" s="45"/>
      <c r="O277" s="11"/>
      <c r="AG277" s="45">
        <f t="shared" si="36"/>
        <v>8.7897999999999996</v>
      </c>
    </row>
    <row r="278" spans="1:33">
      <c r="A278" s="174">
        <v>20494</v>
      </c>
      <c r="B278" s="151">
        <v>8.8317999999999994</v>
      </c>
      <c r="C278" s="4">
        <f t="shared" si="34"/>
        <v>25.064699999999998</v>
      </c>
      <c r="E278" s="72">
        <f t="shared" si="35"/>
        <v>11.039750000000002</v>
      </c>
      <c r="F278" s="73">
        <f t="shared" si="37"/>
        <v>0.10471805932694625</v>
      </c>
      <c r="G278" s="150"/>
      <c r="H278" s="74">
        <f t="shared" si="38"/>
        <v>817.64393748977648</v>
      </c>
      <c r="I278" s="75">
        <f t="shared" si="39"/>
        <v>907.90978407880402</v>
      </c>
      <c r="J278" s="77"/>
      <c r="K278" s="77"/>
      <c r="L278" s="152"/>
      <c r="M278" s="152"/>
      <c r="N278" s="45"/>
      <c r="O278" s="11"/>
      <c r="AG278" s="45">
        <f t="shared" si="36"/>
        <v>8.8317999999999994</v>
      </c>
    </row>
    <row r="279" spans="1:33">
      <c r="A279" s="174">
        <v>20506</v>
      </c>
      <c r="B279" s="151">
        <v>8.873800000000001</v>
      </c>
      <c r="C279" s="4">
        <f t="shared" si="34"/>
        <v>25.064699999999998</v>
      </c>
      <c r="E279" s="72">
        <f t="shared" si="35"/>
        <v>11.092250000000003</v>
      </c>
      <c r="F279" s="73">
        <f t="shared" si="37"/>
        <v>0.10519075124866442</v>
      </c>
      <c r="G279" s="150"/>
      <c r="H279" s="74">
        <f t="shared" si="38"/>
        <v>818.12269845639491</v>
      </c>
      <c r="I279" s="75">
        <f t="shared" si="39"/>
        <v>908.87091347592445</v>
      </c>
      <c r="J279" s="77"/>
      <c r="K279" s="77"/>
      <c r="L279" s="152"/>
      <c r="M279" s="152"/>
      <c r="N279" s="45"/>
      <c r="O279" s="11"/>
      <c r="AG279" s="45">
        <f t="shared" si="36"/>
        <v>8.873800000000001</v>
      </c>
    </row>
    <row r="280" spans="1:33">
      <c r="A280" s="174">
        <v>20519</v>
      </c>
      <c r="B280" s="151">
        <v>8.9147999999999996</v>
      </c>
      <c r="C280" s="4">
        <f t="shared" si="34"/>
        <v>25.064699999999998</v>
      </c>
      <c r="E280" s="72">
        <f t="shared" si="35"/>
        <v>11.1435</v>
      </c>
      <c r="F280" s="73">
        <f t="shared" si="37"/>
        <v>0.10565197317995592</v>
      </c>
      <c r="G280" s="150"/>
      <c r="H280" s="74">
        <f t="shared" si="38"/>
        <v>818.64135617023146</v>
      </c>
      <c r="I280" s="75">
        <f t="shared" si="39"/>
        <v>909.86665569506113</v>
      </c>
      <c r="J280" s="77"/>
      <c r="K280" s="77"/>
      <c r="L280" s="152"/>
      <c r="M280" s="152"/>
      <c r="N280" s="45"/>
      <c r="O280" s="11"/>
      <c r="AG280" s="45">
        <f t="shared" si="36"/>
        <v>8.9147999999999996</v>
      </c>
    </row>
    <row r="281" spans="1:33">
      <c r="A281" s="174">
        <v>20531</v>
      </c>
      <c r="B281" s="151">
        <v>8.9567999999999994</v>
      </c>
      <c r="C281" s="4">
        <f t="shared" si="34"/>
        <v>25.064699999999998</v>
      </c>
      <c r="E281" s="72">
        <f t="shared" si="35"/>
        <v>11.196000000000002</v>
      </c>
      <c r="F281" s="73">
        <f t="shared" si="37"/>
        <v>0.10612422395838915</v>
      </c>
      <c r="G281" s="150"/>
      <c r="H281" s="74">
        <f t="shared" si="38"/>
        <v>819.1201171368499</v>
      </c>
      <c r="I281" s="75">
        <f t="shared" si="39"/>
        <v>910.82880545149169</v>
      </c>
      <c r="J281" s="77"/>
      <c r="K281" s="77"/>
      <c r="L281" s="152"/>
      <c r="M281" s="152"/>
      <c r="N281" s="45"/>
      <c r="O281" s="11"/>
      <c r="AG281" s="45">
        <f t="shared" si="36"/>
        <v>8.9567999999999994</v>
      </c>
    </row>
    <row r="282" spans="1:33">
      <c r="A282" s="174">
        <v>20544</v>
      </c>
      <c r="B282" s="151">
        <v>8.9977999999999998</v>
      </c>
      <c r="C282" s="4">
        <f t="shared" si="34"/>
        <v>25.064699999999998</v>
      </c>
      <c r="E282" s="72">
        <f t="shared" si="35"/>
        <v>11.247249999999998</v>
      </c>
      <c r="F282" s="73">
        <f t="shared" si="37"/>
        <v>0.10658501565161259</v>
      </c>
      <c r="G282" s="150"/>
      <c r="H282" s="74">
        <f t="shared" si="38"/>
        <v>819.63877485068645</v>
      </c>
      <c r="I282" s="75">
        <f t="shared" si="39"/>
        <v>911.8255969550803</v>
      </c>
      <c r="J282" s="77"/>
      <c r="K282" s="77"/>
      <c r="L282" s="152"/>
      <c r="M282" s="152"/>
      <c r="N282" s="45"/>
      <c r="O282" s="11"/>
      <c r="AG282" s="45">
        <f t="shared" si="36"/>
        <v>8.9977999999999998</v>
      </c>
    </row>
    <row r="283" spans="1:33">
      <c r="A283" s="174">
        <v>20556</v>
      </c>
      <c r="B283" s="151">
        <v>9.0397999999999996</v>
      </c>
      <c r="C283" s="4">
        <f t="shared" si="34"/>
        <v>25.064699999999998</v>
      </c>
      <c r="E283" s="72">
        <f t="shared" si="35"/>
        <v>11.29975</v>
      </c>
      <c r="F283" s="73">
        <f t="shared" si="37"/>
        <v>0.10705682610939372</v>
      </c>
      <c r="G283" s="150"/>
      <c r="H283" s="74">
        <f t="shared" si="38"/>
        <v>820.11753581730488</v>
      </c>
      <c r="I283" s="75">
        <f t="shared" si="39"/>
        <v>912.78876707082088</v>
      </c>
      <c r="J283" s="77"/>
      <c r="K283" s="77"/>
      <c r="L283" s="152"/>
      <c r="M283" s="152"/>
      <c r="N283" s="45"/>
      <c r="O283" s="11"/>
      <c r="AG283" s="45">
        <f t="shared" si="36"/>
        <v>9.0397999999999996</v>
      </c>
    </row>
    <row r="284" spans="1:33">
      <c r="A284" s="174">
        <v>20569</v>
      </c>
      <c r="B284" s="151">
        <v>9.0817999999999994</v>
      </c>
      <c r="C284" s="4">
        <f t="shared" si="34"/>
        <v>25.064699999999998</v>
      </c>
      <c r="E284" s="72">
        <f t="shared" si="35"/>
        <v>11.352250000000002</v>
      </c>
      <c r="F284" s="73">
        <f t="shared" si="37"/>
        <v>0.10752841406704033</v>
      </c>
      <c r="G284" s="150"/>
      <c r="H284" s="74">
        <f t="shared" si="38"/>
        <v>820.63619353114143</v>
      </c>
      <c r="I284" s="75">
        <f t="shared" si="39"/>
        <v>913.79686581128044</v>
      </c>
      <c r="J284" s="77"/>
      <c r="K284" s="77"/>
      <c r="L284" s="152"/>
      <c r="M284" s="152"/>
      <c r="N284" s="45"/>
      <c r="O284" s="11"/>
      <c r="AG284" s="45">
        <f t="shared" si="36"/>
        <v>9.0817999999999994</v>
      </c>
    </row>
    <row r="285" spans="1:33">
      <c r="A285" s="174">
        <v>20581</v>
      </c>
      <c r="B285" s="151">
        <v>9.1227999999999998</v>
      </c>
      <c r="C285" s="4">
        <f t="shared" si="34"/>
        <v>25.064699999999998</v>
      </c>
      <c r="E285" s="72">
        <f t="shared" si="35"/>
        <v>11.403499999999998</v>
      </c>
      <c r="F285" s="73">
        <f t="shared" si="37"/>
        <v>0.10798855932393513</v>
      </c>
      <c r="G285" s="150"/>
      <c r="H285" s="74">
        <f t="shared" si="38"/>
        <v>821.11495449775987</v>
      </c>
      <c r="I285" s="75">
        <f t="shared" si="39"/>
        <v>914.7507983339118</v>
      </c>
      <c r="J285" s="77"/>
      <c r="K285" s="77"/>
      <c r="L285" s="152"/>
      <c r="M285" s="152"/>
      <c r="N285" s="45"/>
      <c r="O285" s="11"/>
      <c r="AG285" s="45">
        <f t="shared" si="36"/>
        <v>9.1227999999999998</v>
      </c>
    </row>
    <row r="286" spans="1:33">
      <c r="A286" s="174">
        <v>20594</v>
      </c>
      <c r="B286" s="151">
        <v>9.1647999999999996</v>
      </c>
      <c r="C286" s="4">
        <f t="shared" si="34"/>
        <v>25.064699999999998</v>
      </c>
      <c r="E286" s="72">
        <f t="shared" si="35"/>
        <v>11.456</v>
      </c>
      <c r="F286" s="73">
        <f t="shared" si="37"/>
        <v>0.10845970819549931</v>
      </c>
      <c r="G286" s="150"/>
      <c r="H286" s="74">
        <f t="shared" si="38"/>
        <v>821.63361221159641</v>
      </c>
      <c r="I286" s="75">
        <f t="shared" si="39"/>
        <v>915.75995882655684</v>
      </c>
      <c r="J286" s="77"/>
      <c r="K286" s="77"/>
      <c r="L286" s="152"/>
      <c r="M286" s="152"/>
      <c r="N286" s="45"/>
      <c r="O286" s="11"/>
      <c r="AG286" s="45">
        <f t="shared" si="36"/>
        <v>9.1647999999999996</v>
      </c>
    </row>
    <row r="287" spans="1:33">
      <c r="A287" s="174">
        <v>20607</v>
      </c>
      <c r="B287" s="151">
        <v>9.2067999999999994</v>
      </c>
      <c r="C287" s="4">
        <f t="shared" si="34"/>
        <v>25.064699999999998</v>
      </c>
      <c r="E287" s="72">
        <f t="shared" si="35"/>
        <v>11.508500000000002</v>
      </c>
      <c r="F287" s="73">
        <f t="shared" si="37"/>
        <v>0.10893063519033719</v>
      </c>
      <c r="G287" s="150"/>
      <c r="H287" s="74">
        <f t="shared" si="38"/>
        <v>822.15226992543307</v>
      </c>
      <c r="I287" s="75">
        <f t="shared" si="39"/>
        <v>916.76966390980158</v>
      </c>
      <c r="J287" s="77"/>
      <c r="K287" s="77"/>
      <c r="L287" s="152"/>
      <c r="M287" s="152"/>
      <c r="N287" s="45"/>
      <c r="O287" s="11"/>
      <c r="AG287" s="45">
        <f t="shared" si="36"/>
        <v>9.2067999999999994</v>
      </c>
    </row>
    <row r="288" spans="1:33">
      <c r="A288" s="174">
        <v>20619</v>
      </c>
      <c r="B288" s="151">
        <v>9.2477999999999998</v>
      </c>
      <c r="C288" s="4">
        <f t="shared" si="34"/>
        <v>25.064699999999998</v>
      </c>
      <c r="E288" s="72">
        <f t="shared" si="35"/>
        <v>11.559749999999998</v>
      </c>
      <c r="F288" s="73">
        <f t="shared" si="37"/>
        <v>0.1093901358221101</v>
      </c>
      <c r="G288" s="150"/>
      <c r="H288" s="74">
        <f t="shared" si="38"/>
        <v>822.6310308920514</v>
      </c>
      <c r="I288" s="75">
        <f t="shared" si="39"/>
        <v>917.72512148559531</v>
      </c>
      <c r="J288" s="77"/>
      <c r="K288" s="77"/>
      <c r="L288" s="152"/>
      <c r="M288" s="152"/>
      <c r="N288" s="45"/>
      <c r="O288" s="11"/>
      <c r="AG288" s="45">
        <f t="shared" si="36"/>
        <v>9.2477999999999998</v>
      </c>
    </row>
    <row r="289" spans="1:33">
      <c r="A289" s="174">
        <v>20619</v>
      </c>
      <c r="B289" s="151">
        <v>9.2897999999999996</v>
      </c>
      <c r="C289" s="4">
        <f t="shared" si="34"/>
        <v>25.064699999999998</v>
      </c>
      <c r="E289" s="72">
        <f t="shared" si="35"/>
        <v>11.61225</v>
      </c>
      <c r="F289" s="73">
        <f t="shared" si="37"/>
        <v>0.10986062496024963</v>
      </c>
      <c r="G289" s="150"/>
      <c r="H289" s="74">
        <f t="shared" si="38"/>
        <v>822.6310308920514</v>
      </c>
      <c r="I289" s="75">
        <f t="shared" si="39"/>
        <v>918.15700277681356</v>
      </c>
      <c r="J289" s="77"/>
      <c r="K289" s="77"/>
      <c r="L289" s="152"/>
      <c r="M289" s="152"/>
      <c r="N289" s="45"/>
      <c r="O289" s="11"/>
      <c r="AG289" s="45">
        <f t="shared" si="36"/>
        <v>9.2897999999999996</v>
      </c>
    </row>
    <row r="290" spans="1:33">
      <c r="A290" s="174">
        <v>20632</v>
      </c>
      <c r="B290" s="151">
        <v>9.3317999999999994</v>
      </c>
      <c r="C290" s="4">
        <f t="shared" si="34"/>
        <v>25.064699999999998</v>
      </c>
      <c r="E290" s="72">
        <f t="shared" si="35"/>
        <v>11.664750000000002</v>
      </c>
      <c r="F290" s="73">
        <f t="shared" si="37"/>
        <v>0.1103308928424547</v>
      </c>
      <c r="G290" s="150"/>
      <c r="H290" s="74">
        <f t="shared" si="38"/>
        <v>823.14968860588806</v>
      </c>
      <c r="I290" s="75">
        <f t="shared" si="39"/>
        <v>919.1680419075434</v>
      </c>
      <c r="J290" s="77"/>
      <c r="K290" s="77"/>
      <c r="L290" s="152"/>
      <c r="M290" s="152"/>
      <c r="N290" s="45"/>
      <c r="O290" s="11"/>
      <c r="AG290" s="45">
        <f t="shared" si="36"/>
        <v>9.3317999999999994</v>
      </c>
    </row>
    <row r="291" spans="1:33">
      <c r="A291" s="174">
        <v>20644</v>
      </c>
      <c r="B291" s="151">
        <v>9.3727999999999998</v>
      </c>
      <c r="C291" s="4">
        <f t="shared" si="34"/>
        <v>25.064699999999998</v>
      </c>
      <c r="E291" s="72">
        <f t="shared" si="35"/>
        <v>11.715999999999998</v>
      </c>
      <c r="F291" s="73">
        <f t="shared" si="37"/>
        <v>0.11078975065271111</v>
      </c>
      <c r="G291" s="150"/>
      <c r="H291" s="74">
        <f t="shared" si="38"/>
        <v>823.62844957250638</v>
      </c>
      <c r="I291" s="75">
        <f t="shared" si="39"/>
        <v>920.12475872442121</v>
      </c>
      <c r="J291" s="77"/>
      <c r="K291" s="77"/>
      <c r="L291" s="152"/>
      <c r="M291" s="152"/>
      <c r="N291" s="45"/>
      <c r="O291" s="11"/>
      <c r="AG291" s="45">
        <f t="shared" si="36"/>
        <v>9.3727999999999998</v>
      </c>
    </row>
    <row r="292" spans="1:33">
      <c r="A292" s="174">
        <v>20657</v>
      </c>
      <c r="B292" s="151">
        <v>9.4147999999999996</v>
      </c>
      <c r="C292" s="4">
        <f t="shared" si="34"/>
        <v>25.064699999999998</v>
      </c>
      <c r="E292" s="72">
        <f t="shared" si="35"/>
        <v>11.7685</v>
      </c>
      <c r="F292" s="73">
        <f t="shared" si="37"/>
        <v>0.1112595819024466</v>
      </c>
      <c r="G292" s="150"/>
      <c r="H292" s="74">
        <f t="shared" si="38"/>
        <v>824.14710728634304</v>
      </c>
      <c r="I292" s="75">
        <f t="shared" si="39"/>
        <v>921.13685960733631</v>
      </c>
      <c r="J292" s="77"/>
      <c r="K292" s="77"/>
      <c r="L292" s="152"/>
      <c r="M292" s="152"/>
      <c r="N292" s="45"/>
      <c r="O292" s="11"/>
      <c r="AG292" s="45">
        <f t="shared" si="36"/>
        <v>9.4147999999999996</v>
      </c>
    </row>
    <row r="293" spans="1:33">
      <c r="A293" s="174">
        <v>20669</v>
      </c>
      <c r="B293" s="151">
        <v>9.4567999999999994</v>
      </c>
      <c r="C293" s="4">
        <f t="shared" si="34"/>
        <v>25.064699999999998</v>
      </c>
      <c r="E293" s="72">
        <f t="shared" si="35"/>
        <v>11.821000000000002</v>
      </c>
      <c r="F293" s="73">
        <f t="shared" si="37"/>
        <v>0.1117291925144371</v>
      </c>
      <c r="G293" s="150"/>
      <c r="H293" s="74">
        <f t="shared" si="38"/>
        <v>824.62586825296137</v>
      </c>
      <c r="I293" s="75">
        <f t="shared" si="39"/>
        <v>922.10489213914389</v>
      </c>
      <c r="J293" s="77"/>
      <c r="K293" s="77"/>
      <c r="L293" s="152"/>
      <c r="M293" s="152"/>
      <c r="N293" s="45"/>
      <c r="O293" s="11"/>
      <c r="AG293" s="45">
        <f t="shared" si="36"/>
        <v>9.4567999999999994</v>
      </c>
    </row>
    <row r="294" spans="1:33">
      <c r="A294" s="174">
        <v>20682</v>
      </c>
      <c r="B294" s="151">
        <v>9.4977999999999998</v>
      </c>
      <c r="C294" s="4">
        <f t="shared" si="34"/>
        <v>25.064699999999998</v>
      </c>
      <c r="E294" s="72">
        <f t="shared" si="35"/>
        <v>11.872249999999998</v>
      </c>
      <c r="F294" s="73">
        <f t="shared" si="37"/>
        <v>0.11218740929922368</v>
      </c>
      <c r="G294" s="150"/>
      <c r="H294" s="74">
        <f t="shared" si="38"/>
        <v>825.14452596679803</v>
      </c>
      <c r="I294" s="75">
        <f t="shared" si="39"/>
        <v>923.10774695089128</v>
      </c>
      <c r="J294" s="77"/>
      <c r="K294" s="77"/>
      <c r="L294" s="152"/>
      <c r="M294" s="152"/>
      <c r="N294" s="45"/>
      <c r="O294" s="11"/>
      <c r="AG294" s="45">
        <f t="shared" si="36"/>
        <v>9.4977999999999998</v>
      </c>
    </row>
    <row r="295" spans="1:33">
      <c r="A295" s="174">
        <v>20694</v>
      </c>
      <c r="B295" s="151">
        <v>9.5397999999999996</v>
      </c>
      <c r="C295" s="4">
        <f t="shared" si="34"/>
        <v>25.064699999999998</v>
      </c>
      <c r="E295" s="72">
        <f t="shared" si="35"/>
        <v>11.92475</v>
      </c>
      <c r="F295" s="73">
        <f t="shared" si="37"/>
        <v>0.11265658449784596</v>
      </c>
      <c r="G295" s="150"/>
      <c r="H295" s="74">
        <f t="shared" si="38"/>
        <v>825.62328693341635</v>
      </c>
      <c r="I295" s="75">
        <f t="shared" si="39"/>
        <v>924.07679984200888</v>
      </c>
      <c r="J295" s="77"/>
      <c r="K295" s="77"/>
      <c r="L295" s="152"/>
      <c r="M295" s="152"/>
      <c r="N295" s="45"/>
      <c r="O295" s="11"/>
      <c r="AG295" s="45">
        <f t="shared" si="36"/>
        <v>9.5397999999999996</v>
      </c>
    </row>
    <row r="296" spans="1:33">
      <c r="A296" s="174">
        <v>20707</v>
      </c>
      <c r="B296" s="151">
        <v>9.5817999999999994</v>
      </c>
      <c r="C296" s="4">
        <f t="shared" si="34"/>
        <v>25.064699999999998</v>
      </c>
      <c r="E296" s="72">
        <f t="shared" si="35"/>
        <v>11.977250000000002</v>
      </c>
      <c r="F296" s="73">
        <f t="shared" si="37"/>
        <v>0.11312553967432636</v>
      </c>
      <c r="G296" s="150"/>
      <c r="H296" s="74">
        <f t="shared" si="38"/>
        <v>826.14194464725301</v>
      </c>
      <c r="I296" s="75">
        <f t="shared" si="39"/>
        <v>925.09103071251616</v>
      </c>
      <c r="J296" s="77"/>
      <c r="K296" s="77"/>
      <c r="L296" s="152"/>
      <c r="M296" s="152"/>
      <c r="N296" s="45"/>
      <c r="O296" s="11"/>
      <c r="AG296" s="45">
        <f t="shared" si="36"/>
        <v>9.5817999999999994</v>
      </c>
    </row>
    <row r="297" spans="1:33">
      <c r="A297" s="174">
        <v>20719</v>
      </c>
      <c r="B297" s="151">
        <v>9.6227999999999998</v>
      </c>
      <c r="C297" s="4">
        <f t="shared" si="34"/>
        <v>25.064699999999998</v>
      </c>
      <c r="E297" s="72">
        <f t="shared" si="35"/>
        <v>12.028499999999998</v>
      </c>
      <c r="F297" s="73">
        <f t="shared" si="37"/>
        <v>0.1135831172221724</v>
      </c>
      <c r="G297" s="150"/>
      <c r="H297" s="74">
        <f t="shared" si="38"/>
        <v>826.62070561387134</v>
      </c>
      <c r="I297" s="75">
        <f t="shared" si="39"/>
        <v>926.05077718863583</v>
      </c>
      <c r="J297" s="77"/>
      <c r="K297" s="77"/>
      <c r="L297" s="152"/>
      <c r="M297" s="152"/>
      <c r="N297" s="45"/>
      <c r="O297" s="11"/>
      <c r="AG297" s="45">
        <f t="shared" si="36"/>
        <v>9.6227999999999998</v>
      </c>
    </row>
    <row r="298" spans="1:33">
      <c r="A298" s="174">
        <v>20732</v>
      </c>
      <c r="B298" s="151">
        <v>9.6647999999999996</v>
      </c>
      <c r="C298" s="4">
        <f t="shared" si="34"/>
        <v>25.064699999999998</v>
      </c>
      <c r="E298" s="72">
        <f t="shared" si="35"/>
        <v>12.081</v>
      </c>
      <c r="F298" s="73">
        <f t="shared" si="37"/>
        <v>0.11405163819928739</v>
      </c>
      <c r="G298" s="150"/>
      <c r="H298" s="74">
        <f t="shared" si="38"/>
        <v>827.139363327708</v>
      </c>
      <c r="I298" s="75">
        <f t="shared" si="39"/>
        <v>927.06606981132848</v>
      </c>
      <c r="J298" s="77"/>
      <c r="K298" s="77"/>
      <c r="L298" s="152"/>
      <c r="M298" s="152"/>
      <c r="N298" s="45"/>
      <c r="O298" s="11"/>
      <c r="AG298" s="45">
        <f t="shared" si="36"/>
        <v>9.6647999999999996</v>
      </c>
    </row>
    <row r="299" spans="1:33">
      <c r="A299" s="174">
        <v>20732</v>
      </c>
      <c r="B299" s="151">
        <v>9.7058</v>
      </c>
      <c r="C299" s="4">
        <f t="shared" si="34"/>
        <v>25.064699999999998</v>
      </c>
      <c r="E299" s="72">
        <f t="shared" si="35"/>
        <v>12.132249999999996</v>
      </c>
      <c r="F299" s="73">
        <f t="shared" si="37"/>
        <v>0.11450879227820603</v>
      </c>
      <c r="G299" s="150"/>
      <c r="H299" s="74">
        <f t="shared" si="38"/>
        <v>827.139363327708</v>
      </c>
      <c r="I299" s="75">
        <f t="shared" si="39"/>
        <v>927.4899787350339</v>
      </c>
      <c r="J299" s="77"/>
      <c r="K299" s="77"/>
      <c r="L299" s="152"/>
      <c r="M299" s="152"/>
      <c r="N299" s="45"/>
      <c r="O299" s="11"/>
      <c r="AG299" s="45">
        <f t="shared" si="36"/>
        <v>9.7058</v>
      </c>
    </row>
    <row r="300" spans="1:33">
      <c r="A300" s="174">
        <v>20744</v>
      </c>
      <c r="B300" s="151">
        <v>9.7477999999999998</v>
      </c>
      <c r="C300" s="4">
        <f t="shared" si="34"/>
        <v>25.064699999999998</v>
      </c>
      <c r="E300" s="72">
        <f t="shared" si="35"/>
        <v>12.184749999999998</v>
      </c>
      <c r="F300" s="73">
        <f t="shared" si="37"/>
        <v>0.11497687985925051</v>
      </c>
      <c r="G300" s="150"/>
      <c r="H300" s="74">
        <f t="shared" si="38"/>
        <v>827.61812429432632</v>
      </c>
      <c r="I300" s="75">
        <f t="shared" si="39"/>
        <v>928.46132369427914</v>
      </c>
      <c r="J300" s="77"/>
      <c r="K300" s="77"/>
      <c r="L300" s="152"/>
      <c r="M300" s="152"/>
      <c r="N300" s="45"/>
      <c r="O300" s="11"/>
      <c r="AG300" s="45">
        <f t="shared" si="36"/>
        <v>9.7477999999999998</v>
      </c>
    </row>
    <row r="301" spans="1:33">
      <c r="A301" s="174">
        <v>20757</v>
      </c>
      <c r="B301" s="151">
        <v>9.7897999999999996</v>
      </c>
      <c r="C301" s="4">
        <f t="shared" si="34"/>
        <v>25.064699999999998</v>
      </c>
      <c r="E301" s="72">
        <f t="shared" si="35"/>
        <v>12.23725</v>
      </c>
      <c r="F301" s="73">
        <f t="shared" si="37"/>
        <v>0.11544474843682047</v>
      </c>
      <c r="G301" s="150"/>
      <c r="H301" s="74">
        <f t="shared" si="38"/>
        <v>828.13678200816298</v>
      </c>
      <c r="I301" s="75">
        <f t="shared" si="39"/>
        <v>929.47795036445689</v>
      </c>
      <c r="J301" s="77"/>
      <c r="K301" s="77"/>
      <c r="L301" s="152"/>
      <c r="M301" s="152"/>
      <c r="N301" s="45"/>
      <c r="O301" s="11"/>
      <c r="AG301" s="45">
        <f t="shared" si="36"/>
        <v>9.7897999999999996</v>
      </c>
    </row>
    <row r="302" spans="1:33">
      <c r="A302" s="174">
        <v>20770</v>
      </c>
      <c r="B302" s="151">
        <v>9.8308</v>
      </c>
      <c r="C302" s="4">
        <f t="shared" si="34"/>
        <v>25.064699999999998</v>
      </c>
      <c r="E302" s="72">
        <f t="shared" si="35"/>
        <v>12.288499999999996</v>
      </c>
      <c r="F302" s="73">
        <f t="shared" si="37"/>
        <v>0.11590126623836501</v>
      </c>
      <c r="G302" s="150"/>
      <c r="H302" s="74">
        <f t="shared" si="38"/>
        <v>828.65543972199953</v>
      </c>
      <c r="I302" s="75">
        <f t="shared" si="39"/>
        <v>930.4847634322374</v>
      </c>
      <c r="J302" s="77"/>
      <c r="K302" s="77"/>
      <c r="L302" s="152"/>
      <c r="M302" s="152"/>
      <c r="N302" s="45"/>
      <c r="O302" s="11"/>
      <c r="AG302" s="45">
        <f t="shared" si="36"/>
        <v>9.8308</v>
      </c>
    </row>
    <row r="303" spans="1:33">
      <c r="A303" s="174">
        <v>20782</v>
      </c>
      <c r="B303" s="151">
        <v>9.8727999999999998</v>
      </c>
      <c r="C303" s="4">
        <f t="shared" si="34"/>
        <v>25.064699999999998</v>
      </c>
      <c r="E303" s="72">
        <f t="shared" si="35"/>
        <v>12.340999999999998</v>
      </c>
      <c r="F303" s="73">
        <f t="shared" si="37"/>
        <v>0.11636870262544627</v>
      </c>
      <c r="G303" s="150"/>
      <c r="H303" s="74">
        <f t="shared" si="38"/>
        <v>829.13420068861785</v>
      </c>
      <c r="I303" s="75">
        <f t="shared" si="39"/>
        <v>931.45765239560023</v>
      </c>
      <c r="J303" s="77"/>
      <c r="K303" s="77"/>
      <c r="L303" s="152"/>
      <c r="M303" s="152"/>
      <c r="N303" s="45"/>
      <c r="O303" s="11"/>
      <c r="AG303" s="45">
        <f t="shared" si="36"/>
        <v>9.8727999999999998</v>
      </c>
    </row>
    <row r="304" spans="1:33">
      <c r="A304" s="174">
        <v>20795</v>
      </c>
      <c r="B304" s="151">
        <v>9.9147999999999996</v>
      </c>
      <c r="C304" s="4">
        <f t="shared" si="34"/>
        <v>25.064699999999998</v>
      </c>
      <c r="E304" s="72">
        <f t="shared" si="35"/>
        <v>12.3935</v>
      </c>
      <c r="F304" s="73">
        <f t="shared" si="37"/>
        <v>0.116835920617833</v>
      </c>
      <c r="G304" s="150"/>
      <c r="H304" s="74">
        <f t="shared" si="38"/>
        <v>829.65285840245451</v>
      </c>
      <c r="I304" s="75">
        <f t="shared" si="39"/>
        <v>932.47588540856259</v>
      </c>
      <c r="J304" s="77"/>
      <c r="K304" s="77"/>
      <c r="L304" s="152"/>
      <c r="M304" s="152"/>
      <c r="N304" s="45"/>
      <c r="O304" s="11"/>
      <c r="AG304" s="45">
        <f t="shared" si="36"/>
        <v>9.9147999999999996</v>
      </c>
    </row>
    <row r="305" spans="1:33">
      <c r="A305" s="174">
        <v>20807</v>
      </c>
      <c r="B305" s="151">
        <v>9.9558</v>
      </c>
      <c r="C305" s="4">
        <f t="shared" si="34"/>
        <v>25.064699999999998</v>
      </c>
      <c r="E305" s="72">
        <f t="shared" si="35"/>
        <v>12.444749999999996</v>
      </c>
      <c r="F305" s="73">
        <f t="shared" si="37"/>
        <v>0.11729180391071239</v>
      </c>
      <c r="G305" s="150"/>
      <c r="H305" s="74">
        <f t="shared" si="38"/>
        <v>830.13161936907284</v>
      </c>
      <c r="I305" s="75">
        <f t="shared" si="39"/>
        <v>933.43942407050554</v>
      </c>
      <c r="J305" s="77"/>
      <c r="K305" s="77"/>
      <c r="L305" s="152"/>
      <c r="M305" s="152"/>
      <c r="N305" s="45"/>
      <c r="O305" s="11"/>
      <c r="AG305" s="45">
        <f t="shared" si="36"/>
        <v>9.9558</v>
      </c>
    </row>
    <row r="306" spans="1:33">
      <c r="A306" s="174">
        <v>20807</v>
      </c>
      <c r="B306" s="151">
        <v>9.9977999999999998</v>
      </c>
      <c r="C306" s="4">
        <f t="shared" si="34"/>
        <v>25.064699999999998</v>
      </c>
      <c r="E306" s="72">
        <f t="shared" si="35"/>
        <v>12.497249999999998</v>
      </c>
      <c r="F306" s="73">
        <f t="shared" si="37"/>
        <v>0.11775859091316865</v>
      </c>
      <c r="G306" s="150"/>
      <c r="H306" s="74">
        <f t="shared" si="38"/>
        <v>830.13161936907284</v>
      </c>
      <c r="I306" s="75">
        <f t="shared" si="39"/>
        <v>933.87524317067425</v>
      </c>
      <c r="J306" s="77"/>
      <c r="K306" s="77"/>
      <c r="L306" s="152"/>
      <c r="M306" s="152"/>
      <c r="N306" s="45"/>
      <c r="O306" s="11"/>
      <c r="AG306" s="45">
        <f t="shared" si="36"/>
        <v>9.9977999999999998</v>
      </c>
    </row>
    <row r="307" spans="1:33">
      <c r="A307" s="174">
        <v>20820</v>
      </c>
      <c r="B307" s="151">
        <v>10.0398</v>
      </c>
      <c r="C307" s="4">
        <f t="shared" si="34"/>
        <v>25.064699999999998</v>
      </c>
      <c r="E307" s="72">
        <f t="shared" si="35"/>
        <v>12.549749999999998</v>
      </c>
      <c r="F307" s="73">
        <f t="shared" si="37"/>
        <v>0.11822516012717631</v>
      </c>
      <c r="G307" s="150"/>
      <c r="H307" s="74">
        <f t="shared" si="38"/>
        <v>830.6502770829095</v>
      </c>
      <c r="I307" s="75">
        <f t="shared" si="39"/>
        <v>934.89481023112194</v>
      </c>
      <c r="J307" s="77"/>
      <c r="K307" s="77"/>
      <c r="L307" s="152"/>
      <c r="M307" s="152"/>
      <c r="N307" s="45"/>
      <c r="O307" s="11"/>
      <c r="AG307" s="45">
        <f t="shared" si="36"/>
        <v>10.0398</v>
      </c>
    </row>
    <row r="308" spans="1:33">
      <c r="A308" s="174">
        <v>20832</v>
      </c>
      <c r="B308" s="151">
        <v>10.0808</v>
      </c>
      <c r="C308" s="4">
        <f t="shared" si="34"/>
        <v>25.064699999999998</v>
      </c>
      <c r="E308" s="72">
        <f t="shared" si="35"/>
        <v>12.600999999999996</v>
      </c>
      <c r="F308" s="73">
        <f t="shared" si="37"/>
        <v>0.1186804106727342</v>
      </c>
      <c r="G308" s="150"/>
      <c r="H308" s="74">
        <f t="shared" si="38"/>
        <v>831.12903804952782</v>
      </c>
      <c r="I308" s="75">
        <f t="shared" si="39"/>
        <v>935.85960813414874</v>
      </c>
      <c r="J308" s="77"/>
      <c r="K308" s="77"/>
      <c r="L308" s="152"/>
      <c r="M308" s="152"/>
      <c r="N308" s="45"/>
      <c r="O308" s="11"/>
      <c r="AG308" s="45">
        <f t="shared" si="36"/>
        <v>10.0808</v>
      </c>
    </row>
    <row r="309" spans="1:33">
      <c r="A309" s="174">
        <v>20845</v>
      </c>
      <c r="B309" s="151">
        <v>10.1228</v>
      </c>
      <c r="C309" s="4">
        <f t="shared" si="34"/>
        <v>25.064699999999998</v>
      </c>
      <c r="E309" s="72">
        <f t="shared" si="35"/>
        <v>12.653499999999998</v>
      </c>
      <c r="F309" s="73">
        <f t="shared" si="37"/>
        <v>0.1191465500923741</v>
      </c>
      <c r="G309" s="150"/>
      <c r="H309" s="74">
        <f t="shared" si="38"/>
        <v>831.64769576336448</v>
      </c>
      <c r="I309" s="75">
        <f t="shared" si="39"/>
        <v>936.88023694678191</v>
      </c>
      <c r="J309" s="77"/>
      <c r="K309" s="77"/>
      <c r="L309" s="152"/>
      <c r="M309" s="152"/>
      <c r="N309" s="45"/>
      <c r="O309" s="11"/>
      <c r="AG309" s="45">
        <f t="shared" si="36"/>
        <v>10.1228</v>
      </c>
    </row>
    <row r="310" spans="1:33">
      <c r="A310" s="174">
        <v>20845</v>
      </c>
      <c r="B310" s="151">
        <v>10.1648</v>
      </c>
      <c r="C310" s="4">
        <f t="shared" si="34"/>
        <v>25.064699999999998</v>
      </c>
      <c r="E310" s="72">
        <f t="shared" si="35"/>
        <v>12.706000000000001</v>
      </c>
      <c r="F310" s="73">
        <f t="shared" si="37"/>
        <v>0.11961247232728968</v>
      </c>
      <c r="G310" s="150"/>
      <c r="H310" s="74">
        <f t="shared" si="38"/>
        <v>831.64769576336448</v>
      </c>
      <c r="I310" s="75">
        <f t="shared" si="39"/>
        <v>937.31685198705748</v>
      </c>
      <c r="J310" s="77"/>
      <c r="K310" s="77"/>
      <c r="L310" s="152"/>
      <c r="M310" s="152"/>
      <c r="N310" s="45"/>
      <c r="O310" s="11"/>
      <c r="AG310" s="45">
        <f t="shared" si="36"/>
        <v>10.1648</v>
      </c>
    </row>
    <row r="311" spans="1:33">
      <c r="A311" s="174">
        <v>20857</v>
      </c>
      <c r="B311" s="151">
        <v>10.2058</v>
      </c>
      <c r="C311" s="4">
        <f t="shared" si="34"/>
        <v>25.064699999999998</v>
      </c>
      <c r="E311" s="72">
        <f t="shared" si="35"/>
        <v>12.757249999999996</v>
      </c>
      <c r="F311" s="73">
        <f t="shared" si="37"/>
        <v>0.12006709187954649</v>
      </c>
      <c r="G311" s="150"/>
      <c r="H311" s="74">
        <f t="shared" si="38"/>
        <v>832.12645672998281</v>
      </c>
      <c r="I311" s="75">
        <f t="shared" si="39"/>
        <v>938.28290913116848</v>
      </c>
      <c r="J311" s="77"/>
      <c r="K311" s="77"/>
      <c r="L311" s="152"/>
      <c r="M311" s="152"/>
      <c r="N311" s="45"/>
      <c r="O311" s="11"/>
      <c r="AG311" s="45">
        <f t="shared" si="36"/>
        <v>10.2058</v>
      </c>
    </row>
    <row r="312" spans="1:33">
      <c r="A312" s="174">
        <v>20870</v>
      </c>
      <c r="B312" s="151">
        <v>10.2478</v>
      </c>
      <c r="C312" s="4">
        <f t="shared" si="34"/>
        <v>25.064699999999998</v>
      </c>
      <c r="E312" s="72">
        <f t="shared" si="35"/>
        <v>12.809749999999998</v>
      </c>
      <c r="F312" s="73">
        <f t="shared" si="37"/>
        <v>0.12053258551068939</v>
      </c>
      <c r="G312" s="150"/>
      <c r="H312" s="74">
        <f t="shared" si="38"/>
        <v>832.64511444381947</v>
      </c>
      <c r="I312" s="75">
        <f t="shared" si="39"/>
        <v>939.30487199128663</v>
      </c>
      <c r="J312" s="77"/>
      <c r="K312" s="77"/>
      <c r="L312" s="152"/>
      <c r="M312" s="152"/>
      <c r="N312" s="45"/>
      <c r="O312" s="11"/>
      <c r="AG312" s="45">
        <f t="shared" si="36"/>
        <v>10.2478</v>
      </c>
    </row>
    <row r="313" spans="1:33">
      <c r="A313" s="174">
        <v>20882</v>
      </c>
      <c r="B313" s="151">
        <v>10.2888</v>
      </c>
      <c r="C313" s="4">
        <f t="shared" si="34"/>
        <v>25.064699999999998</v>
      </c>
      <c r="E313" s="72">
        <f t="shared" si="35"/>
        <v>12.860999999999995</v>
      </c>
      <c r="F313" s="73">
        <f t="shared" si="37"/>
        <v>0.12098678704882457</v>
      </c>
      <c r="G313" s="150"/>
      <c r="H313" s="74">
        <f t="shared" si="38"/>
        <v>833.12387541043779</v>
      </c>
      <c r="I313" s="75">
        <f t="shared" si="39"/>
        <v>940.27193702697411</v>
      </c>
      <c r="J313" s="77"/>
      <c r="K313" s="77"/>
      <c r="L313" s="152"/>
      <c r="M313" s="152"/>
      <c r="N313" s="45"/>
      <c r="O313" s="11"/>
      <c r="AG313" s="45">
        <f t="shared" si="36"/>
        <v>10.2888</v>
      </c>
    </row>
    <row r="314" spans="1:33">
      <c r="A314" s="174">
        <v>20895</v>
      </c>
      <c r="B314" s="151">
        <v>10.3308</v>
      </c>
      <c r="C314" s="4">
        <f t="shared" si="34"/>
        <v>25.064699999999998</v>
      </c>
      <c r="E314" s="72">
        <f t="shared" si="35"/>
        <v>12.913499999999994</v>
      </c>
      <c r="F314" s="73">
        <f t="shared" si="37"/>
        <v>0.12145185286401861</v>
      </c>
      <c r="G314" s="150"/>
      <c r="H314" s="74">
        <f t="shared" si="38"/>
        <v>833.64253312427445</v>
      </c>
      <c r="I314" s="75">
        <f t="shared" si="39"/>
        <v>941.29496163927763</v>
      </c>
      <c r="J314" s="77"/>
      <c r="K314" s="77"/>
      <c r="L314" s="152"/>
      <c r="M314" s="152"/>
      <c r="N314" s="45"/>
      <c r="O314" s="11"/>
      <c r="AG314" s="45">
        <f t="shared" si="36"/>
        <v>10.3308</v>
      </c>
    </row>
    <row r="315" spans="1:33">
      <c r="A315" s="174">
        <v>20895</v>
      </c>
      <c r="B315" s="151">
        <v>10.3728</v>
      </c>
      <c r="C315" s="4">
        <f t="shared" si="34"/>
        <v>25.064699999999998</v>
      </c>
      <c r="E315" s="72">
        <f t="shared" si="35"/>
        <v>12.965999999999998</v>
      </c>
      <c r="F315" s="73">
        <f t="shared" si="37"/>
        <v>0.12191670249353666</v>
      </c>
      <c r="G315" s="150"/>
      <c r="H315" s="74">
        <f t="shared" si="38"/>
        <v>833.64253312427445</v>
      </c>
      <c r="I315" s="75">
        <f t="shared" si="39"/>
        <v>941.73262396916778</v>
      </c>
      <c r="J315" s="77"/>
      <c r="K315" s="77"/>
      <c r="L315" s="152"/>
      <c r="M315" s="152"/>
      <c r="N315" s="45"/>
      <c r="O315" s="11"/>
      <c r="AG315" s="45">
        <f t="shared" si="36"/>
        <v>10.3728</v>
      </c>
    </row>
    <row r="316" spans="1:33">
      <c r="A316" s="174">
        <v>20908</v>
      </c>
      <c r="B316" s="151">
        <v>10.4138</v>
      </c>
      <c r="C316" s="4">
        <f t="shared" si="34"/>
        <v>25.064699999999998</v>
      </c>
      <c r="E316" s="72">
        <f t="shared" si="35"/>
        <v>13.017249999999994</v>
      </c>
      <c r="F316" s="73">
        <f t="shared" si="37"/>
        <v>0.12237027594093727</v>
      </c>
      <c r="G316" s="150"/>
      <c r="H316" s="74">
        <f t="shared" si="38"/>
        <v>834.161190838111</v>
      </c>
      <c r="I316" s="75">
        <f t="shared" si="39"/>
        <v>942.74603845248498</v>
      </c>
      <c r="J316" s="77"/>
      <c r="K316" s="77"/>
      <c r="L316" s="152"/>
      <c r="M316" s="152"/>
      <c r="N316" s="45"/>
      <c r="O316" s="11"/>
      <c r="AG316" s="45">
        <f t="shared" si="36"/>
        <v>10.4138</v>
      </c>
    </row>
    <row r="317" spans="1:33">
      <c r="A317" s="174">
        <v>20920</v>
      </c>
      <c r="B317" s="151">
        <v>10.4558</v>
      </c>
      <c r="C317" s="4">
        <f t="shared" si="34"/>
        <v>25.064699999999998</v>
      </c>
      <c r="E317" s="72">
        <f t="shared" si="35"/>
        <v>13.069749999999997</v>
      </c>
      <c r="F317" s="73">
        <f t="shared" si="37"/>
        <v>0.12283469893689571</v>
      </c>
      <c r="G317" s="150"/>
      <c r="H317" s="74">
        <f t="shared" si="38"/>
        <v>834.63995180472944</v>
      </c>
      <c r="I317" s="75">
        <f t="shared" si="39"/>
        <v>943.72530690572796</v>
      </c>
      <c r="J317" s="77"/>
      <c r="K317" s="77"/>
      <c r="L317" s="152"/>
      <c r="M317" s="152"/>
      <c r="N317" s="45"/>
      <c r="O317" s="11"/>
      <c r="AG317" s="45">
        <f t="shared" si="36"/>
        <v>10.4558</v>
      </c>
    </row>
    <row r="318" spans="1:33">
      <c r="A318" s="174">
        <v>20933</v>
      </c>
      <c r="B318" s="151">
        <v>10.4978</v>
      </c>
      <c r="C318" s="4">
        <f t="shared" si="34"/>
        <v>25.064699999999998</v>
      </c>
      <c r="E318" s="72">
        <f t="shared" si="35"/>
        <v>13.122249999999996</v>
      </c>
      <c r="F318" s="73">
        <f t="shared" si="37"/>
        <v>0.12329890634425558</v>
      </c>
      <c r="G318" s="150"/>
      <c r="H318" s="74">
        <f t="shared" si="38"/>
        <v>835.15860951856598</v>
      </c>
      <c r="I318" s="75">
        <f t="shared" si="39"/>
        <v>944.75021015611605</v>
      </c>
      <c r="J318" s="77"/>
      <c r="K318" s="77"/>
      <c r="L318" s="152"/>
      <c r="M318" s="152"/>
      <c r="N318" s="45"/>
      <c r="O318" s="11"/>
      <c r="AG318" s="45">
        <f t="shared" si="36"/>
        <v>10.4978</v>
      </c>
    </row>
    <row r="319" spans="1:33">
      <c r="A319" s="174">
        <v>20933</v>
      </c>
      <c r="B319" s="151">
        <v>10.5388</v>
      </c>
      <c r="C319" s="4">
        <f t="shared" si="34"/>
        <v>25.064699999999998</v>
      </c>
      <c r="E319" s="72">
        <f t="shared" si="35"/>
        <v>13.173499999999994</v>
      </c>
      <c r="F319" s="73">
        <f t="shared" si="37"/>
        <v>0.12375185343562783</v>
      </c>
      <c r="G319" s="150"/>
      <c r="H319" s="74">
        <f t="shared" si="38"/>
        <v>835.15860951856598</v>
      </c>
      <c r="I319" s="75">
        <f t="shared" si="39"/>
        <v>945.17822894349422</v>
      </c>
      <c r="J319" s="77"/>
      <c r="K319" s="77"/>
      <c r="L319" s="152"/>
      <c r="M319" s="152"/>
      <c r="N319" s="45"/>
      <c r="O319" s="11"/>
      <c r="AG319" s="45">
        <f t="shared" si="36"/>
        <v>10.5388</v>
      </c>
    </row>
    <row r="320" spans="1:33">
      <c r="A320" s="174">
        <v>20945</v>
      </c>
      <c r="B320" s="151">
        <v>10.5808</v>
      </c>
      <c r="C320" s="4">
        <f t="shared" si="34"/>
        <v>25.064699999999998</v>
      </c>
      <c r="E320" s="72">
        <f t="shared" si="35"/>
        <v>13.225999999999996</v>
      </c>
      <c r="F320" s="73">
        <f t="shared" si="37"/>
        <v>0.12421563538692229</v>
      </c>
      <c r="G320" s="150"/>
      <c r="H320" s="74">
        <f t="shared" si="38"/>
        <v>835.63737048518442</v>
      </c>
      <c r="I320" s="75">
        <f t="shared" si="39"/>
        <v>946.15876910555494</v>
      </c>
      <c r="J320" s="77"/>
      <c r="K320" s="77"/>
      <c r="L320" s="152"/>
      <c r="M320" s="152"/>
      <c r="N320" s="45"/>
      <c r="O320" s="11"/>
      <c r="AG320" s="45">
        <f t="shared" si="36"/>
        <v>10.5808</v>
      </c>
    </row>
    <row r="321" spans="1:33">
      <c r="A321" s="174">
        <v>20958</v>
      </c>
      <c r="B321" s="151">
        <v>10.6228</v>
      </c>
      <c r="C321" s="4">
        <f t="shared" si="34"/>
        <v>25.064699999999998</v>
      </c>
      <c r="E321" s="72">
        <f t="shared" si="35"/>
        <v>13.278499999999999</v>
      </c>
      <c r="F321" s="73">
        <f t="shared" si="37"/>
        <v>0.12467920234422471</v>
      </c>
      <c r="G321" s="150"/>
      <c r="H321" s="74">
        <f t="shared" si="38"/>
        <v>836.15602819902097</v>
      </c>
      <c r="I321" s="75">
        <f t="shared" si="39"/>
        <v>947.18500640342791</v>
      </c>
      <c r="J321" s="77"/>
      <c r="K321" s="77"/>
      <c r="L321" s="152"/>
      <c r="M321" s="152"/>
      <c r="N321" s="45"/>
      <c r="O321" s="11"/>
      <c r="AG321" s="45">
        <f t="shared" si="36"/>
        <v>10.6228</v>
      </c>
    </row>
    <row r="322" spans="1:33">
      <c r="A322" s="174">
        <v>20970</v>
      </c>
      <c r="B322" s="151">
        <v>10.6638</v>
      </c>
      <c r="C322" s="4">
        <f t="shared" si="34"/>
        <v>25.064699999999998</v>
      </c>
      <c r="E322" s="72">
        <f t="shared" si="35"/>
        <v>13.329749999999994</v>
      </c>
      <c r="F322" s="73">
        <f t="shared" si="37"/>
        <v>0.12513152480709872</v>
      </c>
      <c r="G322" s="150"/>
      <c r="H322" s="74">
        <f t="shared" si="38"/>
        <v>836.6347891656394</v>
      </c>
      <c r="I322" s="75">
        <f t="shared" si="39"/>
        <v>948.15611497444604</v>
      </c>
      <c r="J322" s="77"/>
      <c r="K322" s="77"/>
      <c r="L322" s="152"/>
      <c r="M322" s="152"/>
      <c r="N322" s="45"/>
      <c r="O322" s="11"/>
      <c r="AG322" s="45">
        <f t="shared" si="36"/>
        <v>10.6638</v>
      </c>
    </row>
    <row r="323" spans="1:33">
      <c r="A323" s="174">
        <v>20970</v>
      </c>
      <c r="B323" s="151">
        <v>10.7058</v>
      </c>
      <c r="C323" s="4">
        <f t="shared" si="34"/>
        <v>25.064699999999998</v>
      </c>
      <c r="E323" s="72">
        <f t="shared" si="35"/>
        <v>13.382249999999996</v>
      </c>
      <c r="F323" s="73">
        <f t="shared" si="37"/>
        <v>0.12559466748096207</v>
      </c>
      <c r="G323" s="150"/>
      <c r="H323" s="74">
        <f t="shared" si="38"/>
        <v>836.6347891656394</v>
      </c>
      <c r="I323" s="75">
        <f t="shared" si="39"/>
        <v>948.59534823875811</v>
      </c>
      <c r="J323" s="77"/>
      <c r="K323" s="77"/>
      <c r="L323" s="152"/>
      <c r="M323" s="152"/>
      <c r="N323" s="45"/>
      <c r="O323" s="11"/>
      <c r="AG323" s="45">
        <f t="shared" si="36"/>
        <v>10.7058</v>
      </c>
    </row>
    <row r="324" spans="1:33">
      <c r="A324" s="174">
        <v>20983</v>
      </c>
      <c r="B324" s="151">
        <v>10.7478</v>
      </c>
      <c r="C324" s="4">
        <f t="shared" si="34"/>
        <v>25.064699999999998</v>
      </c>
      <c r="E324" s="72">
        <f t="shared" si="35"/>
        <v>13.434749999999998</v>
      </c>
      <c r="F324" s="73">
        <f t="shared" si="37"/>
        <v>0.12605759575298386</v>
      </c>
      <c r="G324" s="150"/>
      <c r="H324" s="74">
        <f t="shared" si="38"/>
        <v>837.15344687947595</v>
      </c>
      <c r="I324" s="75">
        <f t="shared" si="39"/>
        <v>949.6229195841164</v>
      </c>
      <c r="J324" s="77"/>
      <c r="K324" s="77"/>
      <c r="L324" s="152"/>
      <c r="M324" s="152"/>
      <c r="N324" s="45"/>
      <c r="O324" s="11"/>
      <c r="AG324" s="45">
        <f t="shared" si="36"/>
        <v>10.7478</v>
      </c>
    </row>
    <row r="325" spans="1:33">
      <c r="A325" s="174">
        <v>20995</v>
      </c>
      <c r="B325" s="151">
        <v>10.7888</v>
      </c>
      <c r="C325" s="4">
        <f t="shared" ref="C325:C388" si="40">C$2</f>
        <v>25.064699999999998</v>
      </c>
      <c r="E325" s="72">
        <f t="shared" ref="E325:E388" si="41">(((80+B325)-80)/80)*100</f>
        <v>13.485999999999992</v>
      </c>
      <c r="F325" s="73">
        <f t="shared" si="37"/>
        <v>0.12650929530775248</v>
      </c>
      <c r="G325" s="150"/>
      <c r="H325" s="74">
        <f t="shared" si="38"/>
        <v>837.63220784609439</v>
      </c>
      <c r="I325" s="75">
        <f t="shared" si="39"/>
        <v>950.59528739621862</v>
      </c>
      <c r="J325" s="77"/>
      <c r="K325" s="77"/>
      <c r="L325" s="152"/>
      <c r="M325" s="152"/>
      <c r="N325" s="45"/>
      <c r="O325" s="11"/>
      <c r="AG325" s="45">
        <f t="shared" ref="AG325:AG388" si="42">B325</f>
        <v>10.7888</v>
      </c>
    </row>
    <row r="326" spans="1:33">
      <c r="A326" s="174">
        <v>20995</v>
      </c>
      <c r="B326" s="151">
        <v>10.8308</v>
      </c>
      <c r="C326" s="4">
        <f t="shared" si="40"/>
        <v>25.064699999999998</v>
      </c>
      <c r="E326" s="72">
        <f t="shared" si="41"/>
        <v>13.538499999999996</v>
      </c>
      <c r="F326" s="73">
        <f t="shared" si="37"/>
        <v>0.12697180046411974</v>
      </c>
      <c r="G326" s="150"/>
      <c r="H326" s="74">
        <f t="shared" si="38"/>
        <v>837.63220784609439</v>
      </c>
      <c r="I326" s="75">
        <f t="shared" si="39"/>
        <v>951.03504430533781</v>
      </c>
      <c r="J326" s="77"/>
      <c r="K326" s="77"/>
      <c r="L326" s="152"/>
      <c r="M326" s="152"/>
      <c r="N326" s="45"/>
      <c r="O326" s="11"/>
      <c r="AG326" s="45">
        <f t="shared" si="42"/>
        <v>10.8308</v>
      </c>
    </row>
    <row r="327" spans="1:33">
      <c r="A327" s="174">
        <v>21008</v>
      </c>
      <c r="B327" s="151">
        <v>10.8728</v>
      </c>
      <c r="C327" s="4">
        <f t="shared" si="40"/>
        <v>25.064699999999998</v>
      </c>
      <c r="E327" s="72">
        <f t="shared" si="41"/>
        <v>13.590999999999998</v>
      </c>
      <c r="F327" s="73">
        <f t="shared" si="37"/>
        <v>0.12743409180835294</v>
      </c>
      <c r="G327" s="150"/>
      <c r="H327" s="74">
        <f t="shared" ref="H327:H328" si="43">A327/C327</f>
        <v>838.15086555993093</v>
      </c>
      <c r="I327" s="75">
        <f t="shared" ref="I327:I328" si="44">H327*(1+E327/100)</f>
        <v>952.06394969818109</v>
      </c>
      <c r="J327" s="77"/>
      <c r="K327" s="77"/>
      <c r="L327" s="152"/>
      <c r="M327" s="152"/>
      <c r="N327" s="45"/>
      <c r="O327" s="11"/>
      <c r="AG327" s="45">
        <f t="shared" si="42"/>
        <v>10.8728</v>
      </c>
    </row>
    <row r="328" spans="1:33">
      <c r="A328" s="174">
        <v>21020</v>
      </c>
      <c r="B328" s="151">
        <v>10.9138</v>
      </c>
      <c r="C328" s="4">
        <f t="shared" si="40"/>
        <v>25.064699999999998</v>
      </c>
      <c r="E328" s="72">
        <f t="shared" si="41"/>
        <v>13.642249999999995</v>
      </c>
      <c r="F328" s="73">
        <f t="shared" si="37"/>
        <v>0.12788517016831114</v>
      </c>
      <c r="G328" s="150"/>
      <c r="H328" s="74">
        <f t="shared" si="43"/>
        <v>838.62962652654937</v>
      </c>
      <c r="I328" s="75">
        <f t="shared" si="44"/>
        <v>953.03757675136751</v>
      </c>
      <c r="J328" s="77"/>
      <c r="K328" s="77"/>
      <c r="L328" s="152"/>
      <c r="M328" s="152"/>
      <c r="N328" s="45"/>
      <c r="O328" s="11"/>
      <c r="AG328" s="45">
        <f t="shared" si="42"/>
        <v>10.9138</v>
      </c>
    </row>
    <row r="329" spans="1:33">
      <c r="A329" s="174">
        <v>21033</v>
      </c>
      <c r="B329" s="151">
        <v>10.9558</v>
      </c>
      <c r="C329" s="4">
        <f t="shared" si="40"/>
        <v>25.064699999999998</v>
      </c>
      <c r="E329" s="72">
        <f t="shared" si="41"/>
        <v>13.694749999999994</v>
      </c>
      <c r="F329" s="73">
        <f t="shared" si="37"/>
        <v>0.12834703955986024</v>
      </c>
      <c r="G329" s="150"/>
      <c r="H329" s="74">
        <f t="shared" si="38"/>
        <v>839.14828424038592</v>
      </c>
      <c r="I329" s="75">
        <f t="shared" si="39"/>
        <v>954.06754389639616</v>
      </c>
      <c r="J329" s="77"/>
      <c r="K329" s="77"/>
      <c r="L329" s="152"/>
      <c r="M329" s="152"/>
      <c r="N329" s="45"/>
      <c r="O329" s="11"/>
      <c r="AG329" s="45">
        <f t="shared" si="42"/>
        <v>10.9558</v>
      </c>
    </row>
    <row r="330" spans="1:33">
      <c r="A330" s="174">
        <v>21033</v>
      </c>
      <c r="B330" s="151">
        <v>10.9968</v>
      </c>
      <c r="C330" s="4">
        <f t="shared" si="40"/>
        <v>25.064699999999998</v>
      </c>
      <c r="E330" s="72">
        <f t="shared" si="41"/>
        <v>13.746000000000008</v>
      </c>
      <c r="F330" s="73">
        <f t="shared" si="37"/>
        <v>0.12879770638950641</v>
      </c>
      <c r="G330" s="150"/>
      <c r="H330" s="74">
        <f t="shared" si="38"/>
        <v>839.14828424038592</v>
      </c>
      <c r="I330" s="75">
        <f t="shared" si="39"/>
        <v>954.49760739206954</v>
      </c>
      <c r="J330" s="77"/>
      <c r="K330" s="77"/>
      <c r="L330" s="152"/>
      <c r="M330" s="152"/>
      <c r="N330" s="45"/>
      <c r="O330" s="11"/>
      <c r="AG330" s="45">
        <f t="shared" si="42"/>
        <v>10.9968</v>
      </c>
    </row>
    <row r="331" spans="1:33">
      <c r="A331" s="174">
        <v>21045</v>
      </c>
      <c r="B331" s="151">
        <v>11.0388</v>
      </c>
      <c r="C331" s="4">
        <f t="shared" si="40"/>
        <v>25.064699999999998</v>
      </c>
      <c r="E331" s="72">
        <f t="shared" si="41"/>
        <v>13.798499999999994</v>
      </c>
      <c r="F331" s="73">
        <f t="shared" ref="F331:F394" si="45">LN(1+E331/100)</f>
        <v>0.12925915459793663</v>
      </c>
      <c r="G331" s="150"/>
      <c r="H331" s="74">
        <f t="shared" ref="H331:H393" si="46">A331/C331</f>
        <v>839.62704520700436</v>
      </c>
      <c r="I331" s="75">
        <f t="shared" ref="I331:I393" si="47">H331*(1+E331/100)</f>
        <v>955.48298303989293</v>
      </c>
      <c r="J331" s="77"/>
      <c r="K331" s="77"/>
      <c r="L331" s="152"/>
      <c r="M331" s="152"/>
      <c r="N331" s="45"/>
      <c r="O331" s="11"/>
      <c r="AG331" s="45">
        <f t="shared" si="42"/>
        <v>11.0388</v>
      </c>
    </row>
    <row r="332" spans="1:33">
      <c r="A332" s="174">
        <v>21058</v>
      </c>
      <c r="B332" s="151">
        <v>11.0808</v>
      </c>
      <c r="C332" s="4">
        <f t="shared" si="40"/>
        <v>25.064699999999998</v>
      </c>
      <c r="E332" s="72">
        <f t="shared" si="41"/>
        <v>13.850999999999997</v>
      </c>
      <c r="F332" s="73">
        <f t="shared" si="45"/>
        <v>0.12972038997012694</v>
      </c>
      <c r="G332" s="150"/>
      <c r="H332" s="74">
        <f t="shared" si="46"/>
        <v>840.1457029208409</v>
      </c>
      <c r="I332" s="75">
        <f t="shared" si="47"/>
        <v>956.51428423240645</v>
      </c>
      <c r="J332" s="77"/>
      <c r="K332" s="77"/>
      <c r="L332" s="152"/>
      <c r="M332" s="152"/>
      <c r="N332" s="45"/>
      <c r="O332" s="11"/>
      <c r="AG332" s="45">
        <f t="shared" si="42"/>
        <v>11.0808</v>
      </c>
    </row>
    <row r="333" spans="1:33">
      <c r="A333" s="174">
        <v>21058</v>
      </c>
      <c r="B333" s="151">
        <v>11.1218</v>
      </c>
      <c r="C333" s="4">
        <f t="shared" si="40"/>
        <v>25.064699999999998</v>
      </c>
      <c r="E333" s="72">
        <f t="shared" si="41"/>
        <v>13.902250000000011</v>
      </c>
      <c r="F333" s="73">
        <f t="shared" si="45"/>
        <v>0.13017043844025891</v>
      </c>
      <c r="G333" s="150"/>
      <c r="H333" s="74">
        <f t="shared" si="46"/>
        <v>840.1457029208409</v>
      </c>
      <c r="I333" s="75">
        <f t="shared" si="47"/>
        <v>956.94485890515352</v>
      </c>
      <c r="J333" s="77"/>
      <c r="K333" s="77"/>
      <c r="L333" s="152"/>
      <c r="M333" s="152"/>
      <c r="N333" s="45"/>
      <c r="O333" s="11"/>
      <c r="AG333" s="45">
        <f t="shared" si="42"/>
        <v>11.1218</v>
      </c>
    </row>
    <row r="334" spans="1:33">
      <c r="A334" s="174">
        <v>21071</v>
      </c>
      <c r="B334" s="151">
        <v>11.1638</v>
      </c>
      <c r="C334" s="4">
        <f t="shared" si="40"/>
        <v>25.064699999999998</v>
      </c>
      <c r="E334" s="72">
        <f t="shared" si="41"/>
        <v>13.954749999999994</v>
      </c>
      <c r="F334" s="73">
        <f t="shared" si="45"/>
        <v>0.13063125378434776</v>
      </c>
      <c r="G334" s="150"/>
      <c r="H334" s="74">
        <f t="shared" si="46"/>
        <v>840.66436063467756</v>
      </c>
      <c r="I334" s="75">
        <f t="shared" si="47"/>
        <v>957.97697050034515</v>
      </c>
      <c r="J334" s="77"/>
      <c r="K334" s="77"/>
      <c r="L334" s="152"/>
      <c r="M334" s="152"/>
      <c r="N334" s="45"/>
      <c r="O334" s="11"/>
      <c r="AG334" s="45">
        <f t="shared" si="42"/>
        <v>11.1638</v>
      </c>
    </row>
    <row r="335" spans="1:33">
      <c r="A335" s="174">
        <v>21083</v>
      </c>
      <c r="B335" s="151">
        <v>11.2058</v>
      </c>
      <c r="C335" s="4">
        <f t="shared" si="40"/>
        <v>25.064699999999998</v>
      </c>
      <c r="E335" s="72">
        <f t="shared" si="41"/>
        <v>14.007249999999996</v>
      </c>
      <c r="F335" s="73">
        <f t="shared" si="45"/>
        <v>0.1310918568754611</v>
      </c>
      <c r="G335" s="150"/>
      <c r="H335" s="74">
        <f t="shared" si="46"/>
        <v>841.14312160129589</v>
      </c>
      <c r="I335" s="75">
        <f t="shared" si="47"/>
        <v>958.96414150179339</v>
      </c>
      <c r="J335" s="77"/>
      <c r="K335" s="77"/>
      <c r="L335" s="152"/>
      <c r="M335" s="152"/>
      <c r="N335" s="45"/>
      <c r="O335" s="11"/>
      <c r="AG335" s="45">
        <f t="shared" si="42"/>
        <v>11.2058</v>
      </c>
    </row>
    <row r="336" spans="1:33">
      <c r="A336" s="174">
        <v>21096</v>
      </c>
      <c r="B336" s="151">
        <v>11.2468</v>
      </c>
      <c r="C336" s="4">
        <f t="shared" si="40"/>
        <v>25.064699999999998</v>
      </c>
      <c r="E336" s="72">
        <f t="shared" si="41"/>
        <v>14.058500000000009</v>
      </c>
      <c r="F336" s="73">
        <f t="shared" si="45"/>
        <v>0.13154128868065476</v>
      </c>
      <c r="G336" s="150"/>
      <c r="H336" s="74">
        <f t="shared" si="46"/>
        <v>841.66177931513243</v>
      </c>
      <c r="I336" s="75">
        <f t="shared" si="47"/>
        <v>959.98680056015053</v>
      </c>
      <c r="J336" s="77"/>
      <c r="K336" s="77"/>
      <c r="L336" s="152"/>
      <c r="M336" s="152"/>
      <c r="N336" s="45"/>
      <c r="O336" s="11"/>
      <c r="AG336" s="45">
        <f t="shared" si="42"/>
        <v>11.2468</v>
      </c>
    </row>
    <row r="337" spans="1:33">
      <c r="A337" s="174">
        <v>21096</v>
      </c>
      <c r="B337" s="151">
        <v>11.2888</v>
      </c>
      <c r="C337" s="4">
        <f t="shared" si="40"/>
        <v>25.064699999999998</v>
      </c>
      <c r="E337" s="72">
        <f t="shared" si="41"/>
        <v>14.110999999999994</v>
      </c>
      <c r="F337" s="73">
        <f t="shared" si="45"/>
        <v>0.13200147289393882</v>
      </c>
      <c r="G337" s="150"/>
      <c r="H337" s="74">
        <f t="shared" si="46"/>
        <v>841.66177931513243</v>
      </c>
      <c r="I337" s="75">
        <f t="shared" si="47"/>
        <v>960.42867299429065</v>
      </c>
      <c r="J337" s="77"/>
      <c r="K337" s="77"/>
      <c r="L337" s="152"/>
      <c r="M337" s="152"/>
      <c r="N337" s="45"/>
      <c r="O337" s="11"/>
      <c r="AG337" s="45">
        <f t="shared" si="42"/>
        <v>11.2888</v>
      </c>
    </row>
    <row r="338" spans="1:33">
      <c r="A338" s="174">
        <v>21108</v>
      </c>
      <c r="B338" s="151">
        <v>11.3308</v>
      </c>
      <c r="C338" s="4">
        <f t="shared" si="40"/>
        <v>25.064699999999998</v>
      </c>
      <c r="E338" s="72">
        <f t="shared" si="41"/>
        <v>14.163499999999996</v>
      </c>
      <c r="F338" s="73">
        <f t="shared" si="45"/>
        <v>0.13246144543511754</v>
      </c>
      <c r="G338" s="150"/>
      <c r="H338" s="74">
        <f t="shared" si="46"/>
        <v>842.14054028175087</v>
      </c>
      <c r="I338" s="75">
        <f t="shared" si="47"/>
        <v>961.41711570455664</v>
      </c>
      <c r="J338" s="77"/>
      <c r="K338" s="77"/>
      <c r="L338" s="152"/>
      <c r="M338" s="152"/>
      <c r="N338" s="45"/>
      <c r="O338" s="11"/>
      <c r="AG338" s="45">
        <f t="shared" si="42"/>
        <v>11.3308</v>
      </c>
    </row>
    <row r="339" spans="1:33">
      <c r="A339" s="174">
        <v>21108</v>
      </c>
      <c r="B339" s="151">
        <v>11.3718</v>
      </c>
      <c r="C339" s="4">
        <f t="shared" si="40"/>
        <v>25.064699999999998</v>
      </c>
      <c r="E339" s="72">
        <f t="shared" si="41"/>
        <v>14.214750000000009</v>
      </c>
      <c r="F339" s="73">
        <f t="shared" si="45"/>
        <v>0.13291026226299249</v>
      </c>
      <c r="G339" s="150"/>
      <c r="H339" s="74">
        <f t="shared" si="46"/>
        <v>842.14054028175087</v>
      </c>
      <c r="I339" s="75">
        <f t="shared" si="47"/>
        <v>961.84871273145109</v>
      </c>
      <c r="J339" s="77"/>
      <c r="K339" s="77"/>
      <c r="L339" s="152"/>
      <c r="M339" s="152"/>
      <c r="N339" s="45"/>
      <c r="O339" s="11"/>
      <c r="AG339" s="45">
        <f t="shared" si="42"/>
        <v>11.3718</v>
      </c>
    </row>
    <row r="340" spans="1:33">
      <c r="A340" s="174">
        <v>21121</v>
      </c>
      <c r="B340" s="151">
        <v>11.4138</v>
      </c>
      <c r="C340" s="4">
        <f t="shared" si="40"/>
        <v>25.064699999999998</v>
      </c>
      <c r="E340" s="72">
        <f t="shared" si="41"/>
        <v>14.267249999999992</v>
      </c>
      <c r="F340" s="73">
        <f t="shared" si="45"/>
        <v>0.13336981707189602</v>
      </c>
      <c r="G340" s="150"/>
      <c r="H340" s="74">
        <f t="shared" si="46"/>
        <v>842.65919799558742</v>
      </c>
      <c r="I340" s="75">
        <f t="shared" si="47"/>
        <v>962.8834924216128</v>
      </c>
      <c r="J340" s="77"/>
      <c r="K340" s="77"/>
      <c r="L340" s="152"/>
      <c r="M340" s="152"/>
      <c r="N340" s="45"/>
      <c r="O340" s="11"/>
      <c r="AG340" s="45">
        <f t="shared" si="42"/>
        <v>11.4138</v>
      </c>
    </row>
    <row r="341" spans="1:33">
      <c r="A341" s="174">
        <v>21121</v>
      </c>
      <c r="B341" s="151">
        <v>11.454800000000001</v>
      </c>
      <c r="C341" s="4">
        <f t="shared" si="40"/>
        <v>25.064699999999998</v>
      </c>
      <c r="E341" s="72">
        <f t="shared" si="41"/>
        <v>14.318500000000006</v>
      </c>
      <c r="F341" s="73">
        <f t="shared" si="45"/>
        <v>0.13381822648375791</v>
      </c>
      <c r="G341" s="150"/>
      <c r="H341" s="74">
        <f t="shared" si="46"/>
        <v>842.65919799558742</v>
      </c>
      <c r="I341" s="75">
        <f t="shared" si="47"/>
        <v>963.31535526058565</v>
      </c>
      <c r="J341" s="77"/>
      <c r="K341" s="77"/>
      <c r="L341" s="152"/>
      <c r="M341" s="152"/>
      <c r="N341" s="45"/>
      <c r="O341" s="11"/>
      <c r="AG341" s="45">
        <f t="shared" si="42"/>
        <v>11.454800000000001</v>
      </c>
    </row>
    <row r="342" spans="1:33">
      <c r="A342" s="174">
        <v>21133</v>
      </c>
      <c r="B342" s="151">
        <v>11.4968</v>
      </c>
      <c r="C342" s="4">
        <f t="shared" si="40"/>
        <v>25.064699999999998</v>
      </c>
      <c r="E342" s="72">
        <f t="shared" si="41"/>
        <v>14.371000000000009</v>
      </c>
      <c r="F342" s="73">
        <f t="shared" si="45"/>
        <v>0.13427736431844003</v>
      </c>
      <c r="G342" s="150"/>
      <c r="H342" s="74">
        <f t="shared" si="46"/>
        <v>843.13795896220586</v>
      </c>
      <c r="I342" s="75">
        <f t="shared" si="47"/>
        <v>964.30531504466444</v>
      </c>
      <c r="J342" s="77"/>
      <c r="K342" s="77"/>
      <c r="L342" s="152"/>
      <c r="M342" s="152"/>
      <c r="N342" s="45"/>
      <c r="O342" s="11"/>
      <c r="AG342" s="45">
        <f t="shared" si="42"/>
        <v>11.4968</v>
      </c>
    </row>
    <row r="343" spans="1:33">
      <c r="A343" s="174">
        <v>21146</v>
      </c>
      <c r="B343" s="151">
        <v>11.5388</v>
      </c>
      <c r="C343" s="4">
        <f t="shared" si="40"/>
        <v>25.064699999999998</v>
      </c>
      <c r="E343" s="72">
        <f t="shared" si="41"/>
        <v>14.423499999999995</v>
      </c>
      <c r="F343" s="73">
        <f t="shared" si="45"/>
        <v>0.13473629144231256</v>
      </c>
      <c r="G343" s="150"/>
      <c r="H343" s="74">
        <f t="shared" si="46"/>
        <v>843.6566166760424</v>
      </c>
      <c r="I343" s="75">
        <f t="shared" si="47"/>
        <v>965.34142878231125</v>
      </c>
      <c r="J343" s="77"/>
      <c r="K343" s="77"/>
      <c r="L343" s="152"/>
      <c r="M343" s="152"/>
      <c r="N343" s="45"/>
      <c r="O343" s="11"/>
      <c r="AG343" s="45">
        <f t="shared" si="42"/>
        <v>11.5388</v>
      </c>
    </row>
    <row r="344" spans="1:33">
      <c r="A344" s="174">
        <v>21146</v>
      </c>
      <c r="B344" s="151">
        <v>11.579800000000001</v>
      </c>
      <c r="C344" s="4">
        <f t="shared" si="40"/>
        <v>25.064699999999998</v>
      </c>
      <c r="E344" s="72">
        <f t="shared" si="41"/>
        <v>14.474750000000009</v>
      </c>
      <c r="F344" s="73">
        <f t="shared" si="45"/>
        <v>0.13518408866973927</v>
      </c>
      <c r="G344" s="150"/>
      <c r="H344" s="74">
        <f t="shared" si="46"/>
        <v>843.6566166760424</v>
      </c>
      <c r="I344" s="75">
        <f t="shared" si="47"/>
        <v>965.77380279835791</v>
      </c>
      <c r="J344" s="77"/>
      <c r="K344" s="77"/>
      <c r="L344" s="152"/>
      <c r="M344" s="152"/>
      <c r="N344" s="45"/>
      <c r="O344" s="11"/>
      <c r="AG344" s="45">
        <f t="shared" si="42"/>
        <v>11.579800000000001</v>
      </c>
    </row>
    <row r="345" spans="1:33">
      <c r="A345" s="174">
        <v>21158</v>
      </c>
      <c r="B345" s="151">
        <v>11.6218</v>
      </c>
      <c r="C345" s="4">
        <f t="shared" si="40"/>
        <v>25.064699999999998</v>
      </c>
      <c r="E345" s="72">
        <f t="shared" si="41"/>
        <v>14.527250000000008</v>
      </c>
      <c r="F345" s="73">
        <f t="shared" si="45"/>
        <v>0.13564259995714967</v>
      </c>
      <c r="G345" s="150"/>
      <c r="H345" s="74">
        <f t="shared" si="46"/>
        <v>844.13537764266084</v>
      </c>
      <c r="I345" s="75">
        <f t="shared" si="47"/>
        <v>966.76503429125444</v>
      </c>
      <c r="J345" s="77"/>
      <c r="K345" s="77"/>
      <c r="L345" s="152"/>
      <c r="M345" s="152"/>
      <c r="N345" s="45"/>
      <c r="O345" s="11"/>
      <c r="AG345" s="45">
        <f t="shared" si="42"/>
        <v>11.6218</v>
      </c>
    </row>
    <row r="346" spans="1:33">
      <c r="A346" s="174">
        <v>21158</v>
      </c>
      <c r="B346" s="151">
        <v>11.6638</v>
      </c>
      <c r="C346" s="4">
        <f t="shared" si="40"/>
        <v>25.064699999999998</v>
      </c>
      <c r="E346" s="72">
        <f t="shared" si="41"/>
        <v>14.579749999999994</v>
      </c>
      <c r="F346" s="73">
        <f t="shared" si="45"/>
        <v>0.13610090110830536</v>
      </c>
      <c r="G346" s="150"/>
      <c r="H346" s="74">
        <f t="shared" si="46"/>
        <v>844.13537764266084</v>
      </c>
      <c r="I346" s="75">
        <f t="shared" si="47"/>
        <v>967.20820536451674</v>
      </c>
      <c r="J346" s="77"/>
      <c r="K346" s="77"/>
      <c r="L346" s="152"/>
      <c r="M346" s="152"/>
      <c r="N346" s="45"/>
      <c r="O346" s="11"/>
      <c r="AG346" s="45">
        <f t="shared" si="42"/>
        <v>11.6638</v>
      </c>
    </row>
    <row r="347" spans="1:33">
      <c r="A347" s="174">
        <v>21171</v>
      </c>
      <c r="B347" s="151">
        <v>11.704800000000001</v>
      </c>
      <c r="C347" s="4">
        <f t="shared" si="40"/>
        <v>25.064699999999998</v>
      </c>
      <c r="E347" s="72">
        <f t="shared" si="41"/>
        <v>14.631000000000007</v>
      </c>
      <c r="F347" s="73">
        <f t="shared" si="45"/>
        <v>0.13654808782056974</v>
      </c>
      <c r="G347" s="150"/>
      <c r="H347" s="74">
        <f t="shared" si="46"/>
        <v>844.65403535649739</v>
      </c>
      <c r="I347" s="75">
        <f t="shared" si="47"/>
        <v>968.2353672695067</v>
      </c>
      <c r="J347" s="77"/>
      <c r="K347" s="77"/>
      <c r="L347" s="152"/>
      <c r="M347" s="152"/>
      <c r="N347" s="45"/>
      <c r="O347" s="11"/>
      <c r="AG347" s="45">
        <f t="shared" si="42"/>
        <v>11.704800000000001</v>
      </c>
    </row>
    <row r="348" spans="1:33">
      <c r="A348" s="174">
        <v>21183</v>
      </c>
      <c r="B348" s="151">
        <v>11.7468</v>
      </c>
      <c r="C348" s="4">
        <f t="shared" si="40"/>
        <v>25.064699999999998</v>
      </c>
      <c r="E348" s="72">
        <f t="shared" si="41"/>
        <v>14.683500000000011</v>
      </c>
      <c r="F348" s="73">
        <f t="shared" si="45"/>
        <v>0.1370059742683718</v>
      </c>
      <c r="G348" s="150"/>
      <c r="H348" s="74">
        <f t="shared" si="46"/>
        <v>845.13279632311583</v>
      </c>
      <c r="I348" s="75">
        <f t="shared" si="47"/>
        <v>969.22787047122063</v>
      </c>
      <c r="J348" s="77"/>
      <c r="K348" s="77"/>
      <c r="L348" s="152"/>
      <c r="M348" s="152"/>
      <c r="N348" s="45"/>
      <c r="O348" s="11"/>
      <c r="AG348" s="45">
        <f t="shared" si="42"/>
        <v>11.7468</v>
      </c>
    </row>
    <row r="349" spans="1:33">
      <c r="A349" s="174">
        <v>21183</v>
      </c>
      <c r="B349" s="151">
        <v>11.7888</v>
      </c>
      <c r="C349" s="4">
        <f t="shared" si="40"/>
        <v>25.064699999999998</v>
      </c>
      <c r="E349" s="72">
        <f t="shared" si="41"/>
        <v>14.735999999999994</v>
      </c>
      <c r="F349" s="73">
        <f t="shared" si="45"/>
        <v>0.13746365115212764</v>
      </c>
      <c r="G349" s="150"/>
      <c r="H349" s="74">
        <f t="shared" si="46"/>
        <v>845.13279632311583</v>
      </c>
      <c r="I349" s="75">
        <f t="shared" si="47"/>
        <v>969.67156518929016</v>
      </c>
      <c r="J349" s="77"/>
      <c r="K349" s="77"/>
      <c r="L349" s="152"/>
      <c r="M349" s="152"/>
      <c r="N349" s="45"/>
      <c r="O349" s="11"/>
      <c r="AG349" s="45">
        <f t="shared" si="42"/>
        <v>11.7888</v>
      </c>
    </row>
    <row r="350" spans="1:33">
      <c r="A350" s="174">
        <v>21196</v>
      </c>
      <c r="B350" s="151">
        <v>11.829800000000001</v>
      </c>
      <c r="C350" s="4">
        <f t="shared" si="40"/>
        <v>25.064699999999998</v>
      </c>
      <c r="E350" s="72">
        <f t="shared" si="41"/>
        <v>14.787250000000007</v>
      </c>
      <c r="F350" s="73">
        <f t="shared" si="45"/>
        <v>0.13791022901168437</v>
      </c>
      <c r="G350" s="150"/>
      <c r="H350" s="74">
        <f t="shared" si="46"/>
        <v>845.65145403695237</v>
      </c>
      <c r="I350" s="75">
        <f t="shared" si="47"/>
        <v>970.70004867403168</v>
      </c>
      <c r="J350" s="77"/>
      <c r="K350" s="77"/>
      <c r="L350" s="152"/>
      <c r="M350" s="152"/>
      <c r="N350" s="45"/>
      <c r="O350" s="11"/>
      <c r="AG350" s="45">
        <f t="shared" si="42"/>
        <v>11.829800000000001</v>
      </c>
    </row>
    <row r="351" spans="1:33">
      <c r="A351" s="174">
        <v>21196</v>
      </c>
      <c r="B351" s="151">
        <v>11.8718</v>
      </c>
      <c r="C351" s="4">
        <f t="shared" si="40"/>
        <v>25.064699999999998</v>
      </c>
      <c r="E351" s="72">
        <f t="shared" si="41"/>
        <v>14.839750000000009</v>
      </c>
      <c r="F351" s="73">
        <f t="shared" si="45"/>
        <v>0.13836749232057033</v>
      </c>
      <c r="G351" s="150"/>
      <c r="H351" s="74">
        <f t="shared" si="46"/>
        <v>845.65145403695237</v>
      </c>
      <c r="I351" s="75">
        <f t="shared" si="47"/>
        <v>971.14401568740118</v>
      </c>
      <c r="J351" s="77"/>
      <c r="K351" s="77"/>
      <c r="L351" s="152"/>
      <c r="M351" s="152"/>
      <c r="N351" s="45"/>
      <c r="O351" s="11"/>
      <c r="AG351" s="45">
        <f t="shared" si="42"/>
        <v>11.8718</v>
      </c>
    </row>
    <row r="352" spans="1:33">
      <c r="A352" s="174">
        <v>21208</v>
      </c>
      <c r="B352" s="151">
        <v>11.912800000000001</v>
      </c>
      <c r="C352" s="4">
        <f t="shared" si="40"/>
        <v>25.064699999999998</v>
      </c>
      <c r="E352" s="72">
        <f t="shared" si="41"/>
        <v>14.891000000000004</v>
      </c>
      <c r="F352" s="73">
        <f t="shared" si="45"/>
        <v>0.13881366681702059</v>
      </c>
      <c r="G352" s="150"/>
      <c r="H352" s="74">
        <f t="shared" si="46"/>
        <v>846.13021500357081</v>
      </c>
      <c r="I352" s="75">
        <f t="shared" si="47"/>
        <v>972.12746531975267</v>
      </c>
      <c r="J352" s="77"/>
      <c r="K352" s="77"/>
      <c r="L352" s="152"/>
      <c r="M352" s="152"/>
      <c r="N352" s="45"/>
      <c r="O352" s="11"/>
      <c r="AG352" s="45">
        <f t="shared" si="42"/>
        <v>11.912800000000001</v>
      </c>
    </row>
    <row r="353" spans="1:33">
      <c r="A353" s="174">
        <v>21221</v>
      </c>
      <c r="B353" s="151">
        <v>11.954800000000001</v>
      </c>
      <c r="C353" s="4">
        <f t="shared" si="40"/>
        <v>25.064699999999998</v>
      </c>
      <c r="E353" s="72">
        <f t="shared" si="41"/>
        <v>14.943500000000007</v>
      </c>
      <c r="F353" s="73">
        <f t="shared" si="45"/>
        <v>0.1392705172978066</v>
      </c>
      <c r="G353" s="150"/>
      <c r="H353" s="74">
        <f t="shared" si="46"/>
        <v>846.64887271740736</v>
      </c>
      <c r="I353" s="75">
        <f t="shared" si="47"/>
        <v>973.16784701193308</v>
      </c>
      <c r="J353" s="77"/>
      <c r="K353" s="77"/>
      <c r="L353" s="152"/>
      <c r="M353" s="152"/>
      <c r="N353" s="45"/>
      <c r="O353" s="11"/>
      <c r="AG353" s="45">
        <f t="shared" si="42"/>
        <v>11.954800000000001</v>
      </c>
    </row>
    <row r="354" spans="1:33">
      <c r="A354" s="174">
        <v>21221</v>
      </c>
      <c r="B354" s="151">
        <v>11.9968</v>
      </c>
      <c r="C354" s="4">
        <f t="shared" si="40"/>
        <v>25.064699999999998</v>
      </c>
      <c r="E354" s="72">
        <f t="shared" si="41"/>
        <v>14.996000000000009</v>
      </c>
      <c r="F354" s="73">
        <f t="shared" si="45"/>
        <v>0.13972715916153416</v>
      </c>
      <c r="G354" s="150"/>
      <c r="H354" s="74">
        <f t="shared" si="46"/>
        <v>846.64887271740736</v>
      </c>
      <c r="I354" s="75">
        <f t="shared" si="47"/>
        <v>973.61233767010981</v>
      </c>
      <c r="J354" s="77"/>
      <c r="K354" s="77"/>
      <c r="L354" s="152"/>
      <c r="M354" s="152"/>
      <c r="N354" s="45"/>
      <c r="O354" s="11"/>
      <c r="AG354" s="45">
        <f t="shared" si="42"/>
        <v>11.9968</v>
      </c>
    </row>
    <row r="355" spans="1:33">
      <c r="A355" s="174">
        <v>21234</v>
      </c>
      <c r="B355" s="151">
        <v>12.037800000000001</v>
      </c>
      <c r="C355" s="4">
        <f t="shared" si="40"/>
        <v>25.064699999999998</v>
      </c>
      <c r="E355" s="72">
        <f t="shared" si="41"/>
        <v>15.047250000000007</v>
      </c>
      <c r="F355" s="73">
        <f t="shared" si="45"/>
        <v>0.14017272755658933</v>
      </c>
      <c r="G355" s="150"/>
      <c r="H355" s="74">
        <f t="shared" si="46"/>
        <v>847.16753043124402</v>
      </c>
      <c r="I355" s="75">
        <f t="shared" si="47"/>
        <v>974.64294665405941</v>
      </c>
      <c r="J355" s="77"/>
      <c r="K355" s="77"/>
      <c r="L355" s="152"/>
      <c r="M355" s="152"/>
      <c r="N355" s="45"/>
      <c r="O355" s="11"/>
      <c r="AG355" s="45">
        <f t="shared" si="42"/>
        <v>12.037800000000001</v>
      </c>
    </row>
    <row r="356" spans="1:33">
      <c r="A356" s="174">
        <v>21234</v>
      </c>
      <c r="B356" s="151">
        <v>12.079800000000001</v>
      </c>
      <c r="C356" s="4">
        <f t="shared" si="40"/>
        <v>25.064699999999998</v>
      </c>
      <c r="E356" s="72">
        <f t="shared" si="41"/>
        <v>15.099750000000006</v>
      </c>
      <c r="F356" s="73">
        <f t="shared" si="45"/>
        <v>0.14062895771306017</v>
      </c>
      <c r="G356" s="150"/>
      <c r="H356" s="74">
        <f t="shared" si="46"/>
        <v>847.16753043124402</v>
      </c>
      <c r="I356" s="75">
        <f t="shared" si="47"/>
        <v>975.08770960753588</v>
      </c>
      <c r="J356" s="77"/>
      <c r="K356" s="77"/>
      <c r="L356" s="152"/>
      <c r="M356" s="152"/>
      <c r="N356" s="45"/>
      <c r="O356" s="11"/>
      <c r="AG356" s="45">
        <f t="shared" si="42"/>
        <v>12.079800000000001</v>
      </c>
    </row>
    <row r="357" spans="1:33">
      <c r="A357" s="174">
        <v>21246</v>
      </c>
      <c r="B357" s="151">
        <v>12.1218</v>
      </c>
      <c r="C357" s="4">
        <f t="shared" si="40"/>
        <v>25.064699999999998</v>
      </c>
      <c r="E357" s="72">
        <f t="shared" si="41"/>
        <v>15.152250000000009</v>
      </c>
      <c r="F357" s="73">
        <f t="shared" si="45"/>
        <v>0.14108497981849072</v>
      </c>
      <c r="G357" s="150"/>
      <c r="H357" s="74">
        <f t="shared" si="46"/>
        <v>847.64629139786234</v>
      </c>
      <c r="I357" s="75">
        <f t="shared" si="47"/>
        <v>976.08377658619497</v>
      </c>
      <c r="J357" s="77"/>
      <c r="K357" s="77"/>
      <c r="L357" s="152"/>
      <c r="M357" s="152"/>
      <c r="N357" s="45"/>
      <c r="O357" s="11"/>
      <c r="AG357" s="45">
        <f t="shared" si="42"/>
        <v>12.1218</v>
      </c>
    </row>
    <row r="358" spans="1:33">
      <c r="A358" s="174">
        <v>21259</v>
      </c>
      <c r="B358" s="151">
        <v>12.162800000000001</v>
      </c>
      <c r="C358" s="4">
        <f t="shared" si="40"/>
        <v>25.064699999999998</v>
      </c>
      <c r="E358" s="72">
        <f t="shared" si="41"/>
        <v>15.203500000000005</v>
      </c>
      <c r="F358" s="73">
        <f t="shared" si="45"/>
        <v>0.14152994375662215</v>
      </c>
      <c r="G358" s="150"/>
      <c r="H358" s="74">
        <f t="shared" si="46"/>
        <v>848.164949111699</v>
      </c>
      <c r="I358" s="75">
        <f t="shared" si="47"/>
        <v>977.11570714989625</v>
      </c>
      <c r="J358" s="77"/>
      <c r="K358" s="77"/>
      <c r="L358" s="152"/>
      <c r="M358" s="152"/>
      <c r="N358" s="45"/>
      <c r="O358" s="11"/>
      <c r="AG358" s="45">
        <f t="shared" si="42"/>
        <v>12.162800000000001</v>
      </c>
    </row>
    <row r="359" spans="1:33">
      <c r="A359" s="174">
        <v>21259</v>
      </c>
      <c r="B359" s="151">
        <v>12.204800000000001</v>
      </c>
      <c r="C359" s="4">
        <f t="shared" si="40"/>
        <v>25.064699999999998</v>
      </c>
      <c r="E359" s="72">
        <f t="shared" si="41"/>
        <v>15.256000000000009</v>
      </c>
      <c r="F359" s="73">
        <f t="shared" si="45"/>
        <v>0.1419855552710805</v>
      </c>
      <c r="G359" s="150"/>
      <c r="H359" s="74">
        <f t="shared" si="46"/>
        <v>848.164949111699</v>
      </c>
      <c r="I359" s="75">
        <f t="shared" si="47"/>
        <v>977.56099374817984</v>
      </c>
      <c r="J359" s="77"/>
      <c r="K359" s="77"/>
      <c r="L359" s="152"/>
      <c r="M359" s="152"/>
      <c r="N359" s="45"/>
      <c r="O359" s="11"/>
      <c r="AG359" s="45">
        <f t="shared" si="42"/>
        <v>12.204800000000001</v>
      </c>
    </row>
    <row r="360" spans="1:33">
      <c r="A360" s="174">
        <v>21259</v>
      </c>
      <c r="B360" s="151">
        <v>12.2468</v>
      </c>
      <c r="C360" s="4">
        <f t="shared" si="40"/>
        <v>25.064699999999998</v>
      </c>
      <c r="E360" s="72">
        <f t="shared" si="41"/>
        <v>15.308500000000008</v>
      </c>
      <c r="F360" s="73">
        <f t="shared" si="45"/>
        <v>0.14244095929821698</v>
      </c>
      <c r="G360" s="150"/>
      <c r="H360" s="74">
        <f t="shared" si="46"/>
        <v>848.164949111699</v>
      </c>
      <c r="I360" s="75">
        <f t="shared" si="47"/>
        <v>978.00628034646354</v>
      </c>
      <c r="J360" s="77"/>
      <c r="K360" s="77"/>
      <c r="L360" s="152"/>
      <c r="M360" s="152"/>
      <c r="N360" s="45"/>
      <c r="O360" s="11"/>
      <c r="AG360" s="45">
        <f t="shared" si="42"/>
        <v>12.2468</v>
      </c>
    </row>
    <row r="361" spans="1:33">
      <c r="A361" s="174">
        <v>21271</v>
      </c>
      <c r="B361" s="151">
        <v>12.287800000000001</v>
      </c>
      <c r="C361" s="4">
        <f t="shared" si="40"/>
        <v>25.064699999999998</v>
      </c>
      <c r="E361" s="72">
        <f t="shared" si="41"/>
        <v>15.359750000000005</v>
      </c>
      <c r="F361" s="73">
        <f t="shared" si="45"/>
        <v>0.14288532041721189</v>
      </c>
      <c r="G361" s="150"/>
      <c r="H361" s="74">
        <f t="shared" si="46"/>
        <v>848.64371007831733</v>
      </c>
      <c r="I361" s="75">
        <f t="shared" si="47"/>
        <v>978.99326233707177</v>
      </c>
      <c r="J361" s="77"/>
      <c r="K361" s="77"/>
      <c r="L361" s="152"/>
      <c r="M361" s="152"/>
      <c r="N361" s="45"/>
      <c r="O361" s="11"/>
      <c r="AG361" s="45">
        <f t="shared" si="42"/>
        <v>12.287800000000001</v>
      </c>
    </row>
    <row r="362" spans="1:33">
      <c r="A362" s="174">
        <v>21271</v>
      </c>
      <c r="B362" s="151">
        <v>12.329800000000001</v>
      </c>
      <c r="C362" s="4">
        <f t="shared" si="40"/>
        <v>25.064699999999998</v>
      </c>
      <c r="E362" s="72">
        <f t="shared" si="41"/>
        <v>15.412250000000007</v>
      </c>
      <c r="F362" s="73">
        <f t="shared" si="45"/>
        <v>0.14334031496512692</v>
      </c>
      <c r="G362" s="150"/>
      <c r="H362" s="74">
        <f t="shared" si="46"/>
        <v>848.64371007831733</v>
      </c>
      <c r="I362" s="75">
        <f t="shared" si="47"/>
        <v>979.43880028486296</v>
      </c>
      <c r="J362" s="77"/>
      <c r="K362" s="77"/>
      <c r="L362" s="152"/>
      <c r="M362" s="152"/>
      <c r="N362" s="45"/>
      <c r="O362" s="11"/>
      <c r="AG362" s="45">
        <f t="shared" si="42"/>
        <v>12.329800000000001</v>
      </c>
    </row>
    <row r="363" spans="1:33">
      <c r="A363" s="174">
        <v>21284</v>
      </c>
      <c r="B363" s="151">
        <v>12.3718</v>
      </c>
      <c r="C363" s="4">
        <f t="shared" si="40"/>
        <v>25.064699999999998</v>
      </c>
      <c r="E363" s="72">
        <f t="shared" si="41"/>
        <v>15.464750000000011</v>
      </c>
      <c r="F363" s="73">
        <f t="shared" si="45"/>
        <v>0.1437951025871497</v>
      </c>
      <c r="G363" s="150"/>
      <c r="H363" s="74">
        <f t="shared" si="46"/>
        <v>849.16236779215399</v>
      </c>
      <c r="I363" s="75">
        <f t="shared" si="47"/>
        <v>980.48320506529114</v>
      </c>
      <c r="J363" s="77"/>
      <c r="K363" s="77"/>
      <c r="L363" s="152"/>
      <c r="M363" s="152"/>
      <c r="N363" s="45"/>
      <c r="O363" s="11"/>
      <c r="AG363" s="45">
        <f t="shared" si="42"/>
        <v>12.3718</v>
      </c>
    </row>
    <row r="364" spans="1:33">
      <c r="A364" s="174">
        <v>21284</v>
      </c>
      <c r="B364" s="151">
        <v>12.412800000000001</v>
      </c>
      <c r="C364" s="4">
        <f t="shared" si="40"/>
        <v>25.064699999999998</v>
      </c>
      <c r="E364" s="72">
        <f t="shared" si="41"/>
        <v>15.516000000000005</v>
      </c>
      <c r="F364" s="73">
        <f t="shared" si="45"/>
        <v>0.14423886251814841</v>
      </c>
      <c r="G364" s="150"/>
      <c r="H364" s="74">
        <f t="shared" si="46"/>
        <v>849.16236779215399</v>
      </c>
      <c r="I364" s="75">
        <f t="shared" si="47"/>
        <v>980.91840077878453</v>
      </c>
      <c r="J364" s="77"/>
      <c r="K364" s="77"/>
      <c r="L364" s="152"/>
      <c r="M364" s="152"/>
      <c r="N364" s="45"/>
      <c r="O364" s="11"/>
      <c r="AG364" s="45">
        <f t="shared" si="42"/>
        <v>12.412800000000001</v>
      </c>
    </row>
    <row r="365" spans="1:33">
      <c r="A365" s="174">
        <v>21296</v>
      </c>
      <c r="B365" s="151">
        <v>12.454800000000001</v>
      </c>
      <c r="C365" s="4">
        <f t="shared" si="40"/>
        <v>25.064699999999998</v>
      </c>
      <c r="E365" s="72">
        <f t="shared" si="41"/>
        <v>15.568500000000007</v>
      </c>
      <c r="F365" s="73">
        <f t="shared" si="45"/>
        <v>0.14469324176819137</v>
      </c>
      <c r="G365" s="150"/>
      <c r="H365" s="74">
        <f t="shared" si="46"/>
        <v>849.64112875877231</v>
      </c>
      <c r="I365" s="75">
        <f t="shared" si="47"/>
        <v>981.91750788958188</v>
      </c>
      <c r="J365" s="77"/>
      <c r="K365" s="77"/>
      <c r="L365" s="152"/>
      <c r="M365" s="152"/>
      <c r="N365" s="45"/>
      <c r="O365" s="11"/>
      <c r="AG365" s="45">
        <f t="shared" si="42"/>
        <v>12.454800000000001</v>
      </c>
    </row>
    <row r="366" spans="1:33">
      <c r="A366" s="174">
        <v>21309</v>
      </c>
      <c r="B366" s="151">
        <v>12.4968</v>
      </c>
      <c r="C366" s="4">
        <f t="shared" si="40"/>
        <v>25.064699999999998</v>
      </c>
      <c r="E366" s="72">
        <f t="shared" si="41"/>
        <v>15.621000000000009</v>
      </c>
      <c r="F366" s="73">
        <f t="shared" si="45"/>
        <v>0.14514741465149666</v>
      </c>
      <c r="G366" s="150"/>
      <c r="H366" s="74">
        <f t="shared" si="46"/>
        <v>850.15978647260897</v>
      </c>
      <c r="I366" s="75">
        <f t="shared" si="47"/>
        <v>982.96324671749539</v>
      </c>
      <c r="J366" s="77"/>
      <c r="K366" s="77"/>
      <c r="L366" s="152"/>
      <c r="M366" s="152"/>
      <c r="N366" s="45"/>
      <c r="O366" s="11"/>
      <c r="AG366" s="45">
        <f t="shared" si="42"/>
        <v>12.4968</v>
      </c>
    </row>
    <row r="367" spans="1:33">
      <c r="A367" s="174">
        <v>21309</v>
      </c>
      <c r="B367" s="151">
        <v>12.537800000000001</v>
      </c>
      <c r="C367" s="4">
        <f t="shared" si="40"/>
        <v>25.064699999999998</v>
      </c>
      <c r="E367" s="72">
        <f t="shared" si="41"/>
        <v>15.672250000000004</v>
      </c>
      <c r="F367" s="73">
        <f t="shared" si="45"/>
        <v>0.14559057501902789</v>
      </c>
      <c r="G367" s="150"/>
      <c r="H367" s="74">
        <f t="shared" si="46"/>
        <v>850.15978647260897</v>
      </c>
      <c r="I367" s="75">
        <f t="shared" si="47"/>
        <v>983.39895360806247</v>
      </c>
      <c r="J367" s="77"/>
      <c r="K367" s="77"/>
      <c r="L367" s="152"/>
      <c r="M367" s="152"/>
      <c r="N367" s="45"/>
      <c r="O367" s="11"/>
      <c r="AG367" s="45">
        <f t="shared" si="42"/>
        <v>12.537800000000001</v>
      </c>
    </row>
    <row r="368" spans="1:33">
      <c r="A368" s="174">
        <v>21321</v>
      </c>
      <c r="B368" s="151">
        <v>12.579800000000001</v>
      </c>
      <c r="C368" s="4">
        <f t="shared" si="40"/>
        <v>25.064699999999998</v>
      </c>
      <c r="E368" s="72">
        <f t="shared" si="41"/>
        <v>15.724750000000007</v>
      </c>
      <c r="F368" s="73">
        <f t="shared" si="45"/>
        <v>0.14604434063310945</v>
      </c>
      <c r="G368" s="150"/>
      <c r="H368" s="74">
        <f t="shared" si="46"/>
        <v>850.6385474392273</v>
      </c>
      <c r="I368" s="75">
        <f t="shared" si="47"/>
        <v>984.39933242767722</v>
      </c>
      <c r="J368" s="77"/>
      <c r="K368" s="77"/>
      <c r="L368" s="152"/>
      <c r="M368" s="152"/>
      <c r="N368" s="45"/>
      <c r="O368" s="11"/>
      <c r="AG368" s="45">
        <f t="shared" si="42"/>
        <v>12.579800000000001</v>
      </c>
    </row>
    <row r="369" spans="1:33">
      <c r="A369" s="174">
        <v>21321</v>
      </c>
      <c r="B369" s="151">
        <v>12.620800000000001</v>
      </c>
      <c r="C369" s="4">
        <f t="shared" si="40"/>
        <v>25.064699999999998</v>
      </c>
      <c r="E369" s="72">
        <f t="shared" si="41"/>
        <v>15.776000000000003</v>
      </c>
      <c r="F369" s="73">
        <f t="shared" si="45"/>
        <v>0.14648710378473867</v>
      </c>
      <c r="G369" s="150"/>
      <c r="H369" s="74">
        <f t="shared" si="46"/>
        <v>850.6385474392273</v>
      </c>
      <c r="I369" s="75">
        <f t="shared" si="47"/>
        <v>984.83528468323993</v>
      </c>
      <c r="J369" s="77"/>
      <c r="K369" s="77"/>
      <c r="L369" s="152"/>
      <c r="M369" s="152"/>
      <c r="N369" s="45"/>
      <c r="O369" s="11"/>
      <c r="AG369" s="45">
        <f t="shared" si="42"/>
        <v>12.620800000000001</v>
      </c>
    </row>
    <row r="370" spans="1:33">
      <c r="A370" s="174">
        <v>21334</v>
      </c>
      <c r="B370" s="151">
        <v>12.662800000000001</v>
      </c>
      <c r="C370" s="4">
        <f t="shared" si="40"/>
        <v>25.064699999999998</v>
      </c>
      <c r="E370" s="72">
        <f t="shared" si="41"/>
        <v>15.828500000000007</v>
      </c>
      <c r="F370" s="73">
        <f t="shared" si="45"/>
        <v>0.14694046285936116</v>
      </c>
      <c r="G370" s="150"/>
      <c r="H370" s="74">
        <f t="shared" si="46"/>
        <v>851.15720515306396</v>
      </c>
      <c r="I370" s="75">
        <f t="shared" si="47"/>
        <v>985.88262337071671</v>
      </c>
      <c r="J370" s="77"/>
      <c r="K370" s="77"/>
      <c r="L370" s="152"/>
      <c r="M370" s="152"/>
      <c r="N370" s="45"/>
      <c r="O370" s="11"/>
      <c r="AG370" s="45">
        <f t="shared" si="42"/>
        <v>12.662800000000001</v>
      </c>
    </row>
    <row r="371" spans="1:33">
      <c r="A371" s="174">
        <v>21334</v>
      </c>
      <c r="B371" s="151">
        <v>12.704800000000001</v>
      </c>
      <c r="C371" s="4">
        <f t="shared" si="40"/>
        <v>25.064699999999998</v>
      </c>
      <c r="E371" s="72">
        <f t="shared" si="41"/>
        <v>15.881000000000006</v>
      </c>
      <c r="F371" s="73">
        <f t="shared" si="45"/>
        <v>0.14739361649266847</v>
      </c>
      <c r="G371" s="150"/>
      <c r="H371" s="74">
        <f t="shared" si="46"/>
        <v>851.15720515306396</v>
      </c>
      <c r="I371" s="75">
        <f t="shared" si="47"/>
        <v>986.32948090342211</v>
      </c>
      <c r="J371" s="77"/>
      <c r="K371" s="77"/>
      <c r="L371" s="152"/>
      <c r="M371" s="152"/>
      <c r="N371" s="45"/>
      <c r="O371" s="11"/>
      <c r="AG371" s="45">
        <f t="shared" si="42"/>
        <v>12.704800000000001</v>
      </c>
    </row>
    <row r="372" spans="1:33">
      <c r="A372" s="174">
        <v>21346</v>
      </c>
      <c r="B372" s="151">
        <v>12.745800000000001</v>
      </c>
      <c r="C372" s="4">
        <f t="shared" si="40"/>
        <v>25.064699999999998</v>
      </c>
      <c r="E372" s="72">
        <f t="shared" si="41"/>
        <v>15.932250000000003</v>
      </c>
      <c r="F372" s="73">
        <f t="shared" si="45"/>
        <v>0.14783578276948817</v>
      </c>
      <c r="G372" s="150"/>
      <c r="H372" s="74">
        <f t="shared" si="46"/>
        <v>851.63596611968228</v>
      </c>
      <c r="I372" s="75">
        <f t="shared" si="47"/>
        <v>987.32073733178538</v>
      </c>
      <c r="J372" s="77"/>
      <c r="K372" s="77"/>
      <c r="L372" s="152"/>
      <c r="M372" s="152"/>
      <c r="N372" s="45"/>
      <c r="O372" s="11"/>
      <c r="AG372" s="45">
        <f t="shared" si="42"/>
        <v>12.745800000000001</v>
      </c>
    </row>
    <row r="373" spans="1:33">
      <c r="A373" s="174">
        <v>21346</v>
      </c>
      <c r="B373" s="151">
        <v>12.787800000000001</v>
      </c>
      <c r="C373" s="4">
        <f t="shared" si="40"/>
        <v>25.064699999999998</v>
      </c>
      <c r="E373" s="72">
        <f t="shared" si="41"/>
        <v>15.984750000000005</v>
      </c>
      <c r="F373" s="73">
        <f t="shared" si="45"/>
        <v>0.14828853095868347</v>
      </c>
      <c r="G373" s="150"/>
      <c r="H373" s="74">
        <f t="shared" si="46"/>
        <v>851.63596611968228</v>
      </c>
      <c r="I373" s="75">
        <f t="shared" si="47"/>
        <v>987.76784621399827</v>
      </c>
      <c r="J373" s="77"/>
      <c r="K373" s="77"/>
      <c r="L373" s="152"/>
      <c r="M373" s="152"/>
      <c r="N373" s="45"/>
      <c r="O373" s="11"/>
      <c r="AG373" s="45">
        <f t="shared" si="42"/>
        <v>12.787800000000001</v>
      </c>
    </row>
    <row r="374" spans="1:33">
      <c r="A374" s="174">
        <v>21359</v>
      </c>
      <c r="B374" s="151">
        <v>12.829800000000001</v>
      </c>
      <c r="C374" s="4">
        <f t="shared" si="40"/>
        <v>25.064699999999998</v>
      </c>
      <c r="E374" s="72">
        <f t="shared" si="41"/>
        <v>16.037250000000007</v>
      </c>
      <c r="F374" s="73">
        <f t="shared" si="45"/>
        <v>0.14874107425971497</v>
      </c>
      <c r="G374" s="150"/>
      <c r="H374" s="74">
        <f t="shared" si="46"/>
        <v>852.15462383351894</v>
      </c>
      <c r="I374" s="75">
        <f t="shared" si="47"/>
        <v>988.81679124426</v>
      </c>
      <c r="J374" s="77"/>
      <c r="K374" s="77"/>
      <c r="L374" s="152"/>
      <c r="M374" s="152"/>
      <c r="N374" s="45"/>
      <c r="O374" s="11"/>
      <c r="AG374" s="45">
        <f t="shared" si="42"/>
        <v>12.829800000000001</v>
      </c>
    </row>
    <row r="375" spans="1:33">
      <c r="A375" s="174">
        <v>21359</v>
      </c>
      <c r="B375" s="151">
        <v>12.870800000000001</v>
      </c>
      <c r="C375" s="4">
        <f t="shared" si="40"/>
        <v>25.064699999999998</v>
      </c>
      <c r="E375" s="72">
        <f t="shared" si="41"/>
        <v>16.088500000000003</v>
      </c>
      <c r="F375" s="73">
        <f t="shared" si="45"/>
        <v>0.1491826452688145</v>
      </c>
      <c r="G375" s="150"/>
      <c r="H375" s="74">
        <f t="shared" si="46"/>
        <v>852.15462383351894</v>
      </c>
      <c r="I375" s="75">
        <f t="shared" si="47"/>
        <v>989.25352048897457</v>
      </c>
      <c r="J375" s="77"/>
      <c r="K375" s="77"/>
      <c r="L375" s="152"/>
      <c r="M375" s="152"/>
      <c r="N375" s="45"/>
      <c r="O375" s="11"/>
      <c r="AG375" s="45">
        <f t="shared" si="42"/>
        <v>12.870800000000001</v>
      </c>
    </row>
    <row r="376" spans="1:33">
      <c r="A376" s="174">
        <v>21359</v>
      </c>
      <c r="B376" s="151">
        <v>12.912800000000001</v>
      </c>
      <c r="C376" s="4">
        <f t="shared" si="40"/>
        <v>25.064699999999998</v>
      </c>
      <c r="E376" s="72">
        <f t="shared" si="41"/>
        <v>16.141000000000005</v>
      </c>
      <c r="F376" s="73">
        <f t="shared" si="45"/>
        <v>0.1496347842166604</v>
      </c>
      <c r="G376" s="150"/>
      <c r="H376" s="74">
        <f t="shared" si="46"/>
        <v>852.15462383351894</v>
      </c>
      <c r="I376" s="75">
        <f t="shared" si="47"/>
        <v>989.70090166648731</v>
      </c>
      <c r="J376" s="77"/>
      <c r="K376" s="77"/>
      <c r="L376" s="152"/>
      <c r="M376" s="152"/>
      <c r="N376" s="45"/>
      <c r="O376" s="11"/>
      <c r="AG376" s="45">
        <f t="shared" si="42"/>
        <v>12.912800000000001</v>
      </c>
    </row>
    <row r="377" spans="1:33">
      <c r="A377" s="174">
        <v>21372</v>
      </c>
      <c r="B377" s="151">
        <v>12.954800000000001</v>
      </c>
      <c r="C377" s="4">
        <f t="shared" si="40"/>
        <v>25.064699999999998</v>
      </c>
      <c r="E377" s="72">
        <f t="shared" si="41"/>
        <v>16.193500000000007</v>
      </c>
      <c r="F377" s="73">
        <f t="shared" si="45"/>
        <v>0.15008671882726349</v>
      </c>
      <c r="G377" s="150"/>
      <c r="H377" s="74">
        <f t="shared" si="46"/>
        <v>852.67328154735549</v>
      </c>
      <c r="I377" s="75">
        <f t="shared" si="47"/>
        <v>990.75092939472665</v>
      </c>
      <c r="J377" s="77"/>
      <c r="K377" s="77"/>
      <c r="L377" s="152"/>
      <c r="M377" s="152"/>
      <c r="N377" s="45"/>
      <c r="O377" s="11"/>
      <c r="AG377" s="45">
        <f t="shared" si="42"/>
        <v>12.954800000000001</v>
      </c>
    </row>
    <row r="378" spans="1:33">
      <c r="A378" s="174">
        <v>21372</v>
      </c>
      <c r="B378" s="151">
        <v>12.995800000000001</v>
      </c>
      <c r="C378" s="4">
        <f t="shared" si="40"/>
        <v>25.064699999999998</v>
      </c>
      <c r="E378" s="72">
        <f t="shared" si="41"/>
        <v>16.244750000000003</v>
      </c>
      <c r="F378" s="73">
        <f t="shared" si="45"/>
        <v>0.15052769616925005</v>
      </c>
      <c r="G378" s="150"/>
      <c r="H378" s="74">
        <f t="shared" si="46"/>
        <v>852.67328154735549</v>
      </c>
      <c r="I378" s="75">
        <f t="shared" si="47"/>
        <v>991.18792445151962</v>
      </c>
      <c r="J378" s="77"/>
      <c r="K378" s="77"/>
      <c r="L378" s="152"/>
      <c r="M378" s="152"/>
      <c r="N378" s="45"/>
      <c r="O378" s="11"/>
      <c r="AG378" s="45">
        <f t="shared" si="42"/>
        <v>12.995800000000001</v>
      </c>
    </row>
    <row r="379" spans="1:33">
      <c r="A379" s="174">
        <v>21384</v>
      </c>
      <c r="B379" s="151">
        <v>13.037800000000001</v>
      </c>
      <c r="C379" s="4">
        <f t="shared" si="40"/>
        <v>25.064699999999998</v>
      </c>
      <c r="E379" s="72">
        <f t="shared" si="41"/>
        <v>16.297250000000005</v>
      </c>
      <c r="F379" s="73">
        <f t="shared" si="45"/>
        <v>0.1509792275131962</v>
      </c>
      <c r="G379" s="150"/>
      <c r="H379" s="74">
        <f t="shared" si="46"/>
        <v>853.15204251397392</v>
      </c>
      <c r="I379" s="75">
        <f t="shared" si="47"/>
        <v>992.19236376258254</v>
      </c>
      <c r="J379" s="77"/>
      <c r="K379" s="77"/>
      <c r="L379" s="152"/>
      <c r="M379" s="152"/>
      <c r="N379" s="45"/>
      <c r="O379" s="11"/>
      <c r="AG379" s="45">
        <f t="shared" si="42"/>
        <v>13.037800000000001</v>
      </c>
    </row>
    <row r="380" spans="1:33">
      <c r="A380" s="174">
        <v>21384</v>
      </c>
      <c r="B380" s="151">
        <v>13.079800000000001</v>
      </c>
      <c r="C380" s="4">
        <f t="shared" si="40"/>
        <v>25.064699999999998</v>
      </c>
      <c r="E380" s="72">
        <f t="shared" si="41"/>
        <v>16.349750000000007</v>
      </c>
      <c r="F380" s="73">
        <f t="shared" si="45"/>
        <v>0.15143055506860148</v>
      </c>
      <c r="G380" s="150"/>
      <c r="H380" s="74">
        <f t="shared" si="46"/>
        <v>853.15204251397392</v>
      </c>
      <c r="I380" s="75">
        <f t="shared" si="47"/>
        <v>992.6402685849024</v>
      </c>
      <c r="J380" s="77"/>
      <c r="K380" s="77"/>
      <c r="L380" s="152"/>
      <c r="M380" s="152"/>
      <c r="N380" s="45"/>
      <c r="O380" s="11"/>
      <c r="AG380" s="45">
        <f t="shared" si="42"/>
        <v>13.079800000000001</v>
      </c>
    </row>
    <row r="381" spans="1:33">
      <c r="A381" s="174">
        <v>21397</v>
      </c>
      <c r="B381" s="151">
        <v>13.120800000000001</v>
      </c>
      <c r="C381" s="4">
        <f t="shared" si="40"/>
        <v>25.064699999999998</v>
      </c>
      <c r="E381" s="72">
        <f t="shared" si="41"/>
        <v>16.401000000000003</v>
      </c>
      <c r="F381" s="73">
        <f t="shared" si="45"/>
        <v>0.15187094033763518</v>
      </c>
      <c r="G381" s="150"/>
      <c r="H381" s="74">
        <f t="shared" si="46"/>
        <v>853.67070022781047</v>
      </c>
      <c r="I381" s="75">
        <f t="shared" si="47"/>
        <v>993.68123177217365</v>
      </c>
      <c r="J381" s="77"/>
      <c r="K381" s="77"/>
      <c r="L381" s="152"/>
      <c r="M381" s="152"/>
      <c r="N381" s="45"/>
      <c r="O381" s="11"/>
      <c r="AG381" s="45">
        <f t="shared" si="42"/>
        <v>13.120800000000001</v>
      </c>
    </row>
    <row r="382" spans="1:33">
      <c r="A382" s="174">
        <v>21397</v>
      </c>
      <c r="B382" s="151">
        <v>13.162800000000001</v>
      </c>
      <c r="C382" s="4">
        <f t="shared" si="40"/>
        <v>25.064699999999998</v>
      </c>
      <c r="E382" s="72">
        <f t="shared" si="41"/>
        <v>16.453500000000005</v>
      </c>
      <c r="F382" s="73">
        <f t="shared" si="45"/>
        <v>0.15232186570853928</v>
      </c>
      <c r="G382" s="150"/>
      <c r="H382" s="74">
        <f t="shared" si="46"/>
        <v>853.67070022781047</v>
      </c>
      <c r="I382" s="75">
        <f t="shared" si="47"/>
        <v>994.12940888979335</v>
      </c>
      <c r="J382" s="77"/>
      <c r="K382" s="77"/>
      <c r="L382" s="152"/>
      <c r="M382" s="152"/>
      <c r="N382" s="45"/>
      <c r="O382" s="11"/>
      <c r="AG382" s="45">
        <f t="shared" si="42"/>
        <v>13.162800000000001</v>
      </c>
    </row>
    <row r="383" spans="1:33">
      <c r="A383" s="174">
        <v>21409</v>
      </c>
      <c r="B383" s="151">
        <v>13.204800000000001</v>
      </c>
      <c r="C383" s="4">
        <f t="shared" si="40"/>
        <v>25.064699999999998</v>
      </c>
      <c r="E383" s="72">
        <f t="shared" si="41"/>
        <v>16.506000000000007</v>
      </c>
      <c r="F383" s="73">
        <f t="shared" si="45"/>
        <v>0.15277258783739664</v>
      </c>
      <c r="G383" s="150"/>
      <c r="H383" s="74">
        <f t="shared" si="46"/>
        <v>854.14946119442891</v>
      </c>
      <c r="I383" s="75">
        <f t="shared" si="47"/>
        <v>995.13537125918128</v>
      </c>
      <c r="J383" s="77"/>
      <c r="K383" s="77"/>
      <c r="L383" s="152"/>
      <c r="M383" s="152"/>
      <c r="N383" s="45"/>
      <c r="O383" s="11"/>
      <c r="AG383" s="45">
        <f t="shared" si="42"/>
        <v>13.204800000000001</v>
      </c>
    </row>
    <row r="384" spans="1:33">
      <c r="A384" s="174">
        <v>21409</v>
      </c>
      <c r="B384" s="151">
        <v>13.245800000000001</v>
      </c>
      <c r="C384" s="4">
        <f t="shared" si="40"/>
        <v>25.064699999999998</v>
      </c>
      <c r="E384" s="72">
        <f t="shared" si="41"/>
        <v>16.557250000000003</v>
      </c>
      <c r="F384" s="73">
        <f t="shared" si="45"/>
        <v>0.15321238262122527</v>
      </c>
      <c r="G384" s="150"/>
      <c r="H384" s="74">
        <f t="shared" si="46"/>
        <v>854.14946119442891</v>
      </c>
      <c r="I384" s="75">
        <f t="shared" si="47"/>
        <v>995.57312285804358</v>
      </c>
      <c r="J384" s="77"/>
      <c r="K384" s="77"/>
      <c r="L384" s="152"/>
      <c r="M384" s="152"/>
      <c r="N384" s="45"/>
      <c r="O384" s="11"/>
      <c r="AG384" s="45">
        <f t="shared" si="42"/>
        <v>13.245800000000001</v>
      </c>
    </row>
    <row r="385" spans="1:33">
      <c r="A385" s="174">
        <v>21422</v>
      </c>
      <c r="B385" s="151">
        <v>13.287800000000001</v>
      </c>
      <c r="C385" s="4">
        <f t="shared" si="40"/>
        <v>25.064699999999998</v>
      </c>
      <c r="E385" s="72">
        <f t="shared" si="41"/>
        <v>16.609750000000005</v>
      </c>
      <c r="F385" s="73">
        <f t="shared" si="45"/>
        <v>0.15366270364338699</v>
      </c>
      <c r="G385" s="150"/>
      <c r="H385" s="74">
        <f t="shared" si="46"/>
        <v>854.66811890826546</v>
      </c>
      <c r="I385" s="75">
        <f t="shared" si="47"/>
        <v>996.62635678863103</v>
      </c>
      <c r="J385" s="77"/>
      <c r="K385" s="77"/>
      <c r="L385" s="152"/>
      <c r="M385" s="152"/>
      <c r="N385" s="45"/>
      <c r="O385" s="11"/>
      <c r="AG385" s="45">
        <f t="shared" si="42"/>
        <v>13.287800000000001</v>
      </c>
    </row>
    <row r="386" spans="1:33">
      <c r="A386" s="174">
        <v>21422</v>
      </c>
      <c r="B386" s="151">
        <v>13.328800000000001</v>
      </c>
      <c r="C386" s="4">
        <f t="shared" si="40"/>
        <v>25.064699999999998</v>
      </c>
      <c r="E386" s="72">
        <f t="shared" si="41"/>
        <v>16.661000000000001</v>
      </c>
      <c r="F386" s="73">
        <f t="shared" si="45"/>
        <v>0.15410210721905679</v>
      </c>
      <c r="G386" s="150"/>
      <c r="H386" s="74">
        <f t="shared" si="46"/>
        <v>854.66811890826546</v>
      </c>
      <c r="I386" s="75">
        <f t="shared" si="47"/>
        <v>997.06437419957149</v>
      </c>
      <c r="J386" s="77"/>
      <c r="K386" s="77"/>
      <c r="L386" s="152"/>
      <c r="M386" s="152"/>
      <c r="N386" s="45"/>
      <c r="O386" s="11"/>
      <c r="AG386" s="45">
        <f t="shared" si="42"/>
        <v>13.328800000000001</v>
      </c>
    </row>
    <row r="387" spans="1:33">
      <c r="A387" s="174">
        <v>21422</v>
      </c>
      <c r="B387" s="151">
        <v>13.370800000000001</v>
      </c>
      <c r="C387" s="4">
        <f t="shared" si="40"/>
        <v>25.064699999999998</v>
      </c>
      <c r="E387" s="72">
        <f t="shared" si="41"/>
        <v>16.713500000000003</v>
      </c>
      <c r="F387" s="73">
        <f t="shared" si="45"/>
        <v>0.15455202784779415</v>
      </c>
      <c r="G387" s="150"/>
      <c r="H387" s="74">
        <f t="shared" si="46"/>
        <v>854.66811890826546</v>
      </c>
      <c r="I387" s="75">
        <f t="shared" si="47"/>
        <v>997.51307496199843</v>
      </c>
      <c r="J387" s="77"/>
      <c r="K387" s="77"/>
      <c r="L387" s="152"/>
      <c r="M387" s="152"/>
      <c r="N387" s="45"/>
      <c r="O387" s="11"/>
      <c r="AG387" s="45">
        <f t="shared" si="42"/>
        <v>13.370800000000001</v>
      </c>
    </row>
    <row r="388" spans="1:33">
      <c r="A388" s="174">
        <v>21434</v>
      </c>
      <c r="B388" s="151">
        <v>13.412800000000001</v>
      </c>
      <c r="C388" s="4">
        <f t="shared" si="40"/>
        <v>25.064699999999998</v>
      </c>
      <c r="E388" s="72">
        <f t="shared" si="41"/>
        <v>16.766000000000005</v>
      </c>
      <c r="F388" s="73">
        <f t="shared" si="45"/>
        <v>0.15500174613899179</v>
      </c>
      <c r="G388" s="150"/>
      <c r="H388" s="74">
        <f t="shared" si="46"/>
        <v>855.14687987488389</v>
      </c>
      <c r="I388" s="75">
        <f t="shared" si="47"/>
        <v>998.520805754707</v>
      </c>
      <c r="J388" s="77"/>
      <c r="K388" s="77"/>
      <c r="L388" s="152"/>
      <c r="M388" s="152"/>
      <c r="N388" s="45"/>
      <c r="O388" s="11"/>
      <c r="AG388" s="45">
        <f t="shared" si="42"/>
        <v>13.412800000000001</v>
      </c>
    </row>
    <row r="389" spans="1:33">
      <c r="A389" s="174">
        <v>21434</v>
      </c>
      <c r="B389" s="151">
        <v>13.453800000000001</v>
      </c>
      <c r="C389" s="4">
        <f t="shared" ref="C389:C452" si="48">C$2</f>
        <v>25.064699999999998</v>
      </c>
      <c r="E389" s="72">
        <f t="shared" ref="E389:E452" si="49">(((80+B389)-80)/80)*100</f>
        <v>16.817250000000001</v>
      </c>
      <c r="F389" s="73">
        <f t="shared" si="45"/>
        <v>0.15544056185734814</v>
      </c>
      <c r="G389" s="150"/>
      <c r="H389" s="74">
        <f t="shared" si="46"/>
        <v>855.14687987488389</v>
      </c>
      <c r="I389" s="75">
        <f t="shared" si="47"/>
        <v>998.95906853064287</v>
      </c>
      <c r="J389" s="77"/>
      <c r="K389" s="77"/>
      <c r="L389" s="152"/>
      <c r="M389" s="152"/>
      <c r="N389" s="45"/>
      <c r="O389" s="11"/>
      <c r="AG389" s="45">
        <f t="shared" ref="AG389:AG452" si="50">B389</f>
        <v>13.453800000000001</v>
      </c>
    </row>
    <row r="390" spans="1:33">
      <c r="A390" s="174">
        <v>21447</v>
      </c>
      <c r="B390" s="151">
        <v>13.495800000000001</v>
      </c>
      <c r="C390" s="4">
        <f t="shared" si="48"/>
        <v>25.064699999999998</v>
      </c>
      <c r="E390" s="72">
        <f t="shared" si="49"/>
        <v>16.869750000000003</v>
      </c>
      <c r="F390" s="73">
        <f t="shared" si="45"/>
        <v>0.1558898808257396</v>
      </c>
      <c r="G390" s="150"/>
      <c r="H390" s="74">
        <f t="shared" si="46"/>
        <v>855.66553758872044</v>
      </c>
      <c r="I390" s="75">
        <f t="shared" si="47"/>
        <v>1000.0141746160936</v>
      </c>
      <c r="J390" s="77"/>
      <c r="K390" s="77"/>
      <c r="L390" s="152"/>
      <c r="M390" s="152"/>
      <c r="N390" s="45"/>
      <c r="O390" s="11"/>
      <c r="AG390" s="45">
        <f t="shared" si="50"/>
        <v>13.495800000000001</v>
      </c>
    </row>
    <row r="391" spans="1:33">
      <c r="A391" s="174">
        <v>21447</v>
      </c>
      <c r="B391" s="151">
        <v>13.537800000000001</v>
      </c>
      <c r="C391" s="4">
        <f t="shared" si="48"/>
        <v>25.064699999999998</v>
      </c>
      <c r="E391" s="72">
        <f t="shared" si="49"/>
        <v>16.922250000000005</v>
      </c>
      <c r="F391" s="73">
        <f t="shared" si="45"/>
        <v>0.15633899799726364</v>
      </c>
      <c r="G391" s="150"/>
      <c r="H391" s="74">
        <f t="shared" si="46"/>
        <v>855.66553758872044</v>
      </c>
      <c r="I391" s="75">
        <f t="shared" si="47"/>
        <v>1000.4633990233277</v>
      </c>
      <c r="J391" s="77"/>
      <c r="K391" s="77"/>
      <c r="L391" s="152"/>
      <c r="M391" s="152"/>
      <c r="N391" s="45"/>
      <c r="O391" s="11"/>
      <c r="AG391" s="45">
        <f t="shared" si="50"/>
        <v>13.537800000000001</v>
      </c>
    </row>
    <row r="392" spans="1:33">
      <c r="A392" s="174">
        <v>21447</v>
      </c>
      <c r="B392" s="151">
        <v>13.578800000000001</v>
      </c>
      <c r="C392" s="4">
        <f t="shared" si="48"/>
        <v>25.064699999999998</v>
      </c>
      <c r="E392" s="72">
        <f t="shared" si="49"/>
        <v>16.973500000000001</v>
      </c>
      <c r="F392" s="73">
        <f t="shared" si="45"/>
        <v>0.15677722742913819</v>
      </c>
      <c r="G392" s="150"/>
      <c r="H392" s="74">
        <f t="shared" si="46"/>
        <v>855.66553758872044</v>
      </c>
      <c r="I392" s="75">
        <f t="shared" si="47"/>
        <v>1000.9019276113419</v>
      </c>
      <c r="J392" s="77"/>
      <c r="K392" s="77"/>
      <c r="L392" s="152"/>
      <c r="M392" s="152"/>
      <c r="N392" s="45"/>
      <c r="O392" s="11"/>
      <c r="AG392" s="45">
        <f t="shared" si="50"/>
        <v>13.578800000000001</v>
      </c>
    </row>
    <row r="393" spans="1:33">
      <c r="A393" s="174">
        <v>21459</v>
      </c>
      <c r="B393" s="151">
        <v>13.620800000000001</v>
      </c>
      <c r="C393" s="4">
        <f t="shared" si="48"/>
        <v>25.064699999999998</v>
      </c>
      <c r="E393" s="72">
        <f t="shared" si="49"/>
        <v>17.026000000000003</v>
      </c>
      <c r="F393" s="73">
        <f t="shared" si="45"/>
        <v>0.15722594634418638</v>
      </c>
      <c r="G393" s="150"/>
      <c r="H393" s="74">
        <f t="shared" si="46"/>
        <v>856.14429855533888</v>
      </c>
      <c r="I393" s="75">
        <f t="shared" si="47"/>
        <v>1001.911426827371</v>
      </c>
      <c r="J393" s="77"/>
      <c r="K393" s="77"/>
      <c r="L393" s="152"/>
      <c r="M393" s="152"/>
      <c r="N393" s="45"/>
      <c r="O393" s="11"/>
      <c r="AG393" s="45">
        <f t="shared" si="50"/>
        <v>13.620800000000001</v>
      </c>
    </row>
    <row r="394" spans="1:33">
      <c r="A394" s="174">
        <v>21459</v>
      </c>
      <c r="B394" s="151">
        <v>13.662800000000001</v>
      </c>
      <c r="C394" s="4">
        <f t="shared" si="48"/>
        <v>25.064699999999998</v>
      </c>
      <c r="E394" s="72">
        <f t="shared" si="49"/>
        <v>17.078500000000005</v>
      </c>
      <c r="F394" s="73">
        <f t="shared" si="45"/>
        <v>0.15767446400087473</v>
      </c>
      <c r="G394" s="150"/>
      <c r="H394" s="74">
        <f t="shared" ref="H394" si="51">A394/C394</f>
        <v>856.14429855533888</v>
      </c>
      <c r="I394" s="75">
        <f t="shared" ref="I394" si="52">H394*(1+E394/100)</f>
        <v>1002.3609025841124</v>
      </c>
      <c r="J394" s="77"/>
      <c r="K394" s="77"/>
      <c r="L394" s="152"/>
      <c r="M394" s="152"/>
      <c r="N394" s="45"/>
      <c r="O394" s="11"/>
      <c r="AG394" s="45">
        <f t="shared" si="50"/>
        <v>13.662800000000001</v>
      </c>
    </row>
    <row r="395" spans="1:33">
      <c r="A395" s="174">
        <v>21472</v>
      </c>
      <c r="B395" s="151">
        <v>13.703800000000001</v>
      </c>
      <c r="C395" s="4">
        <f t="shared" si="48"/>
        <v>25.064699999999998</v>
      </c>
      <c r="E395" s="72">
        <f t="shared" si="49"/>
        <v>17.129750000000001</v>
      </c>
      <c r="F395" s="73">
        <f t="shared" ref="F395:F408" si="53">LN(1+E395/100)</f>
        <v>0.15811210871081147</v>
      </c>
      <c r="G395" s="150"/>
      <c r="H395" s="74">
        <f t="shared" ref="H395:H408" si="54">A395/C395</f>
        <v>856.66295626917542</v>
      </c>
      <c r="I395" s="75">
        <f t="shared" ref="I395:I408" si="55">H395*(1+E395/100)</f>
        <v>1003.4071790206946</v>
      </c>
      <c r="J395" s="77"/>
      <c r="K395" s="77"/>
      <c r="L395" s="152"/>
      <c r="M395" s="152"/>
      <c r="N395" s="45"/>
      <c r="O395" s="11"/>
      <c r="AG395" s="45">
        <f t="shared" si="50"/>
        <v>13.703800000000001</v>
      </c>
    </row>
    <row r="396" spans="1:33">
      <c r="A396" s="174">
        <v>21472</v>
      </c>
      <c r="B396" s="151">
        <v>13.745800000000001</v>
      </c>
      <c r="C396" s="4">
        <f t="shared" si="48"/>
        <v>25.064699999999998</v>
      </c>
      <c r="E396" s="72">
        <f t="shared" si="49"/>
        <v>17.182250000000003</v>
      </c>
      <c r="F396" s="73">
        <f t="shared" si="53"/>
        <v>0.1585602291730886</v>
      </c>
      <c r="G396" s="150"/>
      <c r="H396" s="74">
        <f t="shared" si="54"/>
        <v>856.66295626917542</v>
      </c>
      <c r="I396" s="75">
        <f t="shared" si="55"/>
        <v>1003.8569270727359</v>
      </c>
      <c r="J396" s="77"/>
      <c r="K396" s="77"/>
      <c r="L396" s="152"/>
      <c r="M396" s="152"/>
      <c r="N396" s="45"/>
      <c r="O396" s="11"/>
      <c r="AG396" s="45">
        <f t="shared" si="50"/>
        <v>13.745800000000001</v>
      </c>
    </row>
    <row r="397" spans="1:33">
      <c r="A397" s="174">
        <v>21484</v>
      </c>
      <c r="B397" s="151">
        <v>13.786799999999999</v>
      </c>
      <c r="C397" s="4">
        <f t="shared" si="48"/>
        <v>25.064699999999998</v>
      </c>
      <c r="E397" s="72">
        <f t="shared" si="49"/>
        <v>17.233499999999999</v>
      </c>
      <c r="F397" s="73">
        <f t="shared" si="53"/>
        <v>0.15899748648891784</v>
      </c>
      <c r="G397" s="150"/>
      <c r="H397" s="74">
        <f t="shared" si="54"/>
        <v>857.14171723579386</v>
      </c>
      <c r="I397" s="75">
        <f t="shared" si="55"/>
        <v>1004.8572350756243</v>
      </c>
      <c r="J397" s="77"/>
      <c r="K397" s="77"/>
      <c r="L397" s="152"/>
      <c r="M397" s="152"/>
      <c r="N397" s="45"/>
      <c r="O397" s="11"/>
      <c r="AG397" s="45">
        <f t="shared" si="50"/>
        <v>13.786799999999999</v>
      </c>
    </row>
    <row r="398" spans="1:33">
      <c r="A398" s="174">
        <v>21484</v>
      </c>
      <c r="B398" s="151">
        <v>13.828800000000001</v>
      </c>
      <c r="C398" s="4">
        <f t="shared" si="48"/>
        <v>25.064699999999998</v>
      </c>
      <c r="E398" s="72">
        <f t="shared" si="49"/>
        <v>17.286000000000001</v>
      </c>
      <c r="F398" s="73">
        <f t="shared" si="53"/>
        <v>0.15944521045964957</v>
      </c>
      <c r="G398" s="150"/>
      <c r="H398" s="74">
        <f t="shared" si="54"/>
        <v>857.14171723579386</v>
      </c>
      <c r="I398" s="75">
        <f t="shared" si="55"/>
        <v>1005.3072344771732</v>
      </c>
      <c r="J398" s="77"/>
      <c r="K398" s="77"/>
      <c r="L398" s="152"/>
      <c r="M398" s="152"/>
      <c r="N398" s="45"/>
      <c r="O398" s="11"/>
      <c r="AG398" s="45">
        <f t="shared" si="50"/>
        <v>13.828800000000001</v>
      </c>
    </row>
    <row r="399" spans="1:33">
      <c r="A399" s="174">
        <v>21484</v>
      </c>
      <c r="B399" s="151">
        <v>13.870800000000001</v>
      </c>
      <c r="C399" s="4">
        <f t="shared" si="48"/>
        <v>25.064699999999998</v>
      </c>
      <c r="E399" s="72">
        <f t="shared" si="49"/>
        <v>17.338500000000003</v>
      </c>
      <c r="F399" s="73">
        <f t="shared" si="53"/>
        <v>0.1598927340633331</v>
      </c>
      <c r="G399" s="150"/>
      <c r="H399" s="74">
        <f t="shared" ref="H399" si="56">A399/C399</f>
        <v>857.14171723579386</v>
      </c>
      <c r="I399" s="75">
        <f t="shared" ref="I399" si="57">H399*(1+E399/100)</f>
        <v>1005.7572338787221</v>
      </c>
      <c r="J399" s="77"/>
      <c r="K399" s="77"/>
      <c r="L399" s="152"/>
      <c r="M399" s="152"/>
      <c r="N399" s="45"/>
      <c r="O399" s="11"/>
      <c r="AG399" s="45">
        <f t="shared" si="50"/>
        <v>13.870800000000001</v>
      </c>
    </row>
    <row r="400" spans="1:33">
      <c r="A400" s="174">
        <v>21497</v>
      </c>
      <c r="B400" s="151">
        <v>13.911799999999999</v>
      </c>
      <c r="C400" s="4">
        <f t="shared" si="48"/>
        <v>25.064699999999998</v>
      </c>
      <c r="E400" s="72">
        <f t="shared" si="49"/>
        <v>17.389749999999999</v>
      </c>
      <c r="F400" s="73">
        <f t="shared" si="53"/>
        <v>0.1603294092467793</v>
      </c>
      <c r="G400" s="150"/>
      <c r="H400" s="74">
        <f t="shared" si="54"/>
        <v>857.66037494963041</v>
      </c>
      <c r="I400" s="75">
        <f t="shared" si="55"/>
        <v>1006.8053700024338</v>
      </c>
      <c r="J400" s="77"/>
      <c r="K400" s="77"/>
      <c r="L400" s="152"/>
      <c r="M400" s="152"/>
      <c r="N400" s="45"/>
      <c r="O400" s="11"/>
      <c r="AG400" s="45">
        <f t="shared" si="50"/>
        <v>13.911799999999999</v>
      </c>
    </row>
    <row r="401" spans="1:33">
      <c r="A401" s="174">
        <v>21497</v>
      </c>
      <c r="B401" s="151">
        <v>13.953800000000001</v>
      </c>
      <c r="C401" s="4">
        <f t="shared" si="48"/>
        <v>25.064699999999998</v>
      </c>
      <c r="E401" s="72">
        <f t="shared" si="49"/>
        <v>17.442250000000001</v>
      </c>
      <c r="F401" s="73">
        <f t="shared" si="53"/>
        <v>0.16077653741393416</v>
      </c>
      <c r="G401" s="150"/>
      <c r="H401" s="74">
        <f t="shared" si="54"/>
        <v>857.66037494963041</v>
      </c>
      <c r="I401" s="75">
        <f t="shared" si="55"/>
        <v>1007.2556416992823</v>
      </c>
      <c r="J401" s="77"/>
      <c r="K401" s="77"/>
      <c r="N401" s="11"/>
      <c r="O401" s="11"/>
      <c r="AG401" s="45">
        <f t="shared" si="50"/>
        <v>13.953800000000001</v>
      </c>
    </row>
    <row r="402" spans="1:33">
      <c r="A402" s="174">
        <v>21497</v>
      </c>
      <c r="B402" s="151">
        <v>13.995800000000001</v>
      </c>
      <c r="C402" s="4">
        <f t="shared" si="48"/>
        <v>25.064699999999998</v>
      </c>
      <c r="E402" s="72">
        <f t="shared" si="49"/>
        <v>17.494750000000003</v>
      </c>
      <c r="F402" s="73">
        <f t="shared" si="53"/>
        <v>0.16122346574683952</v>
      </c>
      <c r="G402" s="150"/>
      <c r="H402" s="74">
        <f t="shared" si="54"/>
        <v>857.66037494963041</v>
      </c>
      <c r="I402" s="75">
        <f t="shared" si="55"/>
        <v>1007.7059133961309</v>
      </c>
      <c r="J402" s="77"/>
      <c r="K402" s="77"/>
      <c r="N402" s="11"/>
      <c r="O402" s="11"/>
      <c r="AG402" s="45">
        <f t="shared" si="50"/>
        <v>13.995800000000001</v>
      </c>
    </row>
    <row r="403" spans="1:33">
      <c r="A403" s="174">
        <v>21509</v>
      </c>
      <c r="B403" s="151">
        <v>14.036799999999999</v>
      </c>
      <c r="C403" s="4">
        <f t="shared" si="48"/>
        <v>25.064699999999998</v>
      </c>
      <c r="E403" s="72">
        <f t="shared" si="49"/>
        <v>17.545999999999999</v>
      </c>
      <c r="F403" s="73">
        <f t="shared" si="53"/>
        <v>0.16165956034585874</v>
      </c>
      <c r="G403" s="150"/>
      <c r="H403" s="74">
        <f t="shared" si="54"/>
        <v>858.13913591624885</v>
      </c>
      <c r="I403" s="75">
        <f t="shared" si="55"/>
        <v>1008.7082287041138</v>
      </c>
      <c r="J403" s="77"/>
      <c r="K403" s="77"/>
      <c r="N403" s="11"/>
      <c r="O403" s="11"/>
      <c r="AG403" s="45">
        <f t="shared" si="50"/>
        <v>14.036799999999999</v>
      </c>
    </row>
    <row r="404" spans="1:33">
      <c r="A404" s="174">
        <v>21509</v>
      </c>
      <c r="B404" s="151">
        <v>14.078800000000001</v>
      </c>
      <c r="C404" s="4">
        <f t="shared" si="48"/>
        <v>25.064699999999998</v>
      </c>
      <c r="E404" s="72">
        <f t="shared" si="49"/>
        <v>17.598500000000001</v>
      </c>
      <c r="F404" s="73">
        <f t="shared" si="53"/>
        <v>0.1621060942930474</v>
      </c>
      <c r="G404" s="150"/>
      <c r="H404" s="74">
        <f t="shared" si="54"/>
        <v>858.13913591624885</v>
      </c>
      <c r="I404" s="75">
        <f t="shared" si="55"/>
        <v>1009.1587517504699</v>
      </c>
      <c r="J404" s="77"/>
      <c r="K404" s="77"/>
      <c r="N404" s="11"/>
      <c r="O404" s="11"/>
      <c r="AG404" s="45">
        <f t="shared" si="50"/>
        <v>14.078800000000001</v>
      </c>
    </row>
    <row r="405" spans="1:33">
      <c r="A405" s="174">
        <v>21509</v>
      </c>
      <c r="B405" s="151">
        <v>14.120800000000001</v>
      </c>
      <c r="C405" s="4">
        <f t="shared" si="48"/>
        <v>25.064699999999998</v>
      </c>
      <c r="E405" s="72">
        <f t="shared" si="49"/>
        <v>17.651000000000003</v>
      </c>
      <c r="F405" s="73">
        <f t="shared" si="53"/>
        <v>0.16255242893666239</v>
      </c>
      <c r="G405" s="150"/>
      <c r="H405" s="74">
        <f t="shared" si="54"/>
        <v>858.13913591624885</v>
      </c>
      <c r="I405" s="75">
        <f t="shared" si="55"/>
        <v>1009.6092747968258</v>
      </c>
      <c r="J405" s="77"/>
      <c r="K405" s="77"/>
      <c r="N405" s="11"/>
      <c r="O405" s="11"/>
      <c r="AG405" s="45">
        <f t="shared" si="50"/>
        <v>14.120800000000001</v>
      </c>
    </row>
    <row r="406" spans="1:33">
      <c r="A406" s="174">
        <v>21522</v>
      </c>
      <c r="B406" s="151">
        <v>14.161800000000001</v>
      </c>
      <c r="C406" s="4">
        <f t="shared" si="48"/>
        <v>25.064699999999998</v>
      </c>
      <c r="E406" s="72">
        <f t="shared" si="49"/>
        <v>17.702249999999999</v>
      </c>
      <c r="F406" s="73">
        <f t="shared" si="53"/>
        <v>0.1629879444930448</v>
      </c>
      <c r="G406" s="150"/>
      <c r="H406" s="74">
        <f t="shared" si="54"/>
        <v>858.65779363008539</v>
      </c>
      <c r="I406" s="75">
        <f t="shared" si="55"/>
        <v>1010.6595429029672</v>
      </c>
      <c r="J406" s="77"/>
      <c r="K406" s="77"/>
      <c r="N406" s="11"/>
      <c r="O406" s="11"/>
      <c r="AG406" s="45">
        <f t="shared" si="50"/>
        <v>14.161800000000001</v>
      </c>
    </row>
    <row r="407" spans="1:33">
      <c r="A407" s="174">
        <v>21522</v>
      </c>
      <c r="B407" s="151">
        <v>14.203800000000003</v>
      </c>
      <c r="C407" s="4">
        <f t="shared" si="48"/>
        <v>25.064699999999998</v>
      </c>
      <c r="E407" s="72">
        <f t="shared" si="49"/>
        <v>17.754750000000001</v>
      </c>
      <c r="F407" s="73">
        <f t="shared" si="53"/>
        <v>0.1634338857975719</v>
      </c>
      <c r="G407" s="150"/>
      <c r="H407" s="74">
        <f t="shared" si="54"/>
        <v>858.65779363008539</v>
      </c>
      <c r="I407" s="75">
        <f t="shared" si="55"/>
        <v>1011.110338244623</v>
      </c>
      <c r="J407" s="77"/>
      <c r="K407" s="77"/>
      <c r="N407" s="11"/>
      <c r="O407" s="11"/>
      <c r="AG407" s="45">
        <f t="shared" si="50"/>
        <v>14.203800000000003</v>
      </c>
    </row>
    <row r="408" spans="1:33">
      <c r="A408" s="174">
        <v>21535</v>
      </c>
      <c r="B408" s="151">
        <v>14.2448</v>
      </c>
      <c r="C408" s="4">
        <f t="shared" si="48"/>
        <v>25.064699999999998</v>
      </c>
      <c r="E408" s="72">
        <f t="shared" si="49"/>
        <v>17.805999999999997</v>
      </c>
      <c r="F408" s="73">
        <f t="shared" si="53"/>
        <v>0.16386901771839171</v>
      </c>
      <c r="G408" s="150"/>
      <c r="H408" s="74">
        <f t="shared" si="54"/>
        <v>859.17645134392194</v>
      </c>
      <c r="I408" s="75">
        <f t="shared" si="55"/>
        <v>1012.1614102702206</v>
      </c>
      <c r="J408" s="77"/>
      <c r="K408" s="77"/>
      <c r="N408" s="11"/>
      <c r="O408" s="11"/>
      <c r="AG408" s="45">
        <f t="shared" si="50"/>
        <v>14.2448</v>
      </c>
    </row>
    <row r="409" spans="1:33">
      <c r="A409" s="174">
        <v>21535</v>
      </c>
      <c r="B409" s="151">
        <v>14.286800000000001</v>
      </c>
      <c r="C409" s="4">
        <f t="shared" si="48"/>
        <v>25.064699999999998</v>
      </c>
      <c r="D409" s="161"/>
      <c r="E409" s="72">
        <f t="shared" si="49"/>
        <v>17.858499999999999</v>
      </c>
      <c r="F409" s="73">
        <f t="shared" ref="F409:F416" si="58">LN(1+E409/100)</f>
        <v>0.16431456637649261</v>
      </c>
      <c r="G409" s="161"/>
      <c r="H409" s="74">
        <f t="shared" ref="H409:H416" si="59">A409/C409</f>
        <v>859.17645134392194</v>
      </c>
      <c r="I409" s="75">
        <f t="shared" ref="I409:I416" si="60">H409*(1+E409/100)</f>
        <v>1012.6124779071762</v>
      </c>
      <c r="J409" s="77"/>
      <c r="K409" s="77"/>
      <c r="N409" s="11"/>
      <c r="O409" s="11"/>
      <c r="AG409" s="45">
        <f t="shared" si="50"/>
        <v>14.286800000000001</v>
      </c>
    </row>
    <row r="410" spans="1:33">
      <c r="A410" s="174">
        <v>21535</v>
      </c>
      <c r="B410" s="151">
        <v>14.328800000000003</v>
      </c>
      <c r="C410" s="4">
        <f t="shared" si="48"/>
        <v>25.064699999999998</v>
      </c>
      <c r="D410" s="161"/>
      <c r="E410" s="72">
        <f t="shared" si="49"/>
        <v>17.911000000000001</v>
      </c>
      <c r="F410" s="73">
        <f t="shared" si="58"/>
        <v>0.16475991660939157</v>
      </c>
      <c r="G410" s="161"/>
      <c r="H410" s="74">
        <f t="shared" si="59"/>
        <v>859.17645134392194</v>
      </c>
      <c r="I410" s="75">
        <f t="shared" si="60"/>
        <v>1013.0635455441319</v>
      </c>
      <c r="J410" s="77"/>
      <c r="K410" s="77"/>
      <c r="N410" s="11"/>
      <c r="O410" s="11"/>
      <c r="AG410" s="45">
        <f t="shared" si="50"/>
        <v>14.328800000000003</v>
      </c>
    </row>
    <row r="411" spans="1:33">
      <c r="A411" s="174">
        <v>21547</v>
      </c>
      <c r="B411" s="151">
        <v>14.3698</v>
      </c>
      <c r="C411" s="4">
        <f t="shared" si="48"/>
        <v>25.064699999999998</v>
      </c>
      <c r="D411" s="161"/>
      <c r="E411" s="72">
        <f t="shared" si="49"/>
        <v>17.962249999999997</v>
      </c>
      <c r="F411" s="73">
        <f t="shared" si="58"/>
        <v>0.16519447203953455</v>
      </c>
      <c r="G411" s="161"/>
      <c r="H411" s="74">
        <f t="shared" si="59"/>
        <v>859.65521231054038</v>
      </c>
      <c r="I411" s="75">
        <f t="shared" si="60"/>
        <v>1014.0686306837904</v>
      </c>
      <c r="J411" s="77"/>
      <c r="K411" s="77"/>
      <c r="N411" s="11"/>
      <c r="O411" s="11"/>
      <c r="AG411" s="45">
        <f t="shared" si="50"/>
        <v>14.3698</v>
      </c>
    </row>
    <row r="412" spans="1:33">
      <c r="A412" s="174">
        <v>21547</v>
      </c>
      <c r="B412" s="151">
        <v>14.411800000000001</v>
      </c>
      <c r="C412" s="4">
        <f t="shared" si="48"/>
        <v>25.064699999999998</v>
      </c>
      <c r="D412" s="161"/>
      <c r="E412" s="72">
        <f t="shared" si="49"/>
        <v>18.014749999999999</v>
      </c>
      <c r="F412" s="73">
        <f t="shared" si="58"/>
        <v>0.16563943066572429</v>
      </c>
      <c r="G412" s="161"/>
      <c r="H412" s="74">
        <f t="shared" si="59"/>
        <v>859.65521231054038</v>
      </c>
      <c r="I412" s="75">
        <f t="shared" si="60"/>
        <v>1014.5199496702534</v>
      </c>
      <c r="J412" s="77"/>
      <c r="K412" s="77"/>
      <c r="N412" s="11"/>
      <c r="O412" s="11"/>
      <c r="AG412" s="45">
        <f t="shared" si="50"/>
        <v>14.411800000000001</v>
      </c>
    </row>
    <row r="413" spans="1:33">
      <c r="A413" s="153">
        <v>21547</v>
      </c>
      <c r="B413" s="151">
        <v>14.453799999999999</v>
      </c>
      <c r="C413" s="4">
        <f t="shared" si="48"/>
        <v>25.064699999999998</v>
      </c>
      <c r="D413" s="161"/>
      <c r="E413" s="72">
        <f t="shared" si="49"/>
        <v>18.067250000000001</v>
      </c>
      <c r="F413" s="73">
        <f t="shared" si="58"/>
        <v>0.16608419139178929</v>
      </c>
      <c r="G413" s="161"/>
      <c r="H413" s="74">
        <f t="shared" si="59"/>
        <v>859.65521231054038</v>
      </c>
      <c r="I413" s="75">
        <f t="shared" si="60"/>
        <v>1014.9712686567165</v>
      </c>
      <c r="J413" s="77"/>
      <c r="K413" s="77"/>
      <c r="N413" s="11"/>
      <c r="O413" s="11"/>
      <c r="AG413" s="45">
        <f t="shared" si="50"/>
        <v>14.453799999999999</v>
      </c>
    </row>
    <row r="414" spans="1:33">
      <c r="A414" s="153">
        <v>21547</v>
      </c>
      <c r="B414" s="151">
        <v>14.4948</v>
      </c>
      <c r="C414" s="4">
        <f t="shared" si="48"/>
        <v>25.064699999999998</v>
      </c>
      <c r="D414" s="161"/>
      <c r="E414" s="72">
        <f t="shared" si="49"/>
        <v>18.118499999999997</v>
      </c>
      <c r="F414" s="73">
        <f t="shared" si="58"/>
        <v>0.16651817185677803</v>
      </c>
      <c r="G414" s="161"/>
      <c r="H414" s="74">
        <f t="shared" si="59"/>
        <v>859.65521231054038</v>
      </c>
      <c r="I414" s="75">
        <f t="shared" si="60"/>
        <v>1015.4118419530256</v>
      </c>
      <c r="J414" s="77"/>
      <c r="K414" s="77"/>
      <c r="N414" s="11"/>
      <c r="O414" s="11"/>
      <c r="AG414" s="45">
        <f t="shared" si="50"/>
        <v>14.4948</v>
      </c>
    </row>
    <row r="415" spans="1:33">
      <c r="A415" s="153">
        <v>21560</v>
      </c>
      <c r="B415" s="151">
        <v>14.536800000000001</v>
      </c>
      <c r="C415" s="4">
        <f t="shared" si="48"/>
        <v>25.064699999999998</v>
      </c>
      <c r="D415" s="161"/>
      <c r="E415" s="72">
        <f t="shared" si="49"/>
        <v>18.170999999999999</v>
      </c>
      <c r="F415" s="73">
        <f t="shared" si="58"/>
        <v>0.16696254201172711</v>
      </c>
      <c r="G415" s="161"/>
      <c r="H415" s="74">
        <f t="shared" si="59"/>
        <v>860.17387002437692</v>
      </c>
      <c r="I415" s="75">
        <f t="shared" si="60"/>
        <v>1016.4760639465065</v>
      </c>
      <c r="J415" s="77"/>
      <c r="K415" s="77"/>
      <c r="N415" s="11"/>
      <c r="O415" s="11"/>
      <c r="AG415" s="45">
        <f t="shared" si="50"/>
        <v>14.536800000000001</v>
      </c>
    </row>
    <row r="416" spans="1:33">
      <c r="A416" s="153">
        <v>21560</v>
      </c>
      <c r="B416" s="151">
        <v>14.578799999999999</v>
      </c>
      <c r="C416" s="4">
        <f t="shared" si="48"/>
        <v>25.064699999999998</v>
      </c>
      <c r="D416" s="161"/>
      <c r="E416" s="72">
        <f t="shared" si="49"/>
        <v>18.223500000000001</v>
      </c>
      <c r="F416" s="73">
        <f t="shared" si="58"/>
        <v>0.16740671478954663</v>
      </c>
      <c r="G416" s="161"/>
      <c r="H416" s="74">
        <f t="shared" si="59"/>
        <v>860.17387002437692</v>
      </c>
      <c r="I416" s="75">
        <f t="shared" si="60"/>
        <v>1016.9276552282691</v>
      </c>
      <c r="J416" s="77"/>
      <c r="K416" s="77"/>
      <c r="N416" s="11"/>
      <c r="O416" s="11"/>
      <c r="AG416" s="45">
        <f t="shared" si="50"/>
        <v>14.578799999999999</v>
      </c>
    </row>
    <row r="417" spans="1:33">
      <c r="A417" s="153">
        <v>21560</v>
      </c>
      <c r="B417" s="151">
        <v>14.6198</v>
      </c>
      <c r="C417" s="4">
        <f t="shared" si="48"/>
        <v>25.064699999999998</v>
      </c>
      <c r="D417" s="169"/>
      <c r="E417" s="72">
        <f t="shared" si="49"/>
        <v>18.274749999999997</v>
      </c>
      <c r="F417" s="73">
        <f t="shared" ref="F417:F464" si="61">LN(1+E417/100)</f>
        <v>0.16784012180885655</v>
      </c>
      <c r="G417" s="169"/>
      <c r="H417" s="74">
        <f t="shared" ref="H417:H464" si="62">A417/C417</f>
        <v>860.17387002437692</v>
      </c>
      <c r="I417" s="75">
        <f t="shared" ref="I417:I464" si="63">H417*(1+E417/100)</f>
        <v>1017.3684943366568</v>
      </c>
      <c r="J417" s="77"/>
      <c r="K417" s="77"/>
      <c r="N417" s="11"/>
      <c r="O417" s="11"/>
      <c r="AG417" s="45">
        <f t="shared" si="50"/>
        <v>14.6198</v>
      </c>
    </row>
    <row r="418" spans="1:33">
      <c r="A418" s="153">
        <v>21572</v>
      </c>
      <c r="B418" s="71">
        <v>14.661800000000001</v>
      </c>
      <c r="C418" s="4">
        <f t="shared" si="48"/>
        <v>25.064699999999998</v>
      </c>
      <c r="D418" s="169"/>
      <c r="E418" s="72">
        <f t="shared" si="49"/>
        <v>18.327249999999999</v>
      </c>
      <c r="F418" s="73">
        <f t="shared" si="61"/>
        <v>0.16828390504705076</v>
      </c>
      <c r="G418" s="169"/>
      <c r="H418" s="74">
        <f t="shared" si="62"/>
        <v>860.65263099099536</v>
      </c>
      <c r="I418" s="75">
        <f t="shared" si="63"/>
        <v>1018.3865903042926</v>
      </c>
      <c r="J418" s="77"/>
      <c r="K418" s="77"/>
      <c r="N418" s="11"/>
      <c r="O418" s="11"/>
      <c r="AG418" s="45">
        <f t="shared" si="50"/>
        <v>14.661800000000001</v>
      </c>
    </row>
    <row r="419" spans="1:33">
      <c r="A419" s="153">
        <v>21572</v>
      </c>
      <c r="B419" s="71">
        <v>14.703799999999999</v>
      </c>
      <c r="C419" s="4">
        <f t="shared" si="48"/>
        <v>25.064699999999998</v>
      </c>
      <c r="D419" s="169"/>
      <c r="E419" s="72">
        <f t="shared" si="49"/>
        <v>18.379750000000001</v>
      </c>
      <c r="F419" s="73">
        <f t="shared" si="61"/>
        <v>0.16872749142904095</v>
      </c>
      <c r="G419" s="169"/>
      <c r="H419" s="74">
        <f t="shared" si="62"/>
        <v>860.65263099099536</v>
      </c>
      <c r="I419" s="75">
        <f t="shared" si="63"/>
        <v>1018.8384329355629</v>
      </c>
      <c r="J419" s="77"/>
      <c r="K419" s="77"/>
      <c r="N419" s="11"/>
      <c r="O419" s="11"/>
      <c r="AG419" s="45">
        <f t="shared" si="50"/>
        <v>14.703799999999999</v>
      </c>
    </row>
    <row r="420" spans="1:33">
      <c r="A420" s="153">
        <v>21572</v>
      </c>
      <c r="B420" s="71">
        <v>14.7448</v>
      </c>
      <c r="C420" s="4">
        <f t="shared" si="48"/>
        <v>25.064699999999998</v>
      </c>
      <c r="D420" s="169"/>
      <c r="E420" s="72">
        <f t="shared" si="49"/>
        <v>18.430999999999997</v>
      </c>
      <c r="F420" s="73">
        <f t="shared" si="61"/>
        <v>0.16916032651613153</v>
      </c>
      <c r="G420" s="169"/>
      <c r="H420" s="74">
        <f t="shared" si="62"/>
        <v>860.65263099099536</v>
      </c>
      <c r="I420" s="75">
        <f t="shared" si="63"/>
        <v>1019.2795174089457</v>
      </c>
      <c r="J420" s="77"/>
      <c r="K420" s="77"/>
      <c r="N420" s="11"/>
      <c r="O420" s="11"/>
      <c r="AG420" s="45">
        <f t="shared" si="50"/>
        <v>14.7448</v>
      </c>
    </row>
    <row r="421" spans="1:33">
      <c r="A421" s="153">
        <v>21585</v>
      </c>
      <c r="B421" s="71">
        <v>14.786800000000001</v>
      </c>
      <c r="C421" s="4">
        <f t="shared" si="48"/>
        <v>25.064699999999998</v>
      </c>
      <c r="D421" s="169"/>
      <c r="E421" s="72">
        <f t="shared" si="49"/>
        <v>18.483499999999999</v>
      </c>
      <c r="F421" s="73">
        <f t="shared" si="61"/>
        <v>0.1696035243859062</v>
      </c>
      <c r="G421" s="169"/>
      <c r="H421" s="74">
        <f t="shared" si="62"/>
        <v>861.17128870483191</v>
      </c>
      <c r="I421" s="75">
        <f t="shared" si="63"/>
        <v>1020.3458838525896</v>
      </c>
      <c r="J421" s="77"/>
      <c r="K421" s="77"/>
      <c r="N421" s="11"/>
      <c r="O421" s="11"/>
      <c r="AG421" s="45">
        <f t="shared" si="50"/>
        <v>14.786800000000001</v>
      </c>
    </row>
    <row r="422" spans="1:33">
      <c r="A422" s="153">
        <v>21585</v>
      </c>
      <c r="B422" s="71">
        <v>14.828799999999999</v>
      </c>
      <c r="C422" s="4">
        <f t="shared" si="48"/>
        <v>25.064699999999998</v>
      </c>
      <c r="D422" s="169"/>
      <c r="E422" s="72">
        <f t="shared" si="49"/>
        <v>18.536000000000001</v>
      </c>
      <c r="F422" s="73">
        <f t="shared" si="61"/>
        <v>0.17004652591834202</v>
      </c>
      <c r="G422" s="169"/>
      <c r="H422" s="74">
        <f t="shared" si="62"/>
        <v>861.17128870483191</v>
      </c>
      <c r="I422" s="75">
        <f t="shared" si="63"/>
        <v>1020.7979987791596</v>
      </c>
      <c r="J422" s="77"/>
      <c r="K422" s="77"/>
      <c r="N422" s="11"/>
      <c r="O422" s="11"/>
      <c r="AG422" s="45">
        <f t="shared" si="50"/>
        <v>14.828799999999999</v>
      </c>
    </row>
    <row r="423" spans="1:33">
      <c r="A423" s="153">
        <v>21585</v>
      </c>
      <c r="B423" s="71">
        <v>14.8698</v>
      </c>
      <c r="C423" s="4">
        <f t="shared" si="48"/>
        <v>25.064699999999998</v>
      </c>
      <c r="D423" s="169"/>
      <c r="E423" s="72">
        <f t="shared" si="49"/>
        <v>18.587249999999997</v>
      </c>
      <c r="F423" s="73">
        <f t="shared" si="61"/>
        <v>0.17047879058068963</v>
      </c>
      <c r="G423" s="169"/>
      <c r="H423" s="74">
        <f t="shared" si="62"/>
        <v>861.17128870483191</v>
      </c>
      <c r="I423" s="75">
        <f t="shared" si="63"/>
        <v>1021.2393490646207</v>
      </c>
      <c r="J423" s="77"/>
      <c r="K423" s="77"/>
      <c r="N423" s="11"/>
      <c r="O423" s="11"/>
      <c r="AG423" s="45">
        <f t="shared" si="50"/>
        <v>14.8698</v>
      </c>
    </row>
    <row r="424" spans="1:33">
      <c r="A424" s="153">
        <v>21585</v>
      </c>
      <c r="B424" s="71">
        <v>14.911800000000001</v>
      </c>
      <c r="C424" s="4">
        <f t="shared" si="48"/>
        <v>25.064699999999998</v>
      </c>
      <c r="D424" s="169"/>
      <c r="E424" s="72">
        <f t="shared" si="49"/>
        <v>18.639749999999999</v>
      </c>
      <c r="F424" s="73">
        <f t="shared" si="61"/>
        <v>0.17092140462426059</v>
      </c>
      <c r="G424" s="169"/>
      <c r="H424" s="74">
        <f t="shared" si="62"/>
        <v>861.17128870483191</v>
      </c>
      <c r="I424" s="75">
        <f t="shared" si="63"/>
        <v>1021.6914639911909</v>
      </c>
      <c r="J424" s="77"/>
      <c r="K424" s="77"/>
      <c r="N424" s="11"/>
      <c r="O424" s="11"/>
      <c r="AG424" s="45">
        <f t="shared" si="50"/>
        <v>14.911800000000001</v>
      </c>
    </row>
    <row r="425" spans="1:33">
      <c r="A425" s="153">
        <v>21597</v>
      </c>
      <c r="B425" s="71">
        <v>14.952800000000002</v>
      </c>
      <c r="C425" s="4">
        <f t="shared" si="48"/>
        <v>25.064699999999998</v>
      </c>
      <c r="D425" s="169"/>
      <c r="E425" s="72">
        <f t="shared" si="49"/>
        <v>18.690999999999995</v>
      </c>
      <c r="F425" s="73">
        <f t="shared" si="61"/>
        <v>0.17135329135445979</v>
      </c>
      <c r="G425" s="169"/>
      <c r="H425" s="74">
        <f t="shared" si="62"/>
        <v>861.65004967145035</v>
      </c>
      <c r="I425" s="75">
        <f t="shared" si="63"/>
        <v>1022.7010604555411</v>
      </c>
      <c r="J425" s="77"/>
      <c r="K425" s="77"/>
      <c r="N425" s="11"/>
      <c r="O425" s="11"/>
      <c r="AG425" s="45">
        <f t="shared" si="50"/>
        <v>14.952800000000002</v>
      </c>
    </row>
    <row r="426" spans="1:33">
      <c r="A426" s="153">
        <v>21597</v>
      </c>
      <c r="B426" s="71">
        <v>14.9948</v>
      </c>
      <c r="C426" s="4">
        <f t="shared" si="48"/>
        <v>25.064699999999998</v>
      </c>
      <c r="D426" s="169"/>
      <c r="E426" s="72">
        <f t="shared" si="49"/>
        <v>18.743499999999997</v>
      </c>
      <c r="F426" s="73">
        <f t="shared" si="61"/>
        <v>0.17179551858643838</v>
      </c>
      <c r="G426" s="169"/>
      <c r="H426" s="74">
        <f t="shared" si="62"/>
        <v>861.65004967145035</v>
      </c>
      <c r="I426" s="75">
        <f t="shared" si="63"/>
        <v>1023.1534267316187</v>
      </c>
      <c r="J426" s="77"/>
      <c r="K426" s="77"/>
      <c r="N426" s="11"/>
      <c r="O426" s="11"/>
      <c r="AG426" s="45">
        <f t="shared" si="50"/>
        <v>14.9948</v>
      </c>
    </row>
    <row r="427" spans="1:33">
      <c r="A427" s="153">
        <v>21597</v>
      </c>
      <c r="B427" s="71">
        <v>15.036800000000001</v>
      </c>
      <c r="C427" s="4">
        <f t="shared" si="48"/>
        <v>25.064699999999998</v>
      </c>
      <c r="D427" s="169"/>
      <c r="E427" s="72">
        <f t="shared" si="49"/>
        <v>18.795999999999999</v>
      </c>
      <c r="F427" s="73">
        <f t="shared" si="61"/>
        <v>0.17223755033993476</v>
      </c>
      <c r="G427" s="169"/>
      <c r="H427" s="74">
        <f t="shared" si="62"/>
        <v>861.65004967145035</v>
      </c>
      <c r="I427" s="75">
        <f t="shared" si="63"/>
        <v>1023.6057930076961</v>
      </c>
      <c r="J427" s="77"/>
      <c r="K427" s="77"/>
      <c r="N427" s="11"/>
      <c r="O427" s="11"/>
      <c r="AG427" s="45">
        <f t="shared" si="50"/>
        <v>15.036800000000001</v>
      </c>
    </row>
    <row r="428" spans="1:33">
      <c r="A428" s="153">
        <v>21597</v>
      </c>
      <c r="B428" s="71">
        <v>15.077800000000002</v>
      </c>
      <c r="C428" s="4">
        <f t="shared" si="48"/>
        <v>25.064699999999998</v>
      </c>
      <c r="D428" s="169"/>
      <c r="E428" s="72">
        <f t="shared" si="49"/>
        <v>18.847249999999995</v>
      </c>
      <c r="F428" s="73">
        <f t="shared" si="61"/>
        <v>0.17266886914065427</v>
      </c>
      <c r="G428" s="169"/>
      <c r="H428" s="74">
        <f t="shared" si="62"/>
        <v>861.65004967145035</v>
      </c>
      <c r="I428" s="75">
        <f t="shared" si="63"/>
        <v>1024.0473886581528</v>
      </c>
      <c r="J428" s="77"/>
      <c r="K428" s="77"/>
      <c r="N428" s="11"/>
      <c r="O428" s="11"/>
      <c r="AG428" s="45">
        <f t="shared" si="50"/>
        <v>15.077800000000002</v>
      </c>
    </row>
    <row r="429" spans="1:33">
      <c r="A429" s="153">
        <v>21610</v>
      </c>
      <c r="B429" s="71">
        <v>15.1198</v>
      </c>
      <c r="C429" s="4">
        <f t="shared" si="48"/>
        <v>25.064699999999998</v>
      </c>
      <c r="D429" s="169"/>
      <c r="E429" s="72">
        <f t="shared" si="49"/>
        <v>18.899749999999997</v>
      </c>
      <c r="F429" s="73">
        <f t="shared" si="61"/>
        <v>0.17311051509920128</v>
      </c>
      <c r="G429" s="169"/>
      <c r="H429" s="74">
        <f t="shared" si="62"/>
        <v>862.16870738528689</v>
      </c>
      <c r="I429" s="75">
        <f t="shared" si="63"/>
        <v>1025.1164376593376</v>
      </c>
      <c r="J429" s="77"/>
      <c r="K429" s="77"/>
      <c r="N429" s="11"/>
      <c r="O429" s="11"/>
      <c r="AG429" s="45">
        <f t="shared" si="50"/>
        <v>15.1198</v>
      </c>
    </row>
    <row r="430" spans="1:33">
      <c r="A430" s="153">
        <v>21610</v>
      </c>
      <c r="B430" s="71">
        <v>15.161800000000001</v>
      </c>
      <c r="C430" s="4">
        <f t="shared" si="48"/>
        <v>25.064699999999998</v>
      </c>
      <c r="D430" s="169"/>
      <c r="E430" s="72">
        <f t="shared" si="49"/>
        <v>18.952249999999999</v>
      </c>
      <c r="F430" s="73">
        <f t="shared" si="61"/>
        <v>0.17355196609269813</v>
      </c>
      <c r="G430" s="169"/>
      <c r="H430" s="74">
        <f t="shared" si="62"/>
        <v>862.16870738528689</v>
      </c>
      <c r="I430" s="75">
        <f t="shared" si="63"/>
        <v>1025.5690762307149</v>
      </c>
      <c r="J430" s="77"/>
      <c r="K430" s="77"/>
      <c r="N430" s="11"/>
      <c r="O430" s="11"/>
      <c r="AG430" s="45">
        <f t="shared" si="50"/>
        <v>15.161800000000001</v>
      </c>
    </row>
    <row r="431" spans="1:33">
      <c r="A431" s="153">
        <v>21610</v>
      </c>
      <c r="B431" s="71">
        <v>15.202800000000002</v>
      </c>
      <c r="C431" s="4">
        <f t="shared" si="48"/>
        <v>25.064699999999998</v>
      </c>
      <c r="D431" s="169"/>
      <c r="E431" s="72">
        <f t="shared" si="49"/>
        <v>19.003499999999995</v>
      </c>
      <c r="F431" s="73">
        <f t="shared" si="61"/>
        <v>0.17398271845562638</v>
      </c>
      <c r="G431" s="169"/>
      <c r="H431" s="74">
        <f t="shared" si="62"/>
        <v>862.16870738528689</v>
      </c>
      <c r="I431" s="75">
        <f t="shared" si="63"/>
        <v>1026.0109376932498</v>
      </c>
      <c r="J431" s="77"/>
      <c r="K431" s="77"/>
      <c r="N431" s="11"/>
      <c r="O431" s="11"/>
      <c r="AG431" s="45">
        <f t="shared" si="50"/>
        <v>15.202800000000002</v>
      </c>
    </row>
    <row r="432" spans="1:33">
      <c r="A432" s="153">
        <v>21610</v>
      </c>
      <c r="B432" s="71">
        <v>15.2448</v>
      </c>
      <c r="C432" s="4">
        <f t="shared" si="48"/>
        <v>25.064699999999998</v>
      </c>
      <c r="D432" s="169"/>
      <c r="E432" s="72">
        <f t="shared" si="49"/>
        <v>19.055999999999997</v>
      </c>
      <c r="F432" s="73">
        <f t="shared" si="61"/>
        <v>0.1744237846668141</v>
      </c>
      <c r="G432" s="169"/>
      <c r="H432" s="74">
        <f t="shared" si="62"/>
        <v>862.16870738528689</v>
      </c>
      <c r="I432" s="75">
        <f t="shared" si="63"/>
        <v>1026.4635762646271</v>
      </c>
      <c r="J432" s="77"/>
      <c r="K432" s="77"/>
      <c r="N432" s="11"/>
      <c r="O432" s="11"/>
      <c r="AG432" s="45">
        <f t="shared" si="50"/>
        <v>15.2448</v>
      </c>
    </row>
    <row r="433" spans="1:33">
      <c r="A433" s="153">
        <v>21610</v>
      </c>
      <c r="B433" s="71">
        <v>15.286800000000001</v>
      </c>
      <c r="C433" s="4">
        <f t="shared" si="48"/>
        <v>25.064699999999998</v>
      </c>
      <c r="D433" s="169"/>
      <c r="E433" s="72">
        <f t="shared" si="49"/>
        <v>19.108499999999999</v>
      </c>
      <c r="F433" s="73">
        <f t="shared" si="61"/>
        <v>0.17486465642436275</v>
      </c>
      <c r="G433" s="169"/>
      <c r="H433" s="74">
        <f t="shared" si="62"/>
        <v>862.16870738528689</v>
      </c>
      <c r="I433" s="75">
        <f t="shared" si="63"/>
        <v>1026.9162148360044</v>
      </c>
      <c r="J433" s="77"/>
      <c r="K433" s="77"/>
      <c r="N433" s="11"/>
      <c r="O433" s="11"/>
      <c r="AG433" s="45">
        <f t="shared" si="50"/>
        <v>15.286800000000001</v>
      </c>
    </row>
    <row r="434" spans="1:33">
      <c r="A434" s="153">
        <v>21622</v>
      </c>
      <c r="B434" s="71">
        <v>15.327800000000002</v>
      </c>
      <c r="C434" s="4">
        <f t="shared" si="48"/>
        <v>25.064699999999998</v>
      </c>
      <c r="D434" s="169"/>
      <c r="E434" s="72">
        <f t="shared" si="49"/>
        <v>19.159749999999995</v>
      </c>
      <c r="F434" s="73">
        <f t="shared" si="61"/>
        <v>0.1752948438353196</v>
      </c>
      <c r="G434" s="169"/>
      <c r="H434" s="74">
        <f t="shared" si="62"/>
        <v>862.64746835190533</v>
      </c>
      <c r="I434" s="75">
        <f t="shared" si="63"/>
        <v>1027.9285666694593</v>
      </c>
      <c r="J434" s="77"/>
      <c r="K434" s="77"/>
      <c r="N434" s="11"/>
      <c r="O434" s="11"/>
      <c r="AG434" s="45">
        <f t="shared" si="50"/>
        <v>15.327800000000002</v>
      </c>
    </row>
    <row r="435" spans="1:33">
      <c r="A435" s="153">
        <v>21622</v>
      </c>
      <c r="B435" s="71">
        <v>15.3698</v>
      </c>
      <c r="C435" s="4">
        <f t="shared" si="48"/>
        <v>25.064699999999998</v>
      </c>
      <c r="D435" s="169"/>
      <c r="E435" s="72">
        <f t="shared" si="49"/>
        <v>19.212249999999997</v>
      </c>
      <c r="F435" s="73">
        <f t="shared" si="61"/>
        <v>0.17573533181921777</v>
      </c>
      <c r="G435" s="169"/>
      <c r="H435" s="74">
        <f t="shared" si="62"/>
        <v>862.64746835190533</v>
      </c>
      <c r="I435" s="75">
        <f t="shared" si="63"/>
        <v>1028.3814565903442</v>
      </c>
      <c r="J435" s="77"/>
      <c r="K435" s="77"/>
      <c r="N435" s="11"/>
      <c r="O435" s="11"/>
      <c r="AG435" s="45">
        <f t="shared" si="50"/>
        <v>15.3698</v>
      </c>
    </row>
    <row r="436" spans="1:33">
      <c r="A436" s="153">
        <v>21622</v>
      </c>
      <c r="B436" s="71">
        <v>15.4108</v>
      </c>
      <c r="C436" s="4">
        <f t="shared" si="48"/>
        <v>25.064699999999998</v>
      </c>
      <c r="D436" s="169"/>
      <c r="E436" s="72">
        <f t="shared" si="49"/>
        <v>19.263499999999993</v>
      </c>
      <c r="F436" s="73">
        <f t="shared" si="61"/>
        <v>0.17616514492003815</v>
      </c>
      <c r="G436" s="169"/>
      <c r="H436" s="74">
        <f t="shared" si="62"/>
        <v>862.64746835190533</v>
      </c>
      <c r="I436" s="75">
        <f t="shared" si="63"/>
        <v>1028.8235634178745</v>
      </c>
      <c r="J436" s="77"/>
      <c r="K436" s="77"/>
      <c r="N436" s="11"/>
      <c r="O436" s="11"/>
      <c r="AG436" s="45">
        <f t="shared" si="50"/>
        <v>15.4108</v>
      </c>
    </row>
    <row r="437" spans="1:33">
      <c r="A437" s="153">
        <v>21622</v>
      </c>
      <c r="B437" s="71">
        <v>15.452800000000002</v>
      </c>
      <c r="C437" s="4">
        <f t="shared" si="48"/>
        <v>25.064699999999998</v>
      </c>
      <c r="D437" s="169"/>
      <c r="E437" s="72">
        <f t="shared" si="49"/>
        <v>19.315999999999995</v>
      </c>
      <c r="F437" s="73">
        <f t="shared" si="61"/>
        <v>0.17660524979784548</v>
      </c>
      <c r="G437" s="169"/>
      <c r="H437" s="74">
        <f t="shared" si="62"/>
        <v>862.64746835190533</v>
      </c>
      <c r="I437" s="75">
        <f t="shared" si="63"/>
        <v>1029.2764533387594</v>
      </c>
      <c r="J437" s="77"/>
      <c r="K437" s="77"/>
      <c r="N437" s="11"/>
      <c r="O437" s="11"/>
      <c r="AG437" s="45">
        <f t="shared" si="50"/>
        <v>15.452800000000002</v>
      </c>
    </row>
    <row r="438" spans="1:33">
      <c r="A438" s="153">
        <v>21635</v>
      </c>
      <c r="B438" s="71">
        <v>15.4948</v>
      </c>
      <c r="C438" s="4">
        <f t="shared" si="48"/>
        <v>25.064699999999998</v>
      </c>
      <c r="D438" s="169"/>
      <c r="E438" s="72">
        <f t="shared" si="49"/>
        <v>19.368499999999997</v>
      </c>
      <c r="F438" s="73">
        <f t="shared" si="61"/>
        <v>0.17704516106855342</v>
      </c>
      <c r="G438" s="169"/>
      <c r="H438" s="74">
        <f t="shared" si="62"/>
        <v>863.16612606574188</v>
      </c>
      <c r="I438" s="75">
        <f t="shared" si="63"/>
        <v>1030.348457192785</v>
      </c>
      <c r="J438" s="77"/>
      <c r="K438" s="77"/>
      <c r="N438" s="11"/>
      <c r="O438" s="11"/>
      <c r="AG438" s="45">
        <f t="shared" si="50"/>
        <v>15.4948</v>
      </c>
    </row>
    <row r="439" spans="1:33">
      <c r="A439" s="153">
        <v>21635</v>
      </c>
      <c r="B439" s="71">
        <v>15.5358</v>
      </c>
      <c r="C439" s="4">
        <f t="shared" si="48"/>
        <v>25.064699999999998</v>
      </c>
      <c r="D439" s="169"/>
      <c r="E439" s="72">
        <f t="shared" si="49"/>
        <v>19.419749999999993</v>
      </c>
      <c r="F439" s="73">
        <f t="shared" si="61"/>
        <v>0.17747441167688061</v>
      </c>
      <c r="G439" s="169"/>
      <c r="H439" s="74">
        <f t="shared" si="62"/>
        <v>863.16612606574188</v>
      </c>
      <c r="I439" s="75">
        <f t="shared" si="63"/>
        <v>1030.7908298323939</v>
      </c>
      <c r="J439" s="77"/>
      <c r="N439" s="11"/>
      <c r="O439" s="11"/>
      <c r="AG439" s="45">
        <f t="shared" si="50"/>
        <v>15.5358</v>
      </c>
    </row>
    <row r="440" spans="1:33">
      <c r="A440" s="153">
        <v>21635</v>
      </c>
      <c r="B440" s="71">
        <v>15.577800000000002</v>
      </c>
      <c r="C440" s="4">
        <f t="shared" si="48"/>
        <v>25.064699999999998</v>
      </c>
      <c r="D440" s="169"/>
      <c r="E440" s="72">
        <f t="shared" si="49"/>
        <v>19.472249999999995</v>
      </c>
      <c r="F440" s="73">
        <f t="shared" si="61"/>
        <v>0.17791394084357667</v>
      </c>
      <c r="G440" s="169"/>
      <c r="H440" s="74">
        <f t="shared" si="62"/>
        <v>863.16612606574188</v>
      </c>
      <c r="I440" s="75">
        <f t="shared" si="63"/>
        <v>1031.2439920485783</v>
      </c>
      <c r="J440" s="77"/>
      <c r="K440" s="77"/>
      <c r="N440" s="11"/>
      <c r="O440" s="11"/>
      <c r="AG440" s="45">
        <f t="shared" si="50"/>
        <v>15.577800000000002</v>
      </c>
    </row>
    <row r="441" spans="1:33">
      <c r="A441" s="153">
        <v>21635</v>
      </c>
      <c r="B441" s="71">
        <v>15.6198</v>
      </c>
      <c r="C441" s="4">
        <f t="shared" si="48"/>
        <v>25.064699999999998</v>
      </c>
      <c r="D441" s="169"/>
      <c r="E441" s="72">
        <f t="shared" si="49"/>
        <v>19.524749999999997</v>
      </c>
      <c r="F441" s="73">
        <f t="shared" si="61"/>
        <v>0.17835327690925495</v>
      </c>
      <c r="G441" s="169"/>
      <c r="H441" s="74">
        <f t="shared" si="62"/>
        <v>863.16612606574188</v>
      </c>
      <c r="I441" s="75">
        <f t="shared" si="63"/>
        <v>1031.6971542647627</v>
      </c>
      <c r="J441" s="77"/>
      <c r="K441" s="77"/>
      <c r="N441" s="11"/>
      <c r="O441" s="11"/>
      <c r="AG441" s="45">
        <f t="shared" si="50"/>
        <v>15.6198</v>
      </c>
    </row>
    <row r="442" spans="1:33">
      <c r="A442" s="153">
        <v>21635</v>
      </c>
      <c r="B442" s="71">
        <v>15.6608</v>
      </c>
      <c r="C442" s="4">
        <f t="shared" si="48"/>
        <v>25.064699999999998</v>
      </c>
      <c r="D442" s="169"/>
      <c r="E442" s="72">
        <f t="shared" si="49"/>
        <v>19.575999999999993</v>
      </c>
      <c r="F442" s="73">
        <f t="shared" si="61"/>
        <v>0.17878196649542197</v>
      </c>
      <c r="G442" s="169"/>
      <c r="H442" s="74">
        <f t="shared" si="62"/>
        <v>863.16612606574188</v>
      </c>
      <c r="I442" s="75">
        <f t="shared" si="63"/>
        <v>1032.1395269043715</v>
      </c>
      <c r="J442" s="77"/>
      <c r="K442" s="77"/>
      <c r="N442" s="11"/>
      <c r="O442" s="11"/>
      <c r="AG442" s="45">
        <f t="shared" si="50"/>
        <v>15.6608</v>
      </c>
    </row>
    <row r="443" spans="1:33">
      <c r="A443" s="153">
        <v>21647</v>
      </c>
      <c r="B443" s="71">
        <v>15.702800000000002</v>
      </c>
      <c r="C443" s="4">
        <f t="shared" si="48"/>
        <v>25.064699999999998</v>
      </c>
      <c r="D443" s="169"/>
      <c r="E443" s="72">
        <f t="shared" si="49"/>
        <v>19.628499999999995</v>
      </c>
      <c r="F443" s="73">
        <f t="shared" si="61"/>
        <v>0.17922092145524082</v>
      </c>
      <c r="G443" s="169"/>
      <c r="H443" s="74">
        <f t="shared" si="62"/>
        <v>863.64488703236032</v>
      </c>
      <c r="I443" s="75">
        <f t="shared" si="63"/>
        <v>1033.1654236835072</v>
      </c>
      <c r="J443" s="77"/>
      <c r="N443" s="11"/>
      <c r="O443" s="11"/>
      <c r="AG443" s="45">
        <f t="shared" si="50"/>
        <v>15.702800000000002</v>
      </c>
    </row>
    <row r="444" spans="1:33">
      <c r="A444" s="153">
        <v>21647</v>
      </c>
      <c r="B444" s="71">
        <v>15.7448</v>
      </c>
      <c r="C444" s="4">
        <f t="shared" si="48"/>
        <v>25.064699999999998</v>
      </c>
      <c r="D444" s="169"/>
      <c r="E444" s="72">
        <f t="shared" si="49"/>
        <v>19.680999999999997</v>
      </c>
      <c r="F444" s="73">
        <f t="shared" si="61"/>
        <v>0.17965968381814099</v>
      </c>
      <c r="G444" s="169"/>
      <c r="H444" s="74">
        <f t="shared" si="62"/>
        <v>863.64488703236032</v>
      </c>
      <c r="I444" s="75">
        <f t="shared" si="63"/>
        <v>1033.618837249199</v>
      </c>
      <c r="J444" s="77"/>
      <c r="K444" s="77"/>
      <c r="N444" s="11"/>
      <c r="O444" s="11"/>
      <c r="AG444" s="45">
        <f t="shared" si="50"/>
        <v>15.7448</v>
      </c>
    </row>
    <row r="445" spans="1:33">
      <c r="A445" s="153">
        <v>21635</v>
      </c>
      <c r="B445" s="71">
        <v>15.7858</v>
      </c>
      <c r="C445" s="4">
        <f t="shared" si="48"/>
        <v>25.064699999999998</v>
      </c>
      <c r="D445" s="169"/>
      <c r="E445" s="72">
        <f t="shared" si="49"/>
        <v>19.732249999999993</v>
      </c>
      <c r="F445" s="73">
        <f t="shared" si="61"/>
        <v>0.18008781384672393</v>
      </c>
      <c r="G445" s="169"/>
      <c r="H445" s="74">
        <f t="shared" si="62"/>
        <v>863.16612606574188</v>
      </c>
      <c r="I445" s="75">
        <f t="shared" si="63"/>
        <v>1033.488223976349</v>
      </c>
      <c r="J445" s="77"/>
      <c r="N445" s="11"/>
      <c r="O445" s="11"/>
      <c r="AG445" s="45">
        <f t="shared" si="50"/>
        <v>15.7858</v>
      </c>
    </row>
    <row r="446" spans="1:33">
      <c r="A446" s="153">
        <v>21647</v>
      </c>
      <c r="B446" s="71">
        <v>15.827800000000002</v>
      </c>
      <c r="C446" s="4">
        <f t="shared" si="48"/>
        <v>25.064699999999998</v>
      </c>
      <c r="D446" s="169"/>
      <c r="E446" s="72">
        <f t="shared" si="49"/>
        <v>19.784749999999995</v>
      </c>
      <c r="F446" s="73">
        <f t="shared" si="61"/>
        <v>0.18052619609801124</v>
      </c>
      <c r="G446" s="169"/>
      <c r="H446" s="74">
        <f t="shared" si="62"/>
        <v>863.64488703236032</v>
      </c>
      <c r="I446" s="75">
        <f t="shared" si="63"/>
        <v>1034.5148688194952</v>
      </c>
      <c r="J446" s="77"/>
      <c r="N446" s="11"/>
      <c r="O446" s="11"/>
      <c r="AG446" s="45">
        <f t="shared" si="50"/>
        <v>15.827800000000002</v>
      </c>
    </row>
    <row r="447" spans="1:33">
      <c r="A447" s="153">
        <v>21647</v>
      </c>
      <c r="B447" s="71">
        <v>15.8698</v>
      </c>
      <c r="C447" s="4">
        <f t="shared" si="48"/>
        <v>25.064699999999998</v>
      </c>
      <c r="D447" s="169"/>
      <c r="E447" s="72">
        <f t="shared" si="49"/>
        <v>19.837249999999997</v>
      </c>
      <c r="F447" s="73">
        <f t="shared" si="61"/>
        <v>0.1809643862545082</v>
      </c>
      <c r="G447" s="169"/>
      <c r="H447" s="74">
        <f t="shared" si="62"/>
        <v>863.64488703236032</v>
      </c>
      <c r="I447" s="75">
        <f t="shared" si="63"/>
        <v>1034.9682823851872</v>
      </c>
      <c r="J447" s="77"/>
      <c r="N447" s="11"/>
      <c r="O447" s="11"/>
      <c r="AG447" s="45">
        <f t="shared" si="50"/>
        <v>15.8698</v>
      </c>
    </row>
    <row r="448" spans="1:33">
      <c r="A448" s="153">
        <v>21647</v>
      </c>
      <c r="B448" s="71">
        <v>15.9108</v>
      </c>
      <c r="C448" s="4">
        <f t="shared" si="48"/>
        <v>25.064699999999998</v>
      </c>
      <c r="D448" s="169"/>
      <c r="E448" s="72">
        <f t="shared" si="49"/>
        <v>19.888499999999993</v>
      </c>
      <c r="F448" s="73">
        <f t="shared" si="61"/>
        <v>0.18139195818435533</v>
      </c>
      <c r="G448" s="169"/>
      <c r="H448" s="94">
        <f t="shared" si="62"/>
        <v>863.64488703236032</v>
      </c>
      <c r="I448" s="94">
        <f t="shared" si="63"/>
        <v>1035.4109003897913</v>
      </c>
      <c r="J448" s="77"/>
      <c r="N448" s="11"/>
      <c r="O448" s="11"/>
      <c r="AG448" s="45">
        <f t="shared" si="50"/>
        <v>15.9108</v>
      </c>
    </row>
    <row r="449" spans="1:33">
      <c r="A449" s="153">
        <v>21635</v>
      </c>
      <c r="B449" s="71">
        <v>15.952800000000002</v>
      </c>
      <c r="C449" s="4">
        <f t="shared" si="48"/>
        <v>25.064699999999998</v>
      </c>
      <c r="D449" s="169"/>
      <c r="E449" s="72">
        <f t="shared" si="49"/>
        <v>19.940999999999995</v>
      </c>
      <c r="F449" s="73">
        <f t="shared" si="61"/>
        <v>0.18182976921959981</v>
      </c>
      <c r="G449" s="169"/>
      <c r="H449" s="74">
        <f t="shared" si="62"/>
        <v>863.16612606574188</v>
      </c>
      <c r="I449" s="75">
        <f t="shared" si="63"/>
        <v>1035.2900832645114</v>
      </c>
      <c r="J449" s="77"/>
      <c r="N449" s="11"/>
      <c r="O449" s="11"/>
      <c r="AG449" s="45">
        <f t="shared" si="50"/>
        <v>15.952800000000002</v>
      </c>
    </row>
    <row r="450" spans="1:33">
      <c r="A450" s="153">
        <v>21635</v>
      </c>
      <c r="B450" s="71">
        <v>15.993800000000002</v>
      </c>
      <c r="C450" s="4">
        <f t="shared" si="48"/>
        <v>25.064699999999998</v>
      </c>
      <c r="D450" s="169"/>
      <c r="E450" s="72">
        <f t="shared" si="49"/>
        <v>19.992250000000009</v>
      </c>
      <c r="F450" s="73">
        <f t="shared" si="61"/>
        <v>0.18225697137502803</v>
      </c>
      <c r="G450" s="169"/>
      <c r="H450" s="74">
        <f t="shared" si="62"/>
        <v>863.16612606574188</v>
      </c>
      <c r="I450" s="75">
        <f t="shared" si="63"/>
        <v>1035.7324559041201</v>
      </c>
      <c r="J450" s="77"/>
      <c r="N450" s="11"/>
      <c r="O450" s="11"/>
      <c r="AG450" s="45">
        <f t="shared" si="50"/>
        <v>15.993800000000002</v>
      </c>
    </row>
    <row r="451" spans="1:33">
      <c r="A451" s="153">
        <v>21635</v>
      </c>
      <c r="B451" s="71">
        <v>16.035799999999998</v>
      </c>
      <c r="C451" s="4">
        <f t="shared" si="48"/>
        <v>25.064699999999998</v>
      </c>
      <c r="D451" s="169"/>
      <c r="E451" s="72">
        <f t="shared" si="49"/>
        <v>20.044749999999993</v>
      </c>
      <c r="F451" s="73">
        <f t="shared" si="61"/>
        <v>0.182694403944483</v>
      </c>
      <c r="G451" s="169"/>
      <c r="H451" s="74">
        <f t="shared" si="62"/>
        <v>863.16612606574188</v>
      </c>
      <c r="I451" s="75">
        <f t="shared" si="63"/>
        <v>1036.1856181203045</v>
      </c>
      <c r="J451" s="77"/>
      <c r="N451" s="11"/>
      <c r="O451" s="11"/>
      <c r="AG451" s="45">
        <f t="shared" si="50"/>
        <v>16.035799999999998</v>
      </c>
    </row>
    <row r="452" spans="1:33">
      <c r="A452" s="153">
        <v>21622</v>
      </c>
      <c r="B452" s="71">
        <v>16.0778</v>
      </c>
      <c r="C452" s="4">
        <f t="shared" si="48"/>
        <v>25.064699999999998</v>
      </c>
      <c r="D452" s="169"/>
      <c r="E452" s="72">
        <f t="shared" si="49"/>
        <v>20.097249999999995</v>
      </c>
      <c r="F452" s="73">
        <f t="shared" si="61"/>
        <v>0.18313164525034722</v>
      </c>
      <c r="G452" s="169"/>
      <c r="H452" s="74">
        <f t="shared" si="62"/>
        <v>862.64746835190533</v>
      </c>
      <c r="I452" s="75">
        <f t="shared" si="63"/>
        <v>1036.0158866852587</v>
      </c>
      <c r="J452" s="77"/>
      <c r="N452" s="11"/>
      <c r="O452" s="11"/>
      <c r="AG452" s="45">
        <f t="shared" si="50"/>
        <v>16.0778</v>
      </c>
    </row>
    <row r="453" spans="1:33">
      <c r="A453" s="153">
        <v>21622</v>
      </c>
      <c r="B453" s="71">
        <v>16.1188</v>
      </c>
      <c r="C453" s="4">
        <f t="shared" ref="C453:C464" si="64">C$2</f>
        <v>25.064699999999998</v>
      </c>
      <c r="D453" s="169"/>
      <c r="E453" s="72">
        <f t="shared" ref="E453:E464" si="65">(((80+B453)-80)/80)*100</f>
        <v>20.148499999999991</v>
      </c>
      <c r="F453" s="73">
        <f t="shared" si="61"/>
        <v>0.1835582917219489</v>
      </c>
      <c r="G453" s="169"/>
      <c r="H453" s="74">
        <f t="shared" si="62"/>
        <v>862.64746835190533</v>
      </c>
      <c r="I453" s="75">
        <f t="shared" si="63"/>
        <v>1036.457993512789</v>
      </c>
      <c r="J453" s="77"/>
      <c r="N453" s="11"/>
      <c r="O453" s="11"/>
      <c r="AG453" s="45">
        <f t="shared" ref="AG453:AG462" si="66">B453</f>
        <v>16.1188</v>
      </c>
    </row>
    <row r="454" spans="1:33">
      <c r="A454" s="153">
        <v>21610</v>
      </c>
      <c r="B454" s="71">
        <v>16.160799999999998</v>
      </c>
      <c r="C454" s="4">
        <f t="shared" si="64"/>
        <v>25.064699999999998</v>
      </c>
      <c r="D454" s="169"/>
      <c r="E454" s="72">
        <f t="shared" si="65"/>
        <v>20.200999999999993</v>
      </c>
      <c r="F454" s="73">
        <f t="shared" si="61"/>
        <v>0.18399515554596335</v>
      </c>
      <c r="G454" s="169"/>
      <c r="H454" s="74">
        <f t="shared" si="62"/>
        <v>862.16870738528689</v>
      </c>
      <c r="I454" s="75">
        <f t="shared" si="63"/>
        <v>1036.3354079641888</v>
      </c>
      <c r="J454" s="77"/>
      <c r="N454" s="11"/>
      <c r="O454" s="11"/>
      <c r="AG454" s="45">
        <f t="shared" si="66"/>
        <v>16.160799999999998</v>
      </c>
    </row>
    <row r="455" spans="1:33">
      <c r="A455" s="153">
        <v>21572</v>
      </c>
      <c r="B455" s="71">
        <v>16.2028</v>
      </c>
      <c r="C455" s="4">
        <f t="shared" si="64"/>
        <v>25.064699999999998</v>
      </c>
      <c r="D455" s="169"/>
      <c r="E455" s="72">
        <f t="shared" si="65"/>
        <v>20.253499999999995</v>
      </c>
      <c r="F455" s="73">
        <f t="shared" si="61"/>
        <v>0.18443182860331289</v>
      </c>
      <c r="G455" s="169"/>
      <c r="H455" s="74">
        <f t="shared" si="62"/>
        <v>860.65263099099536</v>
      </c>
      <c r="I455" s="75">
        <f t="shared" si="63"/>
        <v>1034.9649116087564</v>
      </c>
      <c r="J455" s="77"/>
      <c r="N455" s="11"/>
      <c r="O455" s="11"/>
      <c r="AG455" s="45">
        <f t="shared" si="66"/>
        <v>16.2028</v>
      </c>
    </row>
    <row r="456" spans="1:33">
      <c r="A456" s="153">
        <v>21472</v>
      </c>
      <c r="B456" s="71">
        <v>16.2438</v>
      </c>
      <c r="C456" s="4">
        <f t="shared" si="64"/>
        <v>25.064699999999998</v>
      </c>
      <c r="D456" s="169"/>
      <c r="E456" s="72">
        <f t="shared" si="65"/>
        <v>20.304749999999991</v>
      </c>
      <c r="F456" s="73">
        <f t="shared" si="61"/>
        <v>0.18485792083482341</v>
      </c>
      <c r="G456" s="169"/>
      <c r="H456" s="74">
        <f t="shared" si="62"/>
        <v>856.66295626917542</v>
      </c>
      <c r="I456" s="75">
        <f t="shared" si="63"/>
        <v>1030.6062278822408</v>
      </c>
      <c r="J456" s="77"/>
      <c r="N456" s="11"/>
      <c r="O456" s="11"/>
      <c r="AG456" s="45">
        <f t="shared" si="66"/>
        <v>16.2438</v>
      </c>
    </row>
    <row r="457" spans="1:33">
      <c r="A457" s="153">
        <v>21309</v>
      </c>
      <c r="B457" s="71">
        <v>16.276799999999998</v>
      </c>
      <c r="C457" s="4">
        <f t="shared" si="64"/>
        <v>25.064699999999998</v>
      </c>
      <c r="D457" s="169"/>
      <c r="E457" s="72">
        <f t="shared" si="65"/>
        <v>20.345999999999993</v>
      </c>
      <c r="F457" s="73">
        <f t="shared" si="61"/>
        <v>0.18520074129479713</v>
      </c>
      <c r="G457" s="169"/>
      <c r="H457" s="74">
        <f t="shared" si="62"/>
        <v>850.15978647260897</v>
      </c>
      <c r="I457" s="75">
        <f t="shared" si="63"/>
        <v>1023.133296628326</v>
      </c>
      <c r="J457" s="77"/>
      <c r="N457" s="11"/>
      <c r="O457" s="11"/>
      <c r="AG457" s="45">
        <f t="shared" si="66"/>
        <v>16.276799999999998</v>
      </c>
    </row>
    <row r="458" spans="1:33">
      <c r="A458" s="153">
        <v>21121</v>
      </c>
      <c r="B458" s="71">
        <v>16.283799999999999</v>
      </c>
      <c r="C458" s="4">
        <f t="shared" si="64"/>
        <v>25.064699999999998</v>
      </c>
      <c r="D458" s="169"/>
      <c r="E458" s="72">
        <f t="shared" si="65"/>
        <v>20.354749999999999</v>
      </c>
      <c r="F458" s="73">
        <f t="shared" si="61"/>
        <v>0.18527344567983836</v>
      </c>
      <c r="G458" s="169"/>
      <c r="H458" s="74">
        <f t="shared" si="62"/>
        <v>842.65919799558742</v>
      </c>
      <c r="I458" s="75">
        <f t="shared" si="63"/>
        <v>1014.1803710995943</v>
      </c>
      <c r="J458" s="77"/>
      <c r="N458" s="11"/>
      <c r="O458" s="11"/>
      <c r="AG458" s="45">
        <f t="shared" si="66"/>
        <v>16.283799999999999</v>
      </c>
    </row>
    <row r="459" spans="1:33">
      <c r="A459" s="153">
        <v>20895</v>
      </c>
      <c r="B459" s="71">
        <v>16.286799999999999</v>
      </c>
      <c r="C459" s="4">
        <f t="shared" si="64"/>
        <v>25.064699999999998</v>
      </c>
      <c r="D459" s="169"/>
      <c r="E459" s="72">
        <f t="shared" si="65"/>
        <v>20.358499999999999</v>
      </c>
      <c r="F459" s="73">
        <f t="shared" si="61"/>
        <v>0.18530460308393051</v>
      </c>
      <c r="G459" s="169"/>
      <c r="H459" s="74">
        <f t="shared" si="62"/>
        <v>833.64253312427445</v>
      </c>
      <c r="I459" s="75">
        <f t="shared" si="63"/>
        <v>1003.3596482303798</v>
      </c>
      <c r="J459" s="77"/>
      <c r="N459" s="11"/>
      <c r="O459" s="11"/>
      <c r="AG459" s="45">
        <f t="shared" si="66"/>
        <v>16.286799999999999</v>
      </c>
    </row>
    <row r="460" spans="1:33">
      <c r="A460" s="153">
        <v>20657</v>
      </c>
      <c r="B460" s="71">
        <v>16.288799999999998</v>
      </c>
      <c r="C460" s="4">
        <f t="shared" si="64"/>
        <v>25.064699999999998</v>
      </c>
      <c r="D460" s="169"/>
      <c r="E460" s="72">
        <f t="shared" si="65"/>
        <v>20.360999999999994</v>
      </c>
      <c r="F460" s="73">
        <f t="shared" si="61"/>
        <v>0.18532537414734734</v>
      </c>
      <c r="G460" s="169"/>
      <c r="H460" s="74">
        <f t="shared" si="62"/>
        <v>824.14710728634304</v>
      </c>
      <c r="I460" s="75">
        <f t="shared" si="63"/>
        <v>991.95169980091521</v>
      </c>
      <c r="J460" s="77"/>
      <c r="N460" s="11"/>
      <c r="O460" s="11"/>
      <c r="AG460" s="45">
        <f t="shared" si="66"/>
        <v>16.288799999999998</v>
      </c>
    </row>
    <row r="461" spans="1:33">
      <c r="A461" s="153">
        <v>20494</v>
      </c>
      <c r="B461" s="71">
        <v>16.288799999999998</v>
      </c>
      <c r="C461" s="4">
        <f t="shared" si="64"/>
        <v>25.064699999999998</v>
      </c>
      <c r="D461" s="169"/>
      <c r="E461" s="72">
        <f t="shared" si="65"/>
        <v>20.360999999999994</v>
      </c>
      <c r="F461" s="73">
        <f t="shared" si="61"/>
        <v>0.18532537414734734</v>
      </c>
      <c r="G461" s="169"/>
      <c r="H461" s="74">
        <f t="shared" si="62"/>
        <v>817.64393748977648</v>
      </c>
      <c r="I461" s="75">
        <f t="shared" si="63"/>
        <v>984.12441960206979</v>
      </c>
      <c r="J461" s="77"/>
      <c r="N461" s="11"/>
      <c r="O461" s="11"/>
      <c r="AG461" s="45">
        <f t="shared" si="66"/>
        <v>16.288799999999998</v>
      </c>
    </row>
    <row r="462" spans="1:33">
      <c r="A462" s="153">
        <v>20306</v>
      </c>
      <c r="B462" s="71">
        <v>16.2898</v>
      </c>
      <c r="C462" s="4">
        <f t="shared" si="64"/>
        <v>25.064699999999998</v>
      </c>
      <c r="D462" s="169"/>
      <c r="E462" s="72">
        <f t="shared" si="65"/>
        <v>20.36225</v>
      </c>
      <c r="F462" s="73">
        <f t="shared" si="61"/>
        <v>0.1853357595172693</v>
      </c>
      <c r="G462" s="169"/>
      <c r="H462" s="74">
        <f t="shared" si="62"/>
        <v>810.14334901275504</v>
      </c>
      <c r="I462" s="75">
        <f t="shared" si="63"/>
        <v>975.10676309710482</v>
      </c>
      <c r="J462" s="77"/>
      <c r="N462" s="11"/>
      <c r="O462" s="11"/>
      <c r="AG462" s="45">
        <f t="shared" si="66"/>
        <v>16.2898</v>
      </c>
    </row>
    <row r="463" spans="1:33">
      <c r="A463" s="153">
        <v>20067</v>
      </c>
      <c r="B463" s="152">
        <v>16.290799999999997</v>
      </c>
      <c r="C463" s="4">
        <f t="shared" si="64"/>
        <v>25.064699999999998</v>
      </c>
      <c r="D463" s="169"/>
      <c r="E463" s="72">
        <f t="shared" si="65"/>
        <v>20.363499999999988</v>
      </c>
      <c r="F463" s="73">
        <f t="shared" si="61"/>
        <v>0.18534614477933606</v>
      </c>
      <c r="G463" s="169"/>
      <c r="H463" s="74">
        <f t="shared" si="62"/>
        <v>800.60802642760541</v>
      </c>
      <c r="I463" s="75">
        <f t="shared" si="63"/>
        <v>963.63984188919062</v>
      </c>
      <c r="J463" s="77"/>
      <c r="L463" s="154"/>
      <c r="M463" s="152"/>
      <c r="N463" s="11"/>
      <c r="O463" s="11"/>
      <c r="AG463" s="45"/>
    </row>
    <row r="464" spans="1:33">
      <c r="A464" s="153">
        <v>19691</v>
      </c>
      <c r="B464" s="152">
        <v>16.291799999999999</v>
      </c>
      <c r="C464" s="4">
        <f t="shared" si="64"/>
        <v>25.064699999999998</v>
      </c>
      <c r="D464" s="169"/>
      <c r="E464" s="72">
        <f t="shared" si="65"/>
        <v>20.364749999999994</v>
      </c>
      <c r="F464" s="73">
        <f t="shared" si="61"/>
        <v>0.18535652993355067</v>
      </c>
      <c r="G464" s="169"/>
      <c r="H464" s="74">
        <f t="shared" si="62"/>
        <v>785.60684947356242</v>
      </c>
      <c r="I464" s="75">
        <f t="shared" si="63"/>
        <v>945.59372035172976</v>
      </c>
      <c r="J464" s="77"/>
      <c r="L464" s="154"/>
      <c r="M464" s="152"/>
      <c r="N464" s="11"/>
      <c r="O464" s="11"/>
      <c r="AG464" s="45"/>
    </row>
    <row r="465" spans="1:33">
      <c r="A465" s="153"/>
      <c r="B465" s="152"/>
      <c r="C465" s="4"/>
      <c r="D465" s="169"/>
      <c r="E465" s="72"/>
      <c r="F465" s="73"/>
      <c r="G465" s="169"/>
      <c r="H465" s="74"/>
      <c r="I465" s="75"/>
      <c r="J465" s="77"/>
      <c r="L465" s="154"/>
      <c r="M465" s="152"/>
      <c r="N465" s="11"/>
      <c r="O465" s="11"/>
      <c r="AG465" s="45"/>
    </row>
    <row r="466" spans="1:33">
      <c r="A466" s="153"/>
      <c r="B466" s="152"/>
      <c r="C466" s="4"/>
      <c r="D466" s="169"/>
      <c r="E466" s="72"/>
      <c r="F466" s="73"/>
      <c r="G466" s="169"/>
      <c r="H466" s="74"/>
      <c r="I466" s="75"/>
      <c r="J466" s="77"/>
      <c r="L466" s="154"/>
      <c r="M466" s="152"/>
      <c r="N466" s="11"/>
      <c r="O466" s="11"/>
      <c r="AG466" s="45"/>
    </row>
    <row r="467" spans="1:33">
      <c r="A467" s="153"/>
      <c r="B467" s="152"/>
      <c r="C467" s="4"/>
      <c r="D467" s="169"/>
      <c r="E467" s="72"/>
      <c r="F467" s="73"/>
      <c r="G467" s="169"/>
      <c r="H467" s="74"/>
      <c r="I467" s="75"/>
      <c r="J467" s="77"/>
      <c r="L467" s="154"/>
      <c r="M467" s="152"/>
      <c r="N467" s="11"/>
      <c r="O467" s="11"/>
      <c r="AG467" s="45"/>
    </row>
    <row r="468" spans="1:33">
      <c r="A468" s="155"/>
      <c r="B468" s="152"/>
      <c r="C468" s="161"/>
      <c r="D468" s="161"/>
      <c r="E468" s="71"/>
      <c r="F468" s="71"/>
      <c r="G468" s="161"/>
      <c r="I468" s="71"/>
      <c r="J468" s="77"/>
      <c r="L468" s="154"/>
      <c r="M468" s="152"/>
      <c r="N468" s="11"/>
      <c r="O468" s="11"/>
      <c r="AG468" s="45"/>
    </row>
    <row r="469" spans="1:33">
      <c r="A469" s="155"/>
      <c r="B469" s="152"/>
      <c r="C469" s="161"/>
      <c r="D469" s="161"/>
      <c r="E469" s="71"/>
      <c r="F469" s="71"/>
      <c r="G469" s="161"/>
      <c r="I469" s="71"/>
      <c r="J469" s="77"/>
      <c r="L469" s="154"/>
      <c r="M469" s="152"/>
      <c r="N469" s="11"/>
      <c r="O469" s="11"/>
      <c r="AG469" s="45"/>
    </row>
    <row r="470" spans="1:33">
      <c r="A470" s="155"/>
      <c r="B470" s="152"/>
      <c r="C470" s="161"/>
      <c r="D470" s="161"/>
      <c r="E470" s="71"/>
      <c r="F470" s="71"/>
      <c r="G470" s="161"/>
      <c r="I470" s="71"/>
      <c r="J470" s="77"/>
      <c r="L470" s="154"/>
      <c r="M470" s="152"/>
      <c r="N470" s="11"/>
      <c r="O470" s="11"/>
      <c r="AG470" s="45"/>
    </row>
    <row r="471" spans="1:33">
      <c r="A471" s="155"/>
      <c r="B471" s="152"/>
      <c r="C471" s="161"/>
      <c r="D471" s="161"/>
      <c r="E471" s="71"/>
      <c r="F471" s="71"/>
      <c r="G471" s="161"/>
      <c r="I471" s="71"/>
      <c r="J471" s="77"/>
      <c r="L471" s="154"/>
      <c r="M471" s="152"/>
      <c r="N471" s="11"/>
      <c r="O471" s="11"/>
      <c r="AG471" s="45"/>
    </row>
    <row r="472" spans="1:33">
      <c r="A472" s="155"/>
      <c r="B472" s="152"/>
      <c r="C472" s="161"/>
      <c r="D472" s="161"/>
      <c r="E472" s="71"/>
      <c r="F472" s="71"/>
      <c r="G472" s="161"/>
      <c r="I472" s="71"/>
      <c r="J472" s="77"/>
      <c r="L472" s="154"/>
      <c r="M472" s="152"/>
      <c r="N472" s="11"/>
      <c r="O472" s="11"/>
      <c r="AG472" s="45"/>
    </row>
    <row r="473" spans="1:33">
      <c r="A473" s="155"/>
      <c r="B473" s="152"/>
      <c r="C473" s="161"/>
      <c r="D473" s="161"/>
      <c r="E473" s="71"/>
      <c r="F473" s="71"/>
      <c r="G473" s="161"/>
      <c r="I473" s="71"/>
      <c r="J473" s="77"/>
      <c r="L473" s="154"/>
      <c r="M473" s="152"/>
      <c r="N473" s="11"/>
      <c r="O473" s="11"/>
      <c r="AG473" s="45"/>
    </row>
    <row r="474" spans="1:33">
      <c r="A474" s="155"/>
      <c r="B474" s="152"/>
      <c r="C474" s="161"/>
      <c r="D474" s="161"/>
      <c r="E474" s="71"/>
      <c r="F474" s="71"/>
      <c r="G474" s="161"/>
      <c r="I474" s="71"/>
      <c r="J474" s="77"/>
      <c r="L474" s="154"/>
      <c r="M474" s="152"/>
      <c r="N474" s="11"/>
      <c r="O474" s="11"/>
      <c r="AG474" s="45"/>
    </row>
    <row r="475" spans="1:33">
      <c r="A475" s="155"/>
      <c r="B475" s="152"/>
      <c r="C475" s="161"/>
      <c r="D475" s="161"/>
      <c r="E475" s="71"/>
      <c r="F475" s="71"/>
      <c r="G475" s="161"/>
      <c r="I475" s="71"/>
      <c r="J475" s="77"/>
      <c r="L475" s="154"/>
      <c r="M475" s="152"/>
      <c r="N475" s="11"/>
      <c r="O475" s="11"/>
      <c r="AG475" s="45"/>
    </row>
    <row r="476" spans="1:33">
      <c r="A476" s="155"/>
      <c r="B476" s="152"/>
      <c r="C476" s="161"/>
      <c r="D476" s="161"/>
      <c r="E476" s="71"/>
      <c r="F476" s="71"/>
      <c r="G476" s="161"/>
      <c r="I476" s="71"/>
      <c r="J476" s="77"/>
      <c r="L476" s="154"/>
      <c r="M476" s="152"/>
      <c r="N476" s="11"/>
      <c r="O476" s="11"/>
      <c r="AG476" s="45"/>
    </row>
    <row r="477" spans="1:33">
      <c r="A477" s="155"/>
      <c r="B477" s="152"/>
      <c r="C477" s="161"/>
      <c r="D477" s="161"/>
      <c r="E477" s="71"/>
      <c r="F477" s="71"/>
      <c r="G477" s="161"/>
      <c r="I477" s="71"/>
      <c r="J477" s="77"/>
      <c r="L477" s="154"/>
      <c r="M477" s="152"/>
      <c r="N477" s="11"/>
      <c r="O477" s="11"/>
      <c r="AG477" s="45"/>
    </row>
    <row r="478" spans="1:33">
      <c r="A478" s="155"/>
      <c r="B478" s="152"/>
      <c r="C478" s="161"/>
      <c r="D478" s="161"/>
      <c r="E478" s="71"/>
      <c r="F478" s="71"/>
      <c r="G478" s="161"/>
      <c r="I478" s="71"/>
      <c r="J478" s="77"/>
      <c r="L478" s="154"/>
      <c r="M478" s="152"/>
      <c r="N478" s="11"/>
      <c r="O478" s="11"/>
      <c r="AG478" s="45"/>
    </row>
    <row r="479" spans="1:33">
      <c r="A479" s="155"/>
      <c r="B479" s="152"/>
      <c r="C479" s="161"/>
      <c r="D479" s="161"/>
      <c r="E479" s="71"/>
      <c r="F479" s="71"/>
      <c r="G479" s="161"/>
      <c r="I479" s="71"/>
      <c r="J479" s="77"/>
      <c r="L479" s="154"/>
      <c r="M479" s="152"/>
      <c r="N479" s="11"/>
      <c r="O479" s="11"/>
      <c r="AG479" s="45"/>
    </row>
    <row r="480" spans="1:33">
      <c r="A480" s="155"/>
      <c r="B480" s="152"/>
      <c r="C480" s="150"/>
      <c r="D480" s="150"/>
      <c r="E480" s="71"/>
      <c r="F480" s="71"/>
      <c r="G480" s="150"/>
      <c r="I480" s="71"/>
      <c r="J480" s="77"/>
      <c r="L480" s="154"/>
      <c r="M480" s="152"/>
      <c r="N480" s="11"/>
      <c r="O480" s="11"/>
      <c r="AG480" s="45"/>
    </row>
    <row r="481" spans="1:33">
      <c r="A481" s="155"/>
      <c r="B481" s="152"/>
      <c r="C481" s="150"/>
      <c r="D481" s="150"/>
      <c r="E481" s="71"/>
      <c r="F481" s="71"/>
      <c r="G481" s="150"/>
      <c r="I481" s="71"/>
      <c r="J481" s="77"/>
      <c r="L481" s="154"/>
      <c r="M481" s="152"/>
      <c r="N481" s="11"/>
      <c r="O481" s="11"/>
      <c r="AG481" s="45"/>
    </row>
    <row r="482" spans="1:33">
      <c r="A482" s="155"/>
      <c r="B482" s="152"/>
      <c r="C482" s="150"/>
      <c r="D482" s="150"/>
      <c r="E482" s="71"/>
      <c r="F482" s="71"/>
      <c r="G482" s="150"/>
      <c r="I482" s="71"/>
      <c r="J482" s="77"/>
      <c r="L482" s="154"/>
      <c r="M482" s="152"/>
      <c r="N482" s="11"/>
      <c r="O482" s="11"/>
      <c r="AG482" s="45"/>
    </row>
    <row r="483" spans="1:33">
      <c r="A483" s="155"/>
      <c r="B483" s="152"/>
      <c r="C483" s="150"/>
      <c r="D483" s="150"/>
      <c r="E483" s="71"/>
      <c r="F483" s="71"/>
      <c r="G483" s="150"/>
      <c r="I483" s="71"/>
      <c r="J483" s="77"/>
      <c r="L483" s="154"/>
      <c r="M483" s="152"/>
      <c r="N483" s="11"/>
      <c r="O483" s="11"/>
      <c r="AG483" s="45"/>
    </row>
    <row r="484" spans="1:33">
      <c r="A484" s="155"/>
      <c r="B484" s="152"/>
      <c r="C484" s="150"/>
      <c r="D484" s="150"/>
      <c r="E484" s="71"/>
      <c r="F484" s="71"/>
      <c r="G484" s="150"/>
      <c r="I484" s="71"/>
      <c r="J484" s="77"/>
      <c r="L484" s="154"/>
      <c r="M484" s="152"/>
      <c r="N484" s="11"/>
      <c r="O484" s="11"/>
      <c r="AG484" s="45"/>
    </row>
    <row r="485" spans="1:33">
      <c r="A485" s="155"/>
      <c r="B485" s="152"/>
      <c r="C485" s="150"/>
      <c r="D485" s="150"/>
      <c r="E485" s="71"/>
      <c r="F485" s="71"/>
      <c r="G485" s="150"/>
      <c r="I485" s="71"/>
      <c r="J485" s="77"/>
      <c r="L485" s="154"/>
      <c r="M485" s="152"/>
      <c r="N485" s="11"/>
      <c r="O485" s="11"/>
      <c r="AG485" s="45"/>
    </row>
    <row r="486" spans="1:33">
      <c r="A486" s="155"/>
      <c r="B486" s="152"/>
      <c r="C486" s="150"/>
      <c r="D486" s="150"/>
      <c r="E486" s="71"/>
      <c r="F486" s="71"/>
      <c r="G486" s="150"/>
      <c r="I486" s="71"/>
      <c r="J486" s="77"/>
      <c r="L486" s="154"/>
      <c r="M486" s="152"/>
      <c r="N486" s="11"/>
      <c r="O486" s="11"/>
      <c r="AG486" s="45"/>
    </row>
    <row r="487" spans="1:33">
      <c r="A487" s="155"/>
      <c r="B487" s="152"/>
      <c r="C487" s="150"/>
      <c r="D487" s="150"/>
      <c r="E487" s="71"/>
      <c r="F487" s="71"/>
      <c r="G487" s="150"/>
      <c r="I487" s="71"/>
      <c r="J487" s="77"/>
      <c r="L487" s="154"/>
      <c r="M487" s="152"/>
      <c r="N487" s="11"/>
      <c r="O487" s="11"/>
      <c r="AG487" s="45"/>
    </row>
    <row r="488" spans="1:33">
      <c r="A488" s="155"/>
      <c r="B488" s="152"/>
      <c r="C488" s="150"/>
      <c r="D488" s="150"/>
      <c r="E488" s="71"/>
      <c r="F488" s="71"/>
      <c r="G488" s="150"/>
      <c r="I488" s="71"/>
      <c r="J488" s="77"/>
      <c r="L488" s="154"/>
      <c r="M488" s="152"/>
      <c r="N488" s="11"/>
      <c r="O488" s="11"/>
      <c r="AG488" s="45"/>
    </row>
    <row r="489" spans="1:33">
      <c r="A489" s="155"/>
      <c r="B489" s="152"/>
      <c r="C489" s="150"/>
      <c r="D489" s="150"/>
      <c r="E489" s="71"/>
      <c r="F489" s="71"/>
      <c r="G489" s="150"/>
      <c r="I489" s="71"/>
      <c r="J489" s="77"/>
      <c r="L489" s="154"/>
      <c r="M489" s="152"/>
      <c r="N489" s="11"/>
      <c r="O489" s="11"/>
      <c r="AG489" s="45"/>
    </row>
    <row r="490" spans="1:33" s="14" customFormat="1">
      <c r="A490" s="155"/>
      <c r="B490" s="152"/>
      <c r="C490" s="150"/>
      <c r="D490" s="150"/>
      <c r="E490" s="71"/>
      <c r="F490" s="71"/>
      <c r="G490" s="150"/>
      <c r="H490" s="71"/>
      <c r="I490" s="71"/>
      <c r="J490" s="78"/>
      <c r="K490" s="78"/>
      <c r="L490" s="154"/>
      <c r="M490" s="152"/>
      <c r="AG490" s="45"/>
    </row>
    <row r="491" spans="1:33" s="14" customFormat="1">
      <c r="A491" s="155"/>
      <c r="B491" s="152"/>
      <c r="C491" s="150"/>
      <c r="D491" s="150"/>
      <c r="E491" s="71"/>
      <c r="F491" s="71"/>
      <c r="G491" s="150"/>
      <c r="H491" s="71"/>
      <c r="I491" s="71"/>
      <c r="J491" s="78"/>
      <c r="K491" s="78"/>
      <c r="L491" s="154"/>
      <c r="M491" s="152"/>
      <c r="AG491" s="45"/>
    </row>
    <row r="492" spans="1:33" s="14" customFormat="1">
      <c r="A492" s="155"/>
      <c r="B492" s="152"/>
      <c r="C492" s="150"/>
      <c r="D492" s="150"/>
      <c r="E492" s="71"/>
      <c r="F492" s="71"/>
      <c r="G492" s="150"/>
      <c r="H492" s="71"/>
      <c r="I492" s="71"/>
      <c r="J492" s="78"/>
      <c r="K492" s="78"/>
      <c r="L492" s="154"/>
      <c r="M492" s="152"/>
      <c r="AG492" s="45"/>
    </row>
    <row r="493" spans="1:33" s="14" customFormat="1">
      <c r="A493" s="155"/>
      <c r="B493" s="152"/>
      <c r="C493" s="150"/>
      <c r="D493" s="150"/>
      <c r="E493" s="71"/>
      <c r="F493" s="71"/>
      <c r="G493" s="150"/>
      <c r="H493" s="71"/>
      <c r="I493" s="71"/>
      <c r="J493" s="78"/>
      <c r="K493" s="78"/>
      <c r="L493" s="154"/>
      <c r="M493" s="152"/>
      <c r="AG493" s="45"/>
    </row>
    <row r="494" spans="1:33" s="14" customFormat="1">
      <c r="A494" s="155"/>
      <c r="B494" s="152"/>
      <c r="C494" s="150"/>
      <c r="D494" s="150"/>
      <c r="E494" s="71"/>
      <c r="F494" s="71"/>
      <c r="G494" s="150"/>
      <c r="H494" s="71"/>
      <c r="I494" s="71"/>
      <c r="J494" s="78"/>
      <c r="K494" s="78"/>
      <c r="L494" s="154"/>
      <c r="M494" s="152"/>
      <c r="AG494" s="45"/>
    </row>
    <row r="495" spans="1:33" s="14" customFormat="1">
      <c r="A495" s="155"/>
      <c r="B495" s="152"/>
      <c r="C495" s="150"/>
      <c r="D495" s="150"/>
      <c r="E495" s="71"/>
      <c r="F495" s="71"/>
      <c r="G495" s="150"/>
      <c r="H495" s="71"/>
      <c r="I495" s="71"/>
      <c r="J495" s="78"/>
      <c r="K495" s="78"/>
      <c r="L495" s="154"/>
      <c r="M495" s="152"/>
      <c r="AG495" s="45"/>
    </row>
    <row r="496" spans="1:33" s="14" customFormat="1">
      <c r="A496" s="155"/>
      <c r="B496" s="152"/>
      <c r="C496" s="150"/>
      <c r="D496" s="150"/>
      <c r="E496" s="71"/>
      <c r="F496" s="71"/>
      <c r="G496" s="150"/>
      <c r="H496" s="71"/>
      <c r="I496" s="71"/>
      <c r="J496" s="78"/>
      <c r="K496" s="78"/>
      <c r="L496" s="154"/>
      <c r="M496" s="152"/>
      <c r="AG496" s="45"/>
    </row>
    <row r="497" spans="1:33" s="14" customFormat="1">
      <c r="A497" s="155"/>
      <c r="B497" s="152"/>
      <c r="C497" s="150"/>
      <c r="D497" s="150"/>
      <c r="E497" s="71"/>
      <c r="F497" s="71"/>
      <c r="G497" s="150"/>
      <c r="H497" s="71"/>
      <c r="I497" s="71"/>
      <c r="J497" s="78"/>
      <c r="K497" s="78"/>
      <c r="L497" s="154"/>
      <c r="M497" s="152"/>
      <c r="AG497" s="45"/>
    </row>
    <row r="498" spans="1:33" s="14" customFormat="1">
      <c r="A498" s="155"/>
      <c r="B498" s="152"/>
      <c r="C498" s="150"/>
      <c r="D498" s="150"/>
      <c r="E498" s="71"/>
      <c r="F498" s="71"/>
      <c r="G498" s="150"/>
      <c r="H498" s="71"/>
      <c r="I498" s="71"/>
      <c r="J498" s="78"/>
      <c r="K498" s="78"/>
      <c r="L498" s="154"/>
      <c r="M498" s="152"/>
      <c r="AG498" s="45"/>
    </row>
    <row r="499" spans="1:33" s="14" customFormat="1">
      <c r="A499" s="155"/>
      <c r="B499" s="152"/>
      <c r="C499" s="150"/>
      <c r="D499" s="150"/>
      <c r="E499" s="71"/>
      <c r="F499" s="71"/>
      <c r="G499" s="150"/>
      <c r="H499" s="71"/>
      <c r="I499" s="71"/>
      <c r="J499" s="78"/>
      <c r="K499" s="78"/>
      <c r="L499" s="154"/>
      <c r="M499" s="152"/>
      <c r="AG499" s="45"/>
    </row>
    <row r="500" spans="1:33" s="14" customFormat="1">
      <c r="A500" s="154"/>
      <c r="B500" s="152"/>
      <c r="C500" s="150"/>
      <c r="D500" s="150"/>
      <c r="E500" s="71"/>
      <c r="F500" s="71"/>
      <c r="G500" s="150"/>
      <c r="H500" s="71"/>
      <c r="I500" s="71"/>
      <c r="J500" s="78"/>
      <c r="K500" s="78"/>
      <c r="L500" s="154"/>
      <c r="M500" s="152"/>
      <c r="AG500" s="45"/>
    </row>
    <row r="501" spans="1:33" s="14" customFormat="1">
      <c r="A501" s="154"/>
      <c r="B501" s="152"/>
      <c r="C501" s="150"/>
      <c r="D501" s="150"/>
      <c r="E501" s="71"/>
      <c r="F501" s="71"/>
      <c r="G501" s="150"/>
      <c r="H501" s="71"/>
      <c r="I501" s="71"/>
      <c r="J501" s="78"/>
      <c r="K501" s="78"/>
      <c r="L501" s="154"/>
      <c r="M501" s="152"/>
      <c r="AG501" s="45"/>
    </row>
    <row r="502" spans="1:33" s="14" customFormat="1">
      <c r="A502" s="154"/>
      <c r="B502" s="152"/>
      <c r="C502" s="150"/>
      <c r="D502" s="150"/>
      <c r="E502" s="71"/>
      <c r="F502" s="71"/>
      <c r="G502" s="150"/>
      <c r="H502" s="71"/>
      <c r="I502" s="71"/>
      <c r="J502" s="78"/>
      <c r="K502" s="78"/>
      <c r="L502" s="154"/>
      <c r="M502" s="152"/>
      <c r="AG502" s="45"/>
    </row>
    <row r="503" spans="1:33" s="14" customFormat="1">
      <c r="A503" s="154"/>
      <c r="B503" s="152"/>
      <c r="C503" s="150"/>
      <c r="D503" s="150"/>
      <c r="E503" s="71"/>
      <c r="F503" s="71"/>
      <c r="G503" s="150"/>
      <c r="H503" s="71"/>
      <c r="I503" s="71"/>
      <c r="J503" s="78"/>
      <c r="K503" s="78"/>
      <c r="L503" s="154"/>
      <c r="M503" s="152"/>
      <c r="AG503" s="45"/>
    </row>
    <row r="504" spans="1:33" s="14" customFormat="1">
      <c r="A504" s="154"/>
      <c r="B504" s="152"/>
      <c r="C504" s="150"/>
      <c r="D504" s="150"/>
      <c r="E504" s="71"/>
      <c r="F504" s="71"/>
      <c r="G504" s="150"/>
      <c r="H504" s="71"/>
      <c r="I504" s="71"/>
      <c r="J504" s="78"/>
      <c r="K504" s="78"/>
      <c r="L504" s="154"/>
      <c r="M504" s="152"/>
      <c r="AG504" s="45"/>
    </row>
    <row r="505" spans="1:33" s="14" customFormat="1">
      <c r="A505" s="154"/>
      <c r="B505" s="152"/>
      <c r="C505" s="150"/>
      <c r="D505" s="150"/>
      <c r="E505" s="71"/>
      <c r="F505" s="71"/>
      <c r="G505" s="150"/>
      <c r="H505" s="71"/>
      <c r="I505" s="71"/>
      <c r="J505" s="78"/>
      <c r="K505" s="78"/>
      <c r="L505" s="153"/>
      <c r="M505" s="152"/>
      <c r="AG505" s="45"/>
    </row>
    <row r="506" spans="1:33">
      <c r="A506" s="154"/>
      <c r="B506" s="152"/>
      <c r="C506" s="150"/>
      <c r="D506" s="150"/>
      <c r="E506" s="71"/>
      <c r="F506" s="71"/>
      <c r="G506" s="150"/>
      <c r="I506" s="71"/>
      <c r="L506" s="153"/>
      <c r="M506" s="152"/>
      <c r="AG506" s="45"/>
    </row>
    <row r="507" spans="1:33">
      <c r="A507" s="154"/>
      <c r="B507" s="152"/>
      <c r="C507" s="150"/>
      <c r="D507" s="150"/>
      <c r="E507" s="71"/>
      <c r="F507" s="71"/>
      <c r="G507" s="150"/>
      <c r="I507" s="71"/>
      <c r="L507" s="153"/>
      <c r="M507" s="152"/>
      <c r="AG507" s="45"/>
    </row>
    <row r="508" spans="1:33">
      <c r="A508" s="154"/>
      <c r="B508" s="152"/>
      <c r="C508" s="150"/>
      <c r="D508" s="150"/>
      <c r="E508" s="71"/>
      <c r="F508" s="71"/>
      <c r="G508" s="150"/>
      <c r="I508" s="71"/>
      <c r="L508" s="153"/>
      <c r="M508" s="152"/>
      <c r="AG508" s="45"/>
    </row>
    <row r="509" spans="1:33">
      <c r="A509" s="154"/>
      <c r="B509" s="152"/>
      <c r="C509" s="150"/>
      <c r="D509" s="150"/>
      <c r="E509" s="71"/>
      <c r="F509" s="71"/>
      <c r="G509" s="150"/>
      <c r="I509" s="71"/>
      <c r="L509" s="153"/>
      <c r="M509" s="152"/>
      <c r="AG509" s="45"/>
    </row>
    <row r="510" spans="1:33">
      <c r="A510" s="154"/>
      <c r="B510" s="152"/>
      <c r="C510" s="150"/>
      <c r="D510" s="150"/>
      <c r="E510" s="71"/>
      <c r="F510" s="71"/>
      <c r="G510" s="150"/>
      <c r="I510" s="71"/>
      <c r="L510" s="153"/>
      <c r="M510" s="152"/>
      <c r="AG510" s="45"/>
    </row>
    <row r="511" spans="1:33">
      <c r="A511" s="154"/>
      <c r="B511" s="152"/>
      <c r="C511" s="150"/>
      <c r="D511" s="150"/>
      <c r="E511" s="71"/>
      <c r="F511" s="71"/>
      <c r="G511" s="150"/>
      <c r="I511" s="71"/>
      <c r="L511" s="153"/>
      <c r="M511" s="152"/>
      <c r="AG511" s="45"/>
    </row>
    <row r="512" spans="1:33">
      <c r="A512" s="154"/>
      <c r="B512" s="152"/>
      <c r="C512" s="150"/>
      <c r="D512" s="150"/>
      <c r="E512" s="71"/>
      <c r="F512" s="71"/>
      <c r="G512" s="150"/>
      <c r="I512" s="71"/>
      <c r="L512" s="153"/>
      <c r="M512" s="152"/>
      <c r="AG512" s="45"/>
    </row>
    <row r="513" spans="1:33">
      <c r="A513" s="154"/>
      <c r="B513" s="152"/>
      <c r="C513" s="150"/>
      <c r="D513" s="150"/>
      <c r="E513" s="71"/>
      <c r="F513" s="71"/>
      <c r="G513" s="150"/>
      <c r="I513" s="71"/>
      <c r="L513" s="153"/>
      <c r="M513" s="152"/>
      <c r="AG513" s="45"/>
    </row>
    <row r="514" spans="1:33">
      <c r="A514" s="154"/>
      <c r="B514" s="152"/>
      <c r="C514" s="150"/>
      <c r="D514" s="150"/>
      <c r="E514" s="71"/>
      <c r="F514" s="71"/>
      <c r="G514" s="150"/>
      <c r="I514" s="71"/>
      <c r="L514" s="153"/>
      <c r="M514" s="152"/>
      <c r="AG514" s="45"/>
    </row>
    <row r="515" spans="1:33">
      <c r="A515" s="154"/>
      <c r="B515" s="152"/>
      <c r="C515" s="150"/>
      <c r="D515" s="150"/>
      <c r="E515" s="71"/>
      <c r="F515" s="71"/>
      <c r="G515" s="150"/>
      <c r="I515" s="71"/>
      <c r="L515" s="153"/>
      <c r="M515" s="152"/>
      <c r="AG515" s="45"/>
    </row>
    <row r="516" spans="1:33">
      <c r="A516" s="154"/>
      <c r="B516" s="152"/>
      <c r="C516" s="150"/>
      <c r="D516" s="150"/>
      <c r="E516" s="71"/>
      <c r="F516" s="71"/>
      <c r="G516" s="150"/>
      <c r="I516" s="71"/>
      <c r="L516" s="153"/>
      <c r="M516" s="152"/>
      <c r="AG516" s="45"/>
    </row>
    <row r="517" spans="1:33">
      <c r="A517" s="154"/>
      <c r="B517" s="152"/>
      <c r="C517" s="150"/>
      <c r="D517" s="150"/>
      <c r="E517" s="71"/>
      <c r="F517" s="71"/>
      <c r="G517" s="150"/>
      <c r="I517" s="71"/>
      <c r="L517" s="153"/>
      <c r="M517" s="152"/>
      <c r="AG517" s="45"/>
    </row>
    <row r="518" spans="1:33">
      <c r="A518" s="154"/>
      <c r="B518" s="152"/>
      <c r="C518" s="150"/>
      <c r="D518" s="150"/>
      <c r="E518" s="71"/>
      <c r="F518" s="71"/>
      <c r="G518" s="150"/>
      <c r="I518" s="71"/>
      <c r="L518" s="153"/>
      <c r="M518" s="152"/>
      <c r="AG518" s="45"/>
    </row>
    <row r="519" spans="1:33">
      <c r="A519" s="154"/>
      <c r="B519" s="152"/>
      <c r="C519" s="150"/>
      <c r="D519" s="150"/>
      <c r="E519" s="71"/>
      <c r="F519" s="71"/>
      <c r="G519" s="150"/>
      <c r="I519" s="71"/>
      <c r="L519" s="153"/>
      <c r="M519" s="152"/>
      <c r="AG519" s="45"/>
    </row>
    <row r="520" spans="1:33">
      <c r="A520" s="154"/>
      <c r="B520" s="152"/>
      <c r="C520" s="150"/>
      <c r="D520" s="150"/>
      <c r="E520" s="71"/>
      <c r="F520" s="71"/>
      <c r="G520" s="150"/>
      <c r="I520" s="71"/>
      <c r="L520" s="153"/>
      <c r="M520" s="152"/>
      <c r="AG520" s="45"/>
    </row>
    <row r="521" spans="1:33">
      <c r="A521" s="154"/>
      <c r="B521" s="152"/>
      <c r="C521" s="150"/>
      <c r="D521" s="150"/>
      <c r="E521" s="71"/>
      <c r="F521" s="71"/>
      <c r="G521" s="150"/>
      <c r="I521" s="71"/>
      <c r="L521" s="153"/>
      <c r="M521" s="152"/>
      <c r="AG521" s="45"/>
    </row>
    <row r="522" spans="1:33">
      <c r="A522" s="154"/>
      <c r="B522" s="152"/>
      <c r="C522" s="150"/>
      <c r="D522" s="150"/>
      <c r="E522" s="71"/>
      <c r="F522" s="71"/>
      <c r="G522" s="150"/>
      <c r="I522" s="71"/>
      <c r="L522" s="153"/>
      <c r="M522" s="152"/>
      <c r="AG522" s="45"/>
    </row>
    <row r="523" spans="1:33">
      <c r="A523" s="154"/>
      <c r="B523" s="152"/>
      <c r="C523" s="150"/>
      <c r="D523" s="150"/>
      <c r="E523" s="71"/>
      <c r="F523" s="71"/>
      <c r="G523" s="150"/>
      <c r="I523" s="71"/>
      <c r="L523" s="153"/>
      <c r="M523" s="152"/>
      <c r="AG523" s="45"/>
    </row>
    <row r="524" spans="1:33">
      <c r="A524" s="154"/>
      <c r="B524" s="152"/>
      <c r="C524" s="150"/>
      <c r="D524" s="150"/>
      <c r="E524" s="71"/>
      <c r="F524" s="71"/>
      <c r="G524" s="150"/>
      <c r="I524" s="71"/>
      <c r="L524" s="153"/>
      <c r="M524" s="152"/>
      <c r="AG524" s="45"/>
    </row>
    <row r="525" spans="1:33">
      <c r="A525" s="154"/>
      <c r="B525" s="152"/>
      <c r="C525" s="150"/>
      <c r="D525" s="150"/>
      <c r="E525" s="71"/>
      <c r="F525" s="71"/>
      <c r="G525" s="150"/>
      <c r="I525" s="71"/>
      <c r="L525" s="153"/>
      <c r="M525" s="152"/>
      <c r="AG525" s="45"/>
    </row>
    <row r="526" spans="1:33">
      <c r="A526" s="154"/>
      <c r="B526" s="152"/>
      <c r="C526" s="150"/>
      <c r="D526" s="150"/>
      <c r="E526" s="71"/>
      <c r="F526" s="71"/>
      <c r="G526" s="150"/>
      <c r="I526" s="71"/>
      <c r="L526" s="153"/>
      <c r="M526" s="152"/>
      <c r="AG526" s="45"/>
    </row>
    <row r="527" spans="1:33">
      <c r="A527" s="154"/>
      <c r="B527" s="152"/>
      <c r="C527" s="150"/>
      <c r="D527" s="150"/>
      <c r="E527" s="71"/>
      <c r="F527" s="71"/>
      <c r="G527" s="150"/>
      <c r="I527" s="71"/>
      <c r="L527" s="153"/>
      <c r="M527" s="152"/>
      <c r="AG527" s="45"/>
    </row>
    <row r="528" spans="1:33">
      <c r="A528" s="154"/>
      <c r="B528" s="152"/>
      <c r="C528" s="150"/>
      <c r="D528" s="150"/>
      <c r="E528" s="71"/>
      <c r="F528" s="71"/>
      <c r="G528" s="150"/>
      <c r="I528" s="71"/>
      <c r="L528" s="153"/>
      <c r="M528" s="152"/>
      <c r="AG528" s="45"/>
    </row>
    <row r="529" spans="1:33">
      <c r="A529" s="154"/>
      <c r="B529" s="152"/>
      <c r="C529" s="150"/>
      <c r="D529" s="150"/>
      <c r="E529" s="71"/>
      <c r="F529" s="71"/>
      <c r="G529" s="150"/>
      <c r="I529" s="71"/>
      <c r="L529" s="153"/>
      <c r="M529" s="152"/>
      <c r="AG529" s="45"/>
    </row>
    <row r="530" spans="1:33">
      <c r="A530" s="154"/>
      <c r="B530" s="152"/>
      <c r="C530" s="150"/>
      <c r="D530" s="150"/>
      <c r="E530" s="71"/>
      <c r="F530" s="71"/>
      <c r="G530" s="150"/>
      <c r="I530" s="71"/>
      <c r="L530" s="153"/>
      <c r="M530" s="152"/>
      <c r="AG530" s="45"/>
    </row>
    <row r="531" spans="1:33">
      <c r="A531" s="154"/>
      <c r="B531" s="152"/>
      <c r="C531" s="150"/>
      <c r="D531" s="150"/>
      <c r="E531" s="71"/>
      <c r="F531" s="71"/>
      <c r="G531" s="150"/>
      <c r="I531" s="71"/>
      <c r="L531" s="153"/>
      <c r="M531" s="152"/>
      <c r="AG531" s="45"/>
    </row>
    <row r="532" spans="1:33">
      <c r="A532" s="154"/>
      <c r="B532" s="152"/>
      <c r="C532" s="150"/>
      <c r="D532" s="150"/>
      <c r="E532" s="71"/>
      <c r="F532" s="71"/>
      <c r="G532" s="150"/>
      <c r="I532" s="71"/>
      <c r="L532" s="153"/>
      <c r="M532" s="152"/>
      <c r="AG532" s="45"/>
    </row>
    <row r="533" spans="1:33">
      <c r="A533" s="154"/>
      <c r="B533" s="152"/>
      <c r="C533" s="150"/>
      <c r="D533" s="150"/>
      <c r="E533" s="71"/>
      <c r="F533" s="71"/>
      <c r="G533" s="150"/>
      <c r="I533" s="71"/>
      <c r="L533" s="153"/>
      <c r="M533" s="152"/>
      <c r="AG533" s="45"/>
    </row>
    <row r="534" spans="1:33">
      <c r="A534" s="154"/>
      <c r="B534" s="152"/>
      <c r="C534" s="150"/>
      <c r="D534" s="150"/>
      <c r="E534" s="71"/>
      <c r="F534" s="71"/>
      <c r="G534" s="150"/>
      <c r="I534" s="71"/>
      <c r="L534" s="153"/>
      <c r="M534" s="152"/>
      <c r="AG534" s="45"/>
    </row>
    <row r="535" spans="1:33">
      <c r="A535" s="154"/>
      <c r="B535" s="152"/>
      <c r="C535" s="150"/>
      <c r="D535" s="150"/>
      <c r="E535" s="71"/>
      <c r="F535" s="71"/>
      <c r="G535" s="150"/>
      <c r="I535" s="71"/>
      <c r="L535" s="153"/>
      <c r="M535" s="152"/>
      <c r="AG535" s="45"/>
    </row>
    <row r="536" spans="1:33">
      <c r="A536" s="154"/>
      <c r="B536" s="152"/>
      <c r="C536" s="150"/>
      <c r="D536" s="150"/>
      <c r="E536" s="71"/>
      <c r="F536" s="71"/>
      <c r="G536" s="150"/>
      <c r="I536" s="71"/>
      <c r="L536" s="153"/>
      <c r="M536" s="152"/>
      <c r="AG536" s="45"/>
    </row>
    <row r="537" spans="1:33">
      <c r="A537" s="154"/>
      <c r="B537" s="152"/>
      <c r="C537" s="150"/>
      <c r="D537" s="150"/>
      <c r="E537" s="71"/>
      <c r="F537" s="71"/>
      <c r="G537" s="150"/>
      <c r="I537" s="71"/>
      <c r="L537" s="153"/>
      <c r="M537" s="152"/>
      <c r="AG537" s="45"/>
    </row>
    <row r="538" spans="1:33">
      <c r="A538" s="154"/>
      <c r="B538" s="152"/>
      <c r="C538" s="150"/>
      <c r="D538" s="150"/>
      <c r="E538" s="71"/>
      <c r="F538" s="71"/>
      <c r="G538" s="150"/>
      <c r="I538" s="71"/>
      <c r="L538" s="153"/>
      <c r="M538" s="152"/>
      <c r="AG538" s="45"/>
    </row>
    <row r="539" spans="1:33">
      <c r="A539" s="154"/>
      <c r="B539" s="152"/>
      <c r="C539" s="150"/>
      <c r="D539" s="150"/>
      <c r="E539" s="71"/>
      <c r="F539" s="71"/>
      <c r="G539" s="150"/>
      <c r="I539" s="71"/>
      <c r="L539" s="153"/>
      <c r="M539" s="152"/>
      <c r="AG539" s="45"/>
    </row>
    <row r="540" spans="1:33">
      <c r="A540" s="154"/>
      <c r="B540" s="152"/>
      <c r="C540" s="150"/>
      <c r="D540" s="150"/>
      <c r="E540" s="71"/>
      <c r="F540" s="71"/>
      <c r="G540" s="150"/>
      <c r="I540" s="71"/>
      <c r="L540" s="153"/>
      <c r="M540" s="152"/>
      <c r="AG540" s="45"/>
    </row>
    <row r="541" spans="1:33">
      <c r="A541" s="154"/>
      <c r="B541" s="152"/>
      <c r="C541" s="150"/>
      <c r="D541" s="150"/>
      <c r="E541" s="71"/>
      <c r="F541" s="71"/>
      <c r="G541" s="150"/>
      <c r="I541" s="71"/>
      <c r="L541" s="153"/>
      <c r="M541" s="152"/>
      <c r="AG541" s="45"/>
    </row>
    <row r="542" spans="1:33">
      <c r="A542" s="154"/>
      <c r="B542" s="152"/>
      <c r="C542" s="150"/>
      <c r="D542" s="150"/>
      <c r="E542" s="71"/>
      <c r="F542" s="71"/>
      <c r="G542" s="150"/>
      <c r="I542" s="71"/>
      <c r="L542" s="153"/>
      <c r="M542" s="152"/>
      <c r="AG542" s="45"/>
    </row>
    <row r="543" spans="1:33">
      <c r="A543" s="154"/>
      <c r="B543" s="152"/>
      <c r="C543" s="150"/>
      <c r="D543" s="150"/>
      <c r="E543" s="71"/>
      <c r="F543" s="71"/>
      <c r="G543" s="150"/>
      <c r="I543" s="71"/>
      <c r="L543" s="153"/>
      <c r="M543" s="152"/>
      <c r="AG543" s="45"/>
    </row>
    <row r="544" spans="1:33">
      <c r="A544" s="154"/>
      <c r="B544" s="152"/>
      <c r="C544" s="150"/>
      <c r="D544" s="150"/>
      <c r="E544" s="71"/>
      <c r="F544" s="71"/>
      <c r="G544" s="150"/>
      <c r="I544" s="71"/>
      <c r="L544" s="153"/>
      <c r="M544" s="152"/>
      <c r="AG544" s="45"/>
    </row>
    <row r="545" spans="1:33">
      <c r="A545" s="154"/>
      <c r="B545" s="152"/>
      <c r="C545" s="150"/>
      <c r="D545" s="150"/>
      <c r="E545" s="71"/>
      <c r="F545" s="71"/>
      <c r="G545" s="150"/>
      <c r="I545" s="71"/>
      <c r="L545" s="153"/>
      <c r="M545" s="152"/>
      <c r="AG545" s="45"/>
    </row>
    <row r="546" spans="1:33">
      <c r="A546" s="154"/>
      <c r="B546" s="152"/>
      <c r="C546" s="150"/>
      <c r="D546" s="150"/>
      <c r="E546" s="71"/>
      <c r="F546" s="71"/>
      <c r="G546" s="150"/>
      <c r="I546" s="71"/>
      <c r="L546" s="153"/>
      <c r="M546" s="152"/>
      <c r="AG546" s="45"/>
    </row>
    <row r="547" spans="1:33">
      <c r="A547" s="154"/>
      <c r="B547" s="152"/>
      <c r="C547" s="150"/>
      <c r="D547" s="150"/>
      <c r="E547" s="71"/>
      <c r="F547" s="71"/>
      <c r="G547" s="150"/>
      <c r="I547" s="71"/>
      <c r="L547" s="153"/>
      <c r="M547" s="152"/>
      <c r="AG547" s="45"/>
    </row>
    <row r="548" spans="1:33">
      <c r="A548" s="154"/>
      <c r="B548" s="152"/>
      <c r="C548" s="150"/>
      <c r="D548" s="150"/>
      <c r="E548" s="71"/>
      <c r="F548" s="71"/>
      <c r="G548" s="150"/>
      <c r="I548" s="71"/>
      <c r="L548" s="153"/>
      <c r="M548" s="152"/>
      <c r="AG548" s="45"/>
    </row>
    <row r="549" spans="1:33">
      <c r="A549" s="154"/>
      <c r="B549" s="152"/>
      <c r="C549" s="150"/>
      <c r="D549" s="150"/>
      <c r="E549" s="71"/>
      <c r="F549" s="71"/>
      <c r="G549" s="150"/>
      <c r="I549" s="71"/>
      <c r="L549" s="153"/>
      <c r="M549" s="152"/>
      <c r="AG549" s="45"/>
    </row>
    <row r="550" spans="1:33">
      <c r="A550" s="154"/>
      <c r="B550" s="152"/>
      <c r="C550" s="150"/>
      <c r="D550" s="150"/>
      <c r="E550" s="71"/>
      <c r="F550" s="71"/>
      <c r="G550" s="150"/>
      <c r="I550" s="71"/>
      <c r="L550" s="153"/>
      <c r="M550" s="152"/>
      <c r="AG550" s="45"/>
    </row>
    <row r="551" spans="1:33">
      <c r="A551" s="154"/>
      <c r="B551" s="152"/>
      <c r="C551" s="150"/>
      <c r="D551" s="150"/>
      <c r="E551" s="71"/>
      <c r="F551" s="71"/>
      <c r="G551" s="150"/>
      <c r="I551" s="71"/>
      <c r="L551" s="153"/>
      <c r="M551" s="152"/>
      <c r="AG551" s="45"/>
    </row>
    <row r="552" spans="1:33">
      <c r="A552" s="154"/>
      <c r="B552" s="152"/>
      <c r="C552" s="150"/>
      <c r="D552" s="150"/>
      <c r="E552" s="71"/>
      <c r="F552" s="71"/>
      <c r="G552" s="150"/>
      <c r="I552" s="71"/>
      <c r="L552" s="153"/>
      <c r="M552" s="152"/>
      <c r="AG552" s="45"/>
    </row>
    <row r="553" spans="1:33">
      <c r="A553" s="154"/>
      <c r="B553" s="152"/>
      <c r="C553" s="150"/>
      <c r="D553" s="150"/>
      <c r="E553" s="71"/>
      <c r="F553" s="71"/>
      <c r="G553" s="150"/>
      <c r="I553" s="71"/>
      <c r="L553" s="153"/>
      <c r="M553" s="152"/>
      <c r="AG553" s="45"/>
    </row>
    <row r="554" spans="1:33">
      <c r="A554" s="154"/>
      <c r="B554" s="152"/>
      <c r="C554" s="150"/>
      <c r="D554" s="150"/>
      <c r="E554" s="71"/>
      <c r="F554" s="71"/>
      <c r="G554" s="150"/>
      <c r="I554" s="71"/>
      <c r="L554" s="153"/>
      <c r="M554" s="152"/>
      <c r="AG554" s="45"/>
    </row>
    <row r="555" spans="1:33">
      <c r="A555" s="154"/>
      <c r="B555" s="152"/>
      <c r="C555" s="150"/>
      <c r="D555" s="150"/>
      <c r="E555" s="71"/>
      <c r="F555" s="71"/>
      <c r="G555" s="150"/>
      <c r="I555" s="71"/>
      <c r="L555" s="153"/>
      <c r="M555" s="152"/>
      <c r="AG555" s="45"/>
    </row>
    <row r="556" spans="1:33">
      <c r="A556" s="154"/>
      <c r="B556" s="152"/>
      <c r="C556" s="150"/>
      <c r="D556" s="150"/>
      <c r="E556" s="71"/>
      <c r="F556" s="71"/>
      <c r="G556" s="150"/>
      <c r="I556" s="71"/>
      <c r="L556" s="153"/>
      <c r="M556" s="152"/>
      <c r="AG556" s="45"/>
    </row>
    <row r="557" spans="1:33">
      <c r="A557" s="154"/>
      <c r="B557" s="152"/>
      <c r="C557" s="150"/>
      <c r="D557" s="150"/>
      <c r="E557" s="71"/>
      <c r="F557" s="71"/>
      <c r="G557" s="150"/>
      <c r="I557" s="71"/>
      <c r="L557" s="153"/>
      <c r="M557" s="152"/>
      <c r="AG557" s="45"/>
    </row>
    <row r="558" spans="1:33">
      <c r="A558" s="154"/>
      <c r="B558" s="152"/>
      <c r="C558" s="150"/>
      <c r="D558" s="150"/>
      <c r="E558" s="71"/>
      <c r="F558" s="71"/>
      <c r="G558" s="150"/>
      <c r="I558" s="71"/>
      <c r="L558" s="153"/>
      <c r="M558" s="152"/>
      <c r="AG558" s="45"/>
    </row>
    <row r="559" spans="1:33">
      <c r="A559" s="154"/>
      <c r="B559" s="152"/>
      <c r="C559" s="150"/>
      <c r="D559" s="150"/>
      <c r="E559" s="71"/>
      <c r="F559" s="71"/>
      <c r="G559" s="150"/>
      <c r="I559" s="71"/>
      <c r="L559" s="153"/>
      <c r="M559" s="152"/>
      <c r="AG559" s="45"/>
    </row>
    <row r="560" spans="1:33">
      <c r="A560" s="154"/>
      <c r="B560" s="152"/>
      <c r="C560" s="150"/>
      <c r="D560" s="150"/>
      <c r="E560" s="71"/>
      <c r="F560" s="71"/>
      <c r="G560" s="150"/>
      <c r="I560" s="71"/>
      <c r="L560" s="153"/>
      <c r="M560" s="152"/>
      <c r="AG560" s="45"/>
    </row>
    <row r="561" spans="1:33">
      <c r="A561" s="154"/>
      <c r="B561" s="152"/>
      <c r="C561" s="150"/>
      <c r="D561" s="150"/>
      <c r="E561" s="71"/>
      <c r="F561" s="71"/>
      <c r="G561" s="150"/>
      <c r="I561" s="71"/>
      <c r="L561" s="153"/>
      <c r="M561" s="152"/>
      <c r="AG561" s="45"/>
    </row>
    <row r="562" spans="1:33">
      <c r="A562" s="154"/>
      <c r="B562" s="152"/>
      <c r="C562" s="150"/>
      <c r="D562" s="150"/>
      <c r="E562" s="71"/>
      <c r="F562" s="71"/>
      <c r="G562" s="150"/>
      <c r="I562" s="71"/>
      <c r="L562" s="153"/>
      <c r="M562" s="152"/>
      <c r="AG562" s="45"/>
    </row>
    <row r="563" spans="1:33">
      <c r="A563" s="154"/>
      <c r="B563" s="152"/>
      <c r="C563" s="150"/>
      <c r="D563" s="150"/>
      <c r="E563" s="71"/>
      <c r="F563" s="71"/>
      <c r="G563" s="150"/>
      <c r="I563" s="71"/>
      <c r="L563" s="153"/>
      <c r="M563" s="152"/>
      <c r="AG563" s="45"/>
    </row>
    <row r="564" spans="1:33">
      <c r="A564" s="154"/>
      <c r="B564" s="152"/>
      <c r="C564" s="150"/>
      <c r="D564" s="150"/>
      <c r="E564" s="71"/>
      <c r="F564" s="71"/>
      <c r="G564" s="150"/>
      <c r="I564" s="71"/>
      <c r="L564" s="153"/>
      <c r="M564" s="152"/>
      <c r="AG564" s="45"/>
    </row>
    <row r="565" spans="1:33">
      <c r="A565" s="154"/>
      <c r="B565" s="152"/>
      <c r="C565" s="150"/>
      <c r="D565" s="150"/>
      <c r="E565" s="71"/>
      <c r="F565" s="71"/>
      <c r="G565" s="150"/>
      <c r="I565" s="71"/>
      <c r="L565" s="153"/>
      <c r="M565" s="152"/>
      <c r="AG565" s="45"/>
    </row>
    <row r="566" spans="1:33">
      <c r="A566" s="154"/>
      <c r="B566" s="152"/>
      <c r="C566" s="150"/>
      <c r="D566" s="150"/>
      <c r="E566" s="71"/>
      <c r="F566" s="71"/>
      <c r="G566" s="150"/>
      <c r="I566" s="71"/>
      <c r="L566" s="153"/>
      <c r="M566" s="152"/>
      <c r="AG566" s="45"/>
    </row>
    <row r="567" spans="1:33">
      <c r="A567" s="154"/>
      <c r="B567" s="152"/>
      <c r="C567" s="150"/>
      <c r="D567" s="150"/>
      <c r="E567" s="71"/>
      <c r="F567" s="71"/>
      <c r="G567" s="150"/>
      <c r="I567" s="71"/>
      <c r="L567" s="153"/>
      <c r="M567" s="152"/>
      <c r="AG567" s="45"/>
    </row>
    <row r="568" spans="1:33">
      <c r="A568" s="154"/>
      <c r="B568" s="152"/>
      <c r="C568" s="150"/>
      <c r="D568" s="150"/>
      <c r="E568" s="71"/>
      <c r="F568" s="71"/>
      <c r="G568" s="150"/>
      <c r="I568" s="71"/>
      <c r="L568" s="153"/>
      <c r="M568" s="152"/>
      <c r="AG568" s="45"/>
    </row>
    <row r="569" spans="1:33">
      <c r="A569" s="154"/>
      <c r="B569" s="152"/>
      <c r="C569" s="150"/>
      <c r="D569" s="150"/>
      <c r="E569" s="71"/>
      <c r="F569" s="71"/>
      <c r="G569" s="150"/>
      <c r="I569" s="71"/>
      <c r="L569" s="153"/>
      <c r="M569" s="152"/>
      <c r="AG569" s="45"/>
    </row>
    <row r="570" spans="1:33">
      <c r="A570" s="154"/>
      <c r="B570" s="152"/>
      <c r="C570" s="150"/>
      <c r="D570" s="150"/>
      <c r="E570" s="71"/>
      <c r="F570" s="71"/>
      <c r="G570" s="150"/>
      <c r="I570" s="71"/>
      <c r="L570" s="153"/>
      <c r="M570" s="152"/>
      <c r="AG570" s="45"/>
    </row>
    <row r="571" spans="1:33">
      <c r="A571" s="154"/>
      <c r="B571" s="152"/>
      <c r="C571" s="150"/>
      <c r="D571" s="150"/>
      <c r="E571" s="71"/>
      <c r="F571" s="71"/>
      <c r="G571" s="150"/>
      <c r="I571" s="71"/>
      <c r="L571" s="153"/>
      <c r="M571" s="152"/>
      <c r="AG571" s="45"/>
    </row>
    <row r="572" spans="1:33">
      <c r="A572" s="154"/>
      <c r="B572" s="152"/>
      <c r="C572" s="150"/>
      <c r="D572" s="150"/>
      <c r="E572" s="71"/>
      <c r="F572" s="71"/>
      <c r="G572" s="150"/>
      <c r="I572" s="71"/>
      <c r="AG572" s="45"/>
    </row>
    <row r="573" spans="1:33">
      <c r="A573" s="154"/>
      <c r="B573" s="152"/>
      <c r="C573" s="150"/>
      <c r="D573" s="150"/>
      <c r="E573" s="71"/>
      <c r="F573" s="71"/>
      <c r="G573" s="150"/>
      <c r="I573" s="71"/>
      <c r="AG573" s="45"/>
    </row>
    <row r="574" spans="1:33">
      <c r="A574" s="154"/>
      <c r="B574" s="152"/>
      <c r="C574" s="150"/>
      <c r="D574" s="150"/>
      <c r="E574" s="71"/>
      <c r="F574" s="71"/>
      <c r="G574" s="150"/>
      <c r="I574" s="71"/>
      <c r="AG574" s="45"/>
    </row>
    <row r="575" spans="1:33">
      <c r="A575" s="154"/>
      <c r="B575" s="152"/>
      <c r="C575" s="150"/>
      <c r="D575" s="150"/>
      <c r="E575" s="71"/>
      <c r="F575" s="71"/>
      <c r="G575" s="150"/>
      <c r="I575" s="71"/>
      <c r="AG575" s="45"/>
    </row>
    <row r="576" spans="1:33">
      <c r="A576" s="154"/>
      <c r="B576" s="152"/>
      <c r="C576" s="150"/>
      <c r="D576" s="150"/>
      <c r="E576" s="71"/>
      <c r="F576" s="71"/>
      <c r="G576" s="150"/>
      <c r="I576" s="71"/>
      <c r="AG576" s="45"/>
    </row>
    <row r="577" spans="1:33">
      <c r="A577" s="154"/>
      <c r="B577" s="152"/>
      <c r="C577" s="150"/>
      <c r="D577" s="150"/>
      <c r="E577" s="71"/>
      <c r="F577" s="71"/>
      <c r="G577" s="150"/>
      <c r="I577" s="71"/>
      <c r="AG577" s="45"/>
    </row>
    <row r="578" spans="1:33">
      <c r="A578" s="154"/>
      <c r="B578" s="152"/>
      <c r="C578" s="150"/>
      <c r="D578" s="150"/>
      <c r="E578" s="71"/>
      <c r="F578" s="71"/>
      <c r="G578" s="150"/>
      <c r="I578" s="71"/>
      <c r="AG578" s="45"/>
    </row>
    <row r="579" spans="1:33">
      <c r="A579" s="154"/>
      <c r="B579" s="152"/>
      <c r="C579" s="150"/>
      <c r="D579" s="150"/>
      <c r="E579" s="71"/>
      <c r="F579" s="71"/>
      <c r="G579" s="150"/>
      <c r="I579" s="71"/>
      <c r="AG579" s="45"/>
    </row>
    <row r="580" spans="1:33">
      <c r="A580" s="154"/>
      <c r="B580" s="152"/>
      <c r="C580" s="150"/>
      <c r="D580" s="150"/>
      <c r="E580" s="71"/>
      <c r="F580" s="71"/>
      <c r="G580" s="150"/>
      <c r="I580" s="71"/>
    </row>
    <row r="581" spans="1:33">
      <c r="A581" s="154"/>
      <c r="B581" s="152"/>
      <c r="C581" s="150"/>
      <c r="D581" s="150"/>
      <c r="E581" s="71"/>
      <c r="F581" s="71"/>
      <c r="G581" s="150"/>
      <c r="I581" s="71"/>
    </row>
    <row r="582" spans="1:33">
      <c r="A582" s="154"/>
      <c r="B582" s="152"/>
      <c r="C582" s="150"/>
      <c r="D582" s="150"/>
      <c r="E582" s="71"/>
      <c r="F582" s="71"/>
      <c r="G582" s="150"/>
      <c r="I582" s="71"/>
    </row>
    <row r="583" spans="1:33">
      <c r="A583" s="154"/>
      <c r="B583" s="152"/>
      <c r="C583" s="150"/>
      <c r="D583" s="150"/>
      <c r="E583" s="71"/>
      <c r="F583" s="71"/>
      <c r="G583" s="150"/>
      <c r="I583" s="71"/>
    </row>
    <row r="584" spans="1:33">
      <c r="A584" s="154"/>
      <c r="B584" s="152"/>
      <c r="C584" s="150"/>
      <c r="D584" s="150"/>
      <c r="E584" s="71"/>
      <c r="F584" s="71"/>
      <c r="G584" s="150"/>
      <c r="I584" s="71"/>
    </row>
    <row r="585" spans="1:33">
      <c r="A585" s="154"/>
      <c r="B585" s="152"/>
      <c r="C585" s="150"/>
      <c r="D585" s="150"/>
      <c r="E585" s="71"/>
      <c r="F585" s="71"/>
      <c r="G585" s="150"/>
      <c r="I585" s="71"/>
    </row>
    <row r="586" spans="1:33">
      <c r="A586" s="154"/>
      <c r="B586" s="152"/>
      <c r="C586" s="150"/>
      <c r="D586" s="150"/>
      <c r="E586" s="71"/>
      <c r="F586" s="71"/>
      <c r="G586" s="150"/>
      <c r="I586" s="71"/>
    </row>
    <row r="587" spans="1:33">
      <c r="A587" s="154"/>
      <c r="B587" s="152"/>
      <c r="C587" s="150"/>
      <c r="D587" s="150"/>
      <c r="E587" s="71"/>
      <c r="F587" s="71"/>
      <c r="G587" s="150"/>
      <c r="I587" s="71"/>
    </row>
    <row r="588" spans="1:33">
      <c r="A588" s="154"/>
      <c r="B588" s="152"/>
      <c r="C588" s="150"/>
      <c r="D588" s="150"/>
      <c r="E588" s="71"/>
      <c r="F588" s="71"/>
      <c r="G588" s="150"/>
      <c r="I588" s="71"/>
    </row>
    <row r="589" spans="1:33">
      <c r="A589" s="154"/>
      <c r="B589" s="152"/>
      <c r="C589" s="150"/>
      <c r="D589" s="150"/>
      <c r="E589" s="71"/>
      <c r="F589" s="71"/>
      <c r="G589" s="150"/>
      <c r="I589" s="71"/>
    </row>
    <row r="590" spans="1:33">
      <c r="A590" s="154"/>
      <c r="B590" s="152"/>
      <c r="C590" s="150"/>
      <c r="D590" s="150"/>
      <c r="E590" s="71"/>
      <c r="F590" s="71"/>
      <c r="G590" s="150"/>
      <c r="I590" s="71"/>
    </row>
    <row r="591" spans="1:33">
      <c r="A591" s="154"/>
      <c r="B591" s="152"/>
      <c r="C591" s="150"/>
      <c r="D591" s="150"/>
      <c r="E591" s="71"/>
      <c r="F591" s="71"/>
      <c r="G591" s="150"/>
      <c r="I591" s="71"/>
    </row>
    <row r="592" spans="1:33">
      <c r="A592" s="154"/>
      <c r="B592" s="152"/>
      <c r="C592" s="150"/>
      <c r="D592" s="150"/>
      <c r="E592" s="71"/>
      <c r="F592" s="71"/>
      <c r="G592" s="150"/>
      <c r="I592" s="71"/>
    </row>
    <row r="593" spans="1:9">
      <c r="A593" s="154"/>
      <c r="B593" s="152"/>
      <c r="C593" s="150"/>
      <c r="D593" s="150"/>
      <c r="E593" s="71"/>
      <c r="F593" s="71"/>
      <c r="G593" s="150"/>
      <c r="I593" s="71"/>
    </row>
    <row r="594" spans="1:9">
      <c r="A594" s="154"/>
      <c r="B594" s="152"/>
      <c r="C594" s="150"/>
      <c r="D594" s="150"/>
      <c r="E594" s="71"/>
      <c r="F594" s="71"/>
      <c r="G594" s="150"/>
      <c r="I594" s="71"/>
    </row>
    <row r="595" spans="1:9">
      <c r="A595" s="154"/>
      <c r="B595" s="152"/>
      <c r="C595" s="150"/>
      <c r="D595" s="150"/>
      <c r="E595" s="71"/>
      <c r="F595" s="71"/>
      <c r="G595" s="150"/>
      <c r="I595" s="71"/>
    </row>
    <row r="596" spans="1:9">
      <c r="A596" s="154"/>
      <c r="B596" s="152"/>
      <c r="C596" s="150"/>
      <c r="D596" s="150"/>
      <c r="E596" s="71"/>
      <c r="F596" s="71"/>
      <c r="G596" s="150"/>
      <c r="I596" s="71"/>
    </row>
    <row r="597" spans="1:9">
      <c r="A597" s="154"/>
      <c r="B597" s="152"/>
      <c r="C597" s="150"/>
      <c r="D597" s="150"/>
      <c r="E597" s="71"/>
      <c r="F597" s="71"/>
      <c r="G597" s="150"/>
      <c r="I597" s="71"/>
    </row>
    <row r="598" spans="1:9">
      <c r="A598" s="154"/>
      <c r="B598" s="152"/>
      <c r="C598" s="150"/>
      <c r="D598" s="150"/>
      <c r="E598" s="71"/>
      <c r="F598" s="71"/>
      <c r="G598" s="150"/>
      <c r="I598" s="71"/>
    </row>
    <row r="599" spans="1:9">
      <c r="A599" s="154"/>
      <c r="B599" s="152"/>
      <c r="C599" s="150"/>
      <c r="D599" s="150"/>
      <c r="E599" s="71"/>
      <c r="F599" s="71"/>
      <c r="G599" s="150"/>
      <c r="I599" s="71"/>
    </row>
    <row r="600" spans="1:9">
      <c r="A600" s="154"/>
      <c r="B600" s="152"/>
      <c r="C600" s="150"/>
      <c r="D600" s="150"/>
      <c r="E600" s="71"/>
      <c r="F600" s="71"/>
      <c r="G600" s="150"/>
      <c r="I600" s="71"/>
    </row>
    <row r="601" spans="1:9">
      <c r="A601" s="154"/>
      <c r="B601" s="152"/>
      <c r="C601" s="150"/>
      <c r="D601" s="150"/>
      <c r="E601" s="71"/>
      <c r="F601" s="71"/>
      <c r="G601" s="150"/>
      <c r="I601" s="71"/>
    </row>
    <row r="602" spans="1:9">
      <c r="A602" s="154"/>
      <c r="B602" s="152"/>
      <c r="C602" s="150"/>
      <c r="D602" s="150"/>
      <c r="E602" s="71"/>
      <c r="F602" s="71"/>
      <c r="G602" s="150"/>
      <c r="I602" s="71"/>
    </row>
    <row r="903" spans="1:9">
      <c r="A903" s="14"/>
      <c r="B903" s="14"/>
      <c r="C903" s="14"/>
      <c r="D903" s="14"/>
      <c r="E903" s="14"/>
      <c r="F903" s="14"/>
      <c r="G903" s="14"/>
      <c r="H903" s="163"/>
      <c r="I903" s="14"/>
    </row>
    <row r="904" spans="1:9">
      <c r="A904" s="14"/>
      <c r="B904" s="14"/>
      <c r="C904" s="14"/>
      <c r="D904" s="14"/>
      <c r="E904" s="14"/>
      <c r="F904" s="14"/>
      <c r="G904" s="14"/>
      <c r="H904" s="163"/>
      <c r="I904" s="14"/>
    </row>
    <row r="905" spans="1:9">
      <c r="A905" s="14"/>
      <c r="B905" s="14"/>
      <c r="C905" s="14"/>
      <c r="D905" s="14"/>
      <c r="E905" s="14"/>
      <c r="F905" s="14"/>
      <c r="G905" s="14"/>
      <c r="H905" s="163"/>
      <c r="I905" s="14"/>
    </row>
    <row r="906" spans="1:9">
      <c r="A906" s="14"/>
      <c r="B906" s="14"/>
      <c r="C906" s="14"/>
      <c r="D906" s="14"/>
      <c r="E906" s="14"/>
      <c r="F906" s="14"/>
      <c r="G906" s="14"/>
      <c r="H906" s="163"/>
      <c r="I906" s="14"/>
    </row>
    <row r="907" spans="1:9">
      <c r="A907" s="14"/>
      <c r="B907" s="14"/>
      <c r="C907" s="14"/>
      <c r="D907" s="14"/>
      <c r="E907" s="14"/>
      <c r="F907" s="14"/>
      <c r="G907" s="14"/>
      <c r="H907" s="163"/>
      <c r="I907" s="14"/>
    </row>
    <row r="908" spans="1:9">
      <c r="A908" s="14"/>
      <c r="B908" s="14"/>
      <c r="C908" s="14"/>
      <c r="D908" s="14"/>
      <c r="E908" s="14"/>
      <c r="F908" s="14"/>
      <c r="G908" s="14"/>
      <c r="H908" s="163"/>
      <c r="I908" s="14"/>
    </row>
    <row r="909" spans="1:9">
      <c r="A909" s="14"/>
      <c r="B909" s="14"/>
      <c r="C909" s="14"/>
      <c r="D909" s="14"/>
      <c r="E909" s="14"/>
      <c r="F909" s="14"/>
      <c r="G909" s="14"/>
      <c r="H909" s="163"/>
      <c r="I909" s="14"/>
    </row>
    <row r="910" spans="1:9">
      <c r="A910" s="14"/>
      <c r="B910" s="14"/>
      <c r="C910" s="14"/>
      <c r="D910" s="14"/>
      <c r="E910" s="14"/>
      <c r="F910" s="14"/>
      <c r="G910" s="14"/>
      <c r="H910" s="163"/>
      <c r="I910" s="14"/>
    </row>
    <row r="911" spans="1:9">
      <c r="A911" s="14"/>
      <c r="B911" s="14"/>
      <c r="C911" s="14"/>
      <c r="D911" s="14"/>
      <c r="E911" s="14"/>
      <c r="F911" s="14"/>
      <c r="G911" s="14"/>
      <c r="H911" s="163"/>
      <c r="I911" s="14"/>
    </row>
    <row r="912" spans="1:9">
      <c r="A912" s="14"/>
      <c r="B912" s="14"/>
      <c r="C912" s="14"/>
      <c r="D912" s="14"/>
      <c r="E912" s="14"/>
      <c r="F912" s="14"/>
      <c r="G912" s="14"/>
      <c r="H912" s="163"/>
      <c r="I912" s="14"/>
    </row>
    <row r="913" spans="1:9">
      <c r="A913" s="14"/>
      <c r="B913" s="14"/>
      <c r="C913" s="14"/>
      <c r="D913" s="14"/>
      <c r="E913" s="14"/>
      <c r="F913" s="14"/>
      <c r="G913" s="14"/>
      <c r="H913" s="163"/>
      <c r="I913" s="14"/>
    </row>
    <row r="914" spans="1:9">
      <c r="A914" s="14"/>
      <c r="B914" s="14"/>
      <c r="C914" s="14"/>
      <c r="D914" s="14"/>
      <c r="E914" s="14"/>
      <c r="F914" s="14"/>
      <c r="G914" s="14"/>
      <c r="H914" s="163"/>
      <c r="I914" s="14"/>
    </row>
    <row r="915" spans="1:9">
      <c r="A915" s="14"/>
      <c r="B915" s="14"/>
      <c r="C915" s="14"/>
      <c r="D915" s="14"/>
      <c r="E915" s="14"/>
      <c r="F915" s="14"/>
      <c r="G915" s="14"/>
      <c r="H915" s="163"/>
      <c r="I915" s="14"/>
    </row>
    <row r="916" spans="1:9">
      <c r="A916" s="14"/>
      <c r="B916" s="14"/>
      <c r="C916" s="14"/>
      <c r="D916" s="14"/>
      <c r="E916" s="14"/>
      <c r="F916" s="14"/>
      <c r="G916" s="14"/>
      <c r="H916" s="163"/>
      <c r="I916" s="14"/>
    </row>
    <row r="917" spans="1:9">
      <c r="A917" s="14"/>
      <c r="B917" s="14"/>
      <c r="C917" s="14"/>
      <c r="D917" s="14"/>
      <c r="E917" s="14"/>
      <c r="F917" s="14"/>
      <c r="G917" s="14"/>
      <c r="H917" s="163"/>
      <c r="I917" s="14"/>
    </row>
    <row r="918" spans="1:9">
      <c r="A918" s="14"/>
      <c r="B918" s="14"/>
      <c r="C918" s="14"/>
      <c r="D918" s="14"/>
      <c r="E918" s="14"/>
      <c r="F918" s="14"/>
      <c r="G918" s="14"/>
      <c r="H918" s="163"/>
      <c r="I918" s="14"/>
    </row>
    <row r="919" spans="1:9">
      <c r="A919" s="14"/>
      <c r="B919" s="14"/>
      <c r="C919" s="14"/>
      <c r="D919" s="14"/>
      <c r="E919" s="14"/>
      <c r="F919" s="14"/>
      <c r="G919" s="14"/>
      <c r="H919" s="163"/>
      <c r="I919" s="14"/>
    </row>
    <row r="920" spans="1:9">
      <c r="A920" s="14"/>
      <c r="B920" s="14"/>
      <c r="C920" s="14"/>
      <c r="D920" s="14"/>
      <c r="E920" s="14"/>
      <c r="F920" s="14"/>
      <c r="G920" s="14"/>
      <c r="H920" s="163"/>
      <c r="I920" s="14"/>
    </row>
    <row r="921" spans="1:9">
      <c r="A921" s="14"/>
      <c r="B921" s="14"/>
      <c r="C921" s="14"/>
      <c r="D921" s="14"/>
      <c r="E921" s="14"/>
      <c r="F921" s="14"/>
      <c r="G921" s="14"/>
      <c r="H921" s="163"/>
      <c r="I921" s="14"/>
    </row>
    <row r="922" spans="1:9">
      <c r="A922" s="14"/>
      <c r="B922" s="14"/>
      <c r="C922" s="14"/>
      <c r="D922" s="14"/>
      <c r="E922" s="14"/>
      <c r="F922" s="14"/>
      <c r="G922" s="14"/>
      <c r="H922" s="163"/>
      <c r="I922" s="14"/>
    </row>
    <row r="923" spans="1:9">
      <c r="A923" s="14"/>
      <c r="B923" s="14"/>
      <c r="C923" s="14"/>
      <c r="D923" s="14"/>
      <c r="E923" s="14"/>
      <c r="F923" s="14"/>
      <c r="G923" s="14"/>
      <c r="H923" s="163"/>
      <c r="I923" s="14"/>
    </row>
    <row r="924" spans="1:9">
      <c r="A924" s="14"/>
      <c r="B924" s="14"/>
      <c r="C924" s="14"/>
      <c r="D924" s="14"/>
      <c r="E924" s="14"/>
      <c r="F924" s="14"/>
      <c r="G924" s="14"/>
      <c r="H924" s="163"/>
      <c r="I924" s="14"/>
    </row>
    <row r="925" spans="1:9">
      <c r="A925" s="14"/>
      <c r="B925" s="14"/>
      <c r="C925" s="14"/>
      <c r="D925" s="14"/>
      <c r="E925" s="14"/>
      <c r="F925" s="14"/>
      <c r="G925" s="14"/>
      <c r="H925" s="163"/>
      <c r="I925" s="14"/>
    </row>
    <row r="926" spans="1:9">
      <c r="A926" s="14"/>
      <c r="B926" s="14"/>
      <c r="C926" s="14"/>
      <c r="D926" s="14"/>
      <c r="E926" s="14"/>
      <c r="F926" s="14"/>
      <c r="G926" s="14"/>
      <c r="H926" s="163"/>
      <c r="I926" s="14"/>
    </row>
    <row r="927" spans="1:9">
      <c r="A927" s="14"/>
      <c r="B927" s="14"/>
      <c r="C927" s="14"/>
      <c r="D927" s="14"/>
      <c r="E927" s="14"/>
      <c r="F927" s="14"/>
      <c r="G927" s="14"/>
      <c r="H927" s="163"/>
      <c r="I927" s="14"/>
    </row>
    <row r="928" spans="1:9">
      <c r="A928" s="14"/>
      <c r="B928" s="14"/>
      <c r="C928" s="14"/>
      <c r="D928" s="14"/>
      <c r="E928" s="14"/>
      <c r="F928" s="14"/>
      <c r="G928" s="14"/>
      <c r="H928" s="163"/>
      <c r="I928" s="14"/>
    </row>
    <row r="929" spans="1:9">
      <c r="A929" s="14"/>
      <c r="B929" s="14"/>
      <c r="C929" s="14"/>
      <c r="D929" s="14"/>
      <c r="E929" s="14"/>
      <c r="F929" s="14"/>
      <c r="G929" s="14"/>
      <c r="H929" s="163"/>
      <c r="I929" s="14"/>
    </row>
    <row r="930" spans="1:9">
      <c r="A930" s="14"/>
      <c r="B930" s="14"/>
      <c r="C930" s="14"/>
      <c r="D930" s="14"/>
      <c r="E930" s="14"/>
      <c r="F930" s="14"/>
      <c r="G930" s="14"/>
      <c r="H930" s="163"/>
      <c r="I930" s="14"/>
    </row>
    <row r="931" spans="1:9">
      <c r="A931" s="14"/>
      <c r="B931" s="14"/>
      <c r="C931" s="14"/>
      <c r="D931" s="14"/>
      <c r="E931" s="14"/>
      <c r="F931" s="14"/>
      <c r="G931" s="14"/>
      <c r="H931" s="163"/>
      <c r="I931" s="14"/>
    </row>
    <row r="932" spans="1:9">
      <c r="A932" s="14"/>
      <c r="B932" s="14"/>
      <c r="C932" s="14"/>
      <c r="D932" s="14"/>
      <c r="E932" s="14"/>
      <c r="F932" s="14"/>
      <c r="G932" s="14"/>
      <c r="H932" s="163"/>
      <c r="I932" s="14"/>
    </row>
    <row r="933" spans="1:9">
      <c r="A933" s="14"/>
      <c r="B933" s="14"/>
      <c r="C933" s="14"/>
      <c r="D933" s="14"/>
      <c r="E933" s="14"/>
      <c r="F933" s="14"/>
      <c r="G933" s="14"/>
      <c r="H933" s="163"/>
      <c r="I933" s="14"/>
    </row>
    <row r="934" spans="1:9">
      <c r="A934" s="14"/>
      <c r="B934" s="14"/>
      <c r="C934" s="14"/>
      <c r="D934" s="14"/>
      <c r="E934" s="14"/>
      <c r="F934" s="14"/>
      <c r="G934" s="14"/>
      <c r="H934" s="163"/>
      <c r="I934" s="14"/>
    </row>
    <row r="935" spans="1:9">
      <c r="A935" s="14"/>
      <c r="B935" s="14"/>
      <c r="C935" s="14"/>
      <c r="D935" s="14"/>
      <c r="E935" s="14"/>
      <c r="F935" s="14"/>
      <c r="G935" s="14"/>
      <c r="H935" s="163"/>
      <c r="I935" s="14"/>
    </row>
    <row r="936" spans="1:9">
      <c r="A936" s="14"/>
      <c r="B936" s="14"/>
      <c r="C936" s="14"/>
      <c r="D936" s="14"/>
      <c r="E936" s="14"/>
      <c r="F936" s="14"/>
      <c r="G936" s="14"/>
      <c r="H936" s="163"/>
      <c r="I936" s="14"/>
    </row>
    <row r="937" spans="1:9">
      <c r="A937" s="14"/>
      <c r="B937" s="14"/>
      <c r="C937" s="14"/>
      <c r="D937" s="14"/>
      <c r="E937" s="14"/>
      <c r="F937" s="14"/>
      <c r="G937" s="14"/>
      <c r="H937" s="163"/>
      <c r="I937" s="14"/>
    </row>
    <row r="938" spans="1:9">
      <c r="A938" s="14"/>
      <c r="B938" s="14"/>
      <c r="C938" s="14"/>
      <c r="D938" s="14"/>
      <c r="E938" s="14"/>
      <c r="F938" s="14"/>
      <c r="G938" s="14"/>
      <c r="H938" s="163"/>
      <c r="I938" s="14"/>
    </row>
    <row r="939" spans="1:9">
      <c r="A939" s="14"/>
      <c r="B939" s="14"/>
      <c r="C939" s="14"/>
      <c r="D939" s="14"/>
      <c r="E939" s="14"/>
      <c r="F939" s="14"/>
      <c r="G939" s="14"/>
      <c r="H939" s="163"/>
      <c r="I939" s="14"/>
    </row>
    <row r="940" spans="1:9">
      <c r="A940" s="14"/>
      <c r="B940" s="14"/>
      <c r="C940" s="14"/>
      <c r="D940" s="14"/>
      <c r="E940" s="14"/>
      <c r="F940" s="14"/>
      <c r="G940" s="14"/>
      <c r="H940" s="163"/>
      <c r="I940" s="14"/>
    </row>
    <row r="941" spans="1:9">
      <c r="A941" s="14"/>
      <c r="B941" s="14"/>
      <c r="C941" s="14"/>
      <c r="D941" s="14"/>
      <c r="E941" s="14"/>
      <c r="F941" s="14"/>
      <c r="G941" s="14"/>
      <c r="H941" s="163"/>
      <c r="I941" s="14"/>
    </row>
    <row r="942" spans="1:9">
      <c r="A942" s="14"/>
      <c r="B942" s="14"/>
      <c r="C942" s="14"/>
      <c r="D942" s="14"/>
      <c r="E942" s="14"/>
      <c r="F942" s="14"/>
      <c r="G942" s="14"/>
      <c r="H942" s="163"/>
      <c r="I942" s="14"/>
    </row>
    <row r="943" spans="1:9">
      <c r="A943" s="14"/>
      <c r="B943" s="14"/>
      <c r="C943" s="14"/>
      <c r="D943" s="14"/>
      <c r="E943" s="14"/>
      <c r="F943" s="14"/>
      <c r="G943" s="14"/>
      <c r="H943" s="163"/>
      <c r="I943" s="14"/>
    </row>
    <row r="944" spans="1:9">
      <c r="A944" s="14"/>
      <c r="B944" s="14"/>
      <c r="C944" s="14"/>
      <c r="D944" s="14"/>
      <c r="E944" s="14"/>
      <c r="F944" s="14"/>
      <c r="G944" s="14"/>
      <c r="H944" s="163"/>
      <c r="I944" s="14"/>
    </row>
    <row r="945" spans="1:9">
      <c r="A945" s="14"/>
      <c r="B945" s="14"/>
      <c r="C945" s="14"/>
      <c r="D945" s="14"/>
      <c r="E945" s="14"/>
      <c r="F945" s="14"/>
      <c r="G945" s="14"/>
      <c r="H945" s="163"/>
      <c r="I945" s="14"/>
    </row>
    <row r="946" spans="1:9">
      <c r="A946" s="14"/>
      <c r="B946" s="14"/>
      <c r="C946" s="14"/>
      <c r="D946" s="14"/>
      <c r="E946" s="14"/>
      <c r="F946" s="14"/>
      <c r="G946" s="14"/>
      <c r="H946" s="163"/>
      <c r="I946" s="14"/>
    </row>
    <row r="947" spans="1:9">
      <c r="A947" s="14"/>
      <c r="B947" s="14"/>
      <c r="C947" s="14"/>
      <c r="D947" s="14"/>
      <c r="E947" s="14"/>
      <c r="F947" s="14"/>
      <c r="G947" s="14"/>
      <c r="H947" s="163"/>
      <c r="I947" s="14"/>
    </row>
    <row r="948" spans="1:9">
      <c r="A948" s="14"/>
      <c r="B948" s="14"/>
      <c r="C948" s="14"/>
      <c r="D948" s="14"/>
      <c r="E948" s="14"/>
      <c r="F948" s="14"/>
      <c r="G948" s="14"/>
      <c r="H948" s="163"/>
      <c r="I948" s="14"/>
    </row>
    <row r="949" spans="1:9">
      <c r="A949" s="14"/>
      <c r="B949" s="14"/>
      <c r="C949" s="14"/>
      <c r="D949" s="14"/>
      <c r="E949" s="14"/>
      <c r="F949" s="14"/>
      <c r="G949" s="14"/>
      <c r="H949" s="163"/>
      <c r="I949" s="14"/>
    </row>
    <row r="950" spans="1:9">
      <c r="A950" s="14"/>
      <c r="B950" s="14"/>
      <c r="C950" s="14"/>
      <c r="D950" s="14"/>
      <c r="E950" s="14"/>
      <c r="F950" s="14"/>
      <c r="G950" s="14"/>
      <c r="H950" s="163"/>
      <c r="I950" s="14"/>
    </row>
    <row r="951" spans="1:9">
      <c r="A951" s="14"/>
      <c r="B951" s="14"/>
      <c r="C951" s="14"/>
      <c r="D951" s="14"/>
      <c r="E951" s="14"/>
      <c r="F951" s="14"/>
      <c r="G951" s="14"/>
      <c r="H951" s="163"/>
      <c r="I951" s="14"/>
    </row>
    <row r="952" spans="1:9">
      <c r="A952" s="14"/>
      <c r="B952" s="14"/>
      <c r="C952" s="14"/>
      <c r="D952" s="14"/>
      <c r="E952" s="14"/>
      <c r="F952" s="14"/>
      <c r="G952" s="14"/>
      <c r="H952" s="163"/>
      <c r="I952" s="14"/>
    </row>
    <row r="953" spans="1:9">
      <c r="A953" s="14"/>
      <c r="B953" s="14"/>
      <c r="C953" s="14"/>
      <c r="D953" s="14"/>
      <c r="E953" s="14"/>
      <c r="F953" s="14"/>
      <c r="G953" s="14"/>
      <c r="H953" s="163"/>
      <c r="I953" s="14"/>
    </row>
    <row r="954" spans="1:9">
      <c r="A954" s="14"/>
      <c r="B954" s="14"/>
      <c r="C954" s="14"/>
      <c r="D954" s="14"/>
      <c r="E954" s="14"/>
      <c r="F954" s="14"/>
      <c r="G954" s="14"/>
      <c r="H954" s="163"/>
      <c r="I954" s="14"/>
    </row>
    <row r="955" spans="1:9">
      <c r="A955" s="14"/>
      <c r="B955" s="14"/>
      <c r="C955" s="14"/>
      <c r="D955" s="14"/>
      <c r="E955" s="14"/>
      <c r="F955" s="14"/>
      <c r="G955" s="14"/>
      <c r="H955" s="163"/>
      <c r="I955" s="14"/>
    </row>
    <row r="956" spans="1:9">
      <c r="A956" s="14"/>
      <c r="B956" s="14"/>
      <c r="C956" s="14"/>
      <c r="D956" s="14"/>
      <c r="E956" s="14"/>
      <c r="F956" s="14"/>
      <c r="G956" s="14"/>
      <c r="H956" s="163"/>
      <c r="I956" s="14"/>
    </row>
    <row r="957" spans="1:9">
      <c r="A957" s="14"/>
      <c r="B957" s="14"/>
      <c r="C957" s="14"/>
      <c r="D957" s="14"/>
      <c r="E957" s="14"/>
      <c r="F957" s="14"/>
      <c r="G957" s="14"/>
      <c r="H957" s="163"/>
      <c r="I957" s="14"/>
    </row>
    <row r="958" spans="1:9">
      <c r="A958" s="14"/>
      <c r="B958" s="14"/>
      <c r="C958" s="14"/>
      <c r="D958" s="14"/>
      <c r="E958" s="14"/>
      <c r="F958" s="14"/>
      <c r="G958" s="14"/>
      <c r="H958" s="163"/>
      <c r="I958" s="14"/>
    </row>
    <row r="959" spans="1:9">
      <c r="A959" s="14"/>
      <c r="B959" s="14"/>
      <c r="C959" s="14"/>
      <c r="D959" s="14"/>
      <c r="E959" s="14"/>
      <c r="F959" s="14"/>
      <c r="G959" s="14"/>
      <c r="H959" s="163"/>
      <c r="I959" s="14"/>
    </row>
    <row r="960" spans="1:9">
      <c r="A960" s="14"/>
      <c r="B960" s="14"/>
      <c r="C960" s="14"/>
      <c r="D960" s="14"/>
      <c r="E960" s="14"/>
      <c r="F960" s="14"/>
      <c r="G960" s="14"/>
      <c r="H960" s="163"/>
      <c r="I960" s="14"/>
    </row>
    <row r="961" spans="1:9">
      <c r="A961" s="14"/>
      <c r="B961" s="14"/>
      <c r="C961" s="14"/>
      <c r="D961" s="14"/>
      <c r="E961" s="14"/>
      <c r="F961" s="14"/>
      <c r="G961" s="14"/>
      <c r="H961" s="163"/>
      <c r="I961" s="14"/>
    </row>
    <row r="962" spans="1:9">
      <c r="A962" s="14"/>
      <c r="B962" s="14"/>
      <c r="C962" s="14"/>
      <c r="D962" s="14"/>
      <c r="E962" s="14"/>
      <c r="F962" s="14"/>
      <c r="G962" s="14"/>
      <c r="H962" s="163"/>
      <c r="I962" s="14"/>
    </row>
    <row r="963" spans="1:9">
      <c r="A963" s="14"/>
      <c r="B963" s="14"/>
      <c r="C963" s="14"/>
      <c r="D963" s="14"/>
      <c r="E963" s="14"/>
      <c r="F963" s="14"/>
      <c r="G963" s="14"/>
      <c r="H963" s="163"/>
      <c r="I963" s="14"/>
    </row>
    <row r="964" spans="1:9">
      <c r="A964" s="14"/>
      <c r="B964" s="14"/>
      <c r="C964" s="14"/>
      <c r="D964" s="14"/>
      <c r="E964" s="14"/>
      <c r="F964" s="14"/>
      <c r="G964" s="14"/>
      <c r="H964" s="163"/>
      <c r="I964" s="14"/>
    </row>
    <row r="965" spans="1:9">
      <c r="A965" s="14"/>
      <c r="B965" s="14"/>
      <c r="C965" s="14"/>
      <c r="D965" s="14"/>
      <c r="E965" s="14"/>
      <c r="F965" s="14"/>
      <c r="G965" s="14"/>
      <c r="H965" s="163"/>
      <c r="I965" s="14"/>
    </row>
    <row r="966" spans="1:9">
      <c r="A966" s="14"/>
      <c r="B966" s="14"/>
      <c r="C966" s="14"/>
      <c r="D966" s="14"/>
      <c r="E966" s="14"/>
      <c r="F966" s="14"/>
      <c r="G966" s="14"/>
      <c r="H966" s="163"/>
      <c r="I966" s="14"/>
    </row>
    <row r="967" spans="1:9">
      <c r="A967" s="14"/>
      <c r="B967" s="14"/>
      <c r="C967" s="14"/>
      <c r="D967" s="14"/>
      <c r="E967" s="14"/>
      <c r="F967" s="14"/>
      <c r="G967" s="14"/>
      <c r="H967" s="163"/>
      <c r="I967" s="14"/>
    </row>
    <row r="968" spans="1:9">
      <c r="A968" s="14"/>
      <c r="B968" s="14"/>
      <c r="C968" s="14"/>
      <c r="D968" s="14"/>
      <c r="E968" s="14"/>
      <c r="F968" s="14"/>
      <c r="G968" s="14"/>
      <c r="H968" s="163"/>
      <c r="I968" s="14"/>
    </row>
    <row r="969" spans="1:9">
      <c r="A969" s="14"/>
      <c r="B969" s="14"/>
      <c r="C969" s="14"/>
      <c r="D969" s="14"/>
      <c r="E969" s="14"/>
      <c r="F969" s="14"/>
      <c r="G969" s="14"/>
      <c r="H969" s="163"/>
      <c r="I969" s="14"/>
    </row>
    <row r="970" spans="1:9">
      <c r="A970" s="14"/>
      <c r="B970" s="14"/>
      <c r="C970" s="14"/>
      <c r="D970" s="14"/>
      <c r="E970" s="14"/>
      <c r="F970" s="14"/>
      <c r="G970" s="14"/>
      <c r="H970" s="163"/>
      <c r="I970" s="14"/>
    </row>
    <row r="971" spans="1:9">
      <c r="A971" s="14"/>
      <c r="B971" s="14"/>
      <c r="C971" s="14"/>
      <c r="D971" s="14"/>
      <c r="E971" s="14"/>
      <c r="F971" s="14"/>
      <c r="G971" s="14"/>
      <c r="H971" s="163"/>
      <c r="I971" s="14"/>
    </row>
    <row r="972" spans="1:9">
      <c r="A972" s="14"/>
      <c r="B972" s="14"/>
      <c r="C972" s="14"/>
      <c r="D972" s="14"/>
      <c r="E972" s="14"/>
      <c r="F972" s="14"/>
      <c r="G972" s="14"/>
      <c r="H972" s="163"/>
      <c r="I972" s="14"/>
    </row>
    <row r="973" spans="1:9">
      <c r="A973" s="14"/>
      <c r="B973" s="14"/>
      <c r="C973" s="14"/>
      <c r="D973" s="14"/>
      <c r="E973" s="14"/>
      <c r="F973" s="14"/>
      <c r="G973" s="14"/>
      <c r="H973" s="163"/>
      <c r="I973" s="14"/>
    </row>
    <row r="974" spans="1:9">
      <c r="A974" s="14"/>
      <c r="B974" s="14"/>
      <c r="C974" s="14"/>
      <c r="D974" s="14"/>
      <c r="E974" s="14"/>
      <c r="F974" s="14"/>
      <c r="G974" s="14"/>
      <c r="H974" s="163"/>
      <c r="I974" s="14"/>
    </row>
    <row r="975" spans="1:9">
      <c r="A975" s="14"/>
      <c r="B975" s="14"/>
      <c r="C975" s="14"/>
      <c r="D975" s="14"/>
      <c r="E975" s="14"/>
      <c r="F975" s="14"/>
      <c r="G975" s="14"/>
      <c r="H975" s="163"/>
      <c r="I975" s="14"/>
    </row>
    <row r="976" spans="1:9">
      <c r="A976" s="14"/>
      <c r="B976" s="14"/>
      <c r="C976" s="14"/>
      <c r="D976" s="14"/>
      <c r="E976" s="14"/>
      <c r="F976" s="14"/>
      <c r="G976" s="14"/>
      <c r="H976" s="163"/>
      <c r="I976" s="14"/>
    </row>
    <row r="977" spans="1:9">
      <c r="A977" s="14"/>
      <c r="B977" s="14"/>
      <c r="C977" s="14"/>
      <c r="D977" s="14"/>
      <c r="E977" s="14"/>
      <c r="F977" s="14"/>
      <c r="G977" s="14"/>
      <c r="H977" s="163"/>
      <c r="I977" s="14"/>
    </row>
    <row r="978" spans="1:9">
      <c r="A978" s="14"/>
      <c r="B978" s="14"/>
      <c r="C978" s="14"/>
      <c r="D978" s="14"/>
      <c r="E978" s="14"/>
      <c r="F978" s="14"/>
      <c r="G978" s="14"/>
      <c r="H978" s="163"/>
      <c r="I978" s="14"/>
    </row>
    <row r="979" spans="1:9">
      <c r="A979" s="14"/>
      <c r="B979" s="14"/>
      <c r="C979" s="14"/>
      <c r="D979" s="14"/>
      <c r="E979" s="14"/>
      <c r="F979" s="14"/>
      <c r="G979" s="14"/>
      <c r="H979" s="163"/>
      <c r="I979" s="14"/>
    </row>
    <row r="980" spans="1:9">
      <c r="A980" s="14"/>
      <c r="B980" s="14"/>
      <c r="C980" s="14"/>
      <c r="D980" s="14"/>
      <c r="E980" s="14"/>
      <c r="F980" s="14"/>
      <c r="G980" s="14"/>
      <c r="H980" s="163"/>
      <c r="I980" s="14"/>
    </row>
    <row r="981" spans="1:9">
      <c r="A981" s="14"/>
      <c r="B981" s="14"/>
      <c r="C981" s="14"/>
      <c r="D981" s="14"/>
      <c r="E981" s="14"/>
      <c r="F981" s="14"/>
      <c r="G981" s="14"/>
      <c r="H981" s="163"/>
      <c r="I981" s="14"/>
    </row>
    <row r="982" spans="1:9">
      <c r="A982" s="14"/>
      <c r="B982" s="14"/>
      <c r="C982" s="14"/>
      <c r="D982" s="14"/>
      <c r="E982" s="14"/>
      <c r="F982" s="14"/>
      <c r="G982" s="14"/>
      <c r="H982" s="163"/>
      <c r="I982" s="14"/>
    </row>
    <row r="983" spans="1:9">
      <c r="A983" s="14"/>
      <c r="B983" s="14"/>
      <c r="C983" s="14"/>
      <c r="D983" s="14"/>
      <c r="E983" s="14"/>
      <c r="F983" s="14"/>
      <c r="G983" s="14"/>
      <c r="H983" s="163"/>
      <c r="I983" s="14"/>
    </row>
    <row r="984" spans="1:9">
      <c r="A984" s="14"/>
      <c r="B984" s="14"/>
      <c r="C984" s="14"/>
      <c r="D984" s="14"/>
      <c r="E984" s="14"/>
      <c r="F984" s="14"/>
      <c r="G984" s="14"/>
      <c r="H984" s="163"/>
      <c r="I984" s="14"/>
    </row>
    <row r="985" spans="1:9">
      <c r="A985" s="14"/>
      <c r="B985" s="14"/>
      <c r="C985" s="14"/>
      <c r="D985" s="14"/>
      <c r="E985" s="14"/>
      <c r="F985" s="14"/>
      <c r="G985" s="14"/>
      <c r="H985" s="163"/>
      <c r="I985" s="14"/>
    </row>
    <row r="986" spans="1:9">
      <c r="A986" s="14"/>
      <c r="B986" s="14"/>
      <c r="C986" s="14"/>
      <c r="D986" s="14"/>
      <c r="E986" s="14"/>
      <c r="F986" s="14"/>
      <c r="G986" s="14"/>
      <c r="H986" s="163"/>
      <c r="I986" s="14"/>
    </row>
    <row r="987" spans="1:9">
      <c r="A987" s="14"/>
      <c r="B987" s="14"/>
      <c r="C987" s="14"/>
      <c r="D987" s="14"/>
      <c r="E987" s="14"/>
      <c r="F987" s="14"/>
      <c r="G987" s="14"/>
      <c r="H987" s="163"/>
      <c r="I987" s="14"/>
    </row>
    <row r="988" spans="1:9">
      <c r="A988" s="14"/>
      <c r="B988" s="14"/>
      <c r="C988" s="14"/>
      <c r="D988" s="14"/>
      <c r="E988" s="14"/>
      <c r="F988" s="14"/>
      <c r="G988" s="14"/>
      <c r="H988" s="163"/>
      <c r="I988" s="14"/>
    </row>
    <row r="989" spans="1:9">
      <c r="A989" s="14"/>
      <c r="B989" s="14"/>
      <c r="C989" s="14"/>
      <c r="D989" s="14"/>
      <c r="E989" s="14"/>
      <c r="F989" s="14"/>
      <c r="G989" s="14"/>
      <c r="H989" s="163"/>
      <c r="I989" s="14"/>
    </row>
    <row r="990" spans="1:9">
      <c r="A990" s="14"/>
      <c r="B990" s="14"/>
      <c r="C990" s="14"/>
      <c r="D990" s="14"/>
      <c r="E990" s="14"/>
      <c r="F990" s="14"/>
      <c r="G990" s="14"/>
      <c r="H990" s="163"/>
      <c r="I990" s="14"/>
    </row>
    <row r="991" spans="1:9">
      <c r="A991" s="14"/>
      <c r="B991" s="14"/>
      <c r="C991" s="14"/>
      <c r="D991" s="14"/>
      <c r="E991" s="14"/>
      <c r="F991" s="14"/>
      <c r="G991" s="14"/>
      <c r="H991" s="163"/>
      <c r="I991" s="14"/>
    </row>
    <row r="992" spans="1:9">
      <c r="A992" s="14"/>
      <c r="B992" s="14"/>
      <c r="C992" s="14"/>
      <c r="D992" s="14"/>
      <c r="E992" s="14"/>
      <c r="F992" s="14"/>
      <c r="G992" s="14"/>
      <c r="H992" s="163"/>
      <c r="I992" s="14"/>
    </row>
    <row r="993" spans="1:9">
      <c r="A993" s="14"/>
      <c r="B993" s="14"/>
      <c r="C993" s="14"/>
      <c r="D993" s="14"/>
      <c r="E993" s="14"/>
      <c r="F993" s="14"/>
      <c r="G993" s="14"/>
      <c r="H993" s="163"/>
      <c r="I993" s="14"/>
    </row>
    <row r="994" spans="1:9">
      <c r="A994" s="14"/>
      <c r="B994" s="14"/>
      <c r="C994" s="14"/>
      <c r="D994" s="14"/>
      <c r="E994" s="14"/>
      <c r="F994" s="14"/>
      <c r="G994" s="14"/>
      <c r="H994" s="163"/>
      <c r="I994" s="14"/>
    </row>
    <row r="995" spans="1:9">
      <c r="A995" s="14"/>
      <c r="B995" s="14"/>
      <c r="C995" s="14"/>
      <c r="D995" s="14"/>
      <c r="E995" s="14"/>
      <c r="F995" s="14"/>
      <c r="G995" s="14"/>
      <c r="H995" s="163"/>
      <c r="I995" s="14"/>
    </row>
    <row r="996" spans="1:9">
      <c r="A996" s="14"/>
      <c r="B996" s="14"/>
      <c r="C996" s="14"/>
      <c r="D996" s="14"/>
      <c r="E996" s="14"/>
      <c r="F996" s="14"/>
      <c r="G996" s="14"/>
      <c r="H996" s="163"/>
      <c r="I996" s="14"/>
    </row>
    <row r="997" spans="1:9">
      <c r="A997" s="14"/>
      <c r="B997" s="14"/>
      <c r="C997" s="14"/>
      <c r="D997" s="14"/>
      <c r="E997" s="14"/>
      <c r="F997" s="14"/>
      <c r="G997" s="14"/>
      <c r="H997" s="163"/>
      <c r="I997" s="14"/>
    </row>
    <row r="998" spans="1:9">
      <c r="A998" s="14"/>
      <c r="B998" s="14"/>
      <c r="C998" s="14"/>
      <c r="D998" s="14"/>
      <c r="E998" s="14"/>
      <c r="F998" s="14"/>
      <c r="G998" s="14"/>
      <c r="H998" s="163"/>
      <c r="I998" s="14"/>
    </row>
    <row r="999" spans="1:9">
      <c r="A999" s="14"/>
      <c r="B999" s="14"/>
      <c r="C999" s="14"/>
      <c r="D999" s="14"/>
      <c r="E999" s="14"/>
      <c r="F999" s="14"/>
      <c r="G999" s="14"/>
      <c r="H999" s="163"/>
      <c r="I999" s="14"/>
    </row>
    <row r="1000" spans="1:9">
      <c r="A1000" s="14"/>
      <c r="B1000" s="14"/>
      <c r="C1000" s="14"/>
      <c r="D1000" s="14"/>
      <c r="E1000" s="14"/>
      <c r="F1000" s="14"/>
      <c r="G1000" s="14"/>
      <c r="H1000" s="163"/>
      <c r="I1000" s="14"/>
    </row>
    <row r="1001" spans="1:9">
      <c r="A1001" s="14"/>
      <c r="B1001" s="14"/>
      <c r="C1001" s="14"/>
      <c r="D1001" s="14"/>
      <c r="E1001" s="14"/>
      <c r="F1001" s="14"/>
      <c r="G1001" s="14"/>
      <c r="H1001" s="163"/>
      <c r="I1001" s="14"/>
    </row>
    <row r="1002" spans="1:9">
      <c r="A1002" s="14"/>
      <c r="B1002" s="14"/>
      <c r="C1002" s="14"/>
      <c r="D1002" s="14"/>
      <c r="E1002" s="14"/>
      <c r="F1002" s="14"/>
      <c r="G1002" s="14"/>
      <c r="H1002" s="163"/>
      <c r="I1002" s="14"/>
    </row>
    <row r="1003" spans="1:9">
      <c r="A1003" s="14"/>
      <c r="B1003" s="14"/>
      <c r="C1003" s="14"/>
      <c r="D1003" s="14"/>
      <c r="E1003" s="14"/>
      <c r="F1003" s="14"/>
      <c r="G1003" s="14"/>
      <c r="H1003" s="163"/>
      <c r="I1003" s="14"/>
    </row>
    <row r="1004" spans="1:9">
      <c r="A1004" s="14"/>
      <c r="B1004" s="14"/>
      <c r="C1004" s="14"/>
      <c r="D1004" s="14"/>
      <c r="E1004" s="14"/>
      <c r="F1004" s="14"/>
      <c r="G1004" s="14"/>
      <c r="H1004" s="163"/>
      <c r="I1004" s="14"/>
    </row>
    <row r="1005" spans="1:9">
      <c r="A1005" s="14"/>
      <c r="B1005" s="14"/>
      <c r="C1005" s="14"/>
      <c r="D1005" s="14"/>
      <c r="E1005" s="14"/>
      <c r="F1005" s="14"/>
      <c r="G1005" s="14"/>
      <c r="H1005" s="163"/>
      <c r="I1005" s="14"/>
    </row>
    <row r="1006" spans="1:9">
      <c r="A1006" s="14"/>
      <c r="B1006" s="14"/>
      <c r="C1006" s="14"/>
      <c r="D1006" s="14"/>
      <c r="E1006" s="14"/>
      <c r="F1006" s="14"/>
      <c r="G1006" s="14"/>
      <c r="H1006" s="163"/>
      <c r="I1006" s="14"/>
    </row>
    <row r="1007" spans="1:9">
      <c r="A1007" s="14"/>
      <c r="B1007" s="14"/>
      <c r="C1007" s="14"/>
      <c r="D1007" s="14"/>
      <c r="E1007" s="14"/>
      <c r="F1007" s="14"/>
      <c r="G1007" s="14"/>
      <c r="H1007" s="163"/>
      <c r="I1007" s="14"/>
    </row>
    <row r="1008" spans="1:9">
      <c r="A1008" s="14"/>
      <c r="B1008" s="14"/>
      <c r="C1008" s="14"/>
      <c r="D1008" s="14"/>
      <c r="E1008" s="14"/>
      <c r="F1008" s="14"/>
      <c r="G1008" s="14"/>
      <c r="H1008" s="163"/>
      <c r="I1008" s="14"/>
    </row>
    <row r="1009" spans="1:9">
      <c r="A1009" s="14"/>
      <c r="B1009" s="14"/>
      <c r="C1009" s="14"/>
      <c r="D1009" s="14"/>
      <c r="E1009" s="14"/>
      <c r="F1009" s="14"/>
      <c r="G1009" s="14"/>
      <c r="H1009" s="163"/>
      <c r="I1009" s="14"/>
    </row>
    <row r="1010" spans="1:9">
      <c r="A1010" s="14"/>
      <c r="B1010" s="14"/>
      <c r="C1010" s="14"/>
      <c r="D1010" s="14"/>
      <c r="E1010" s="14"/>
      <c r="F1010" s="14"/>
      <c r="G1010" s="14"/>
      <c r="H1010" s="163"/>
      <c r="I1010" s="14"/>
    </row>
    <row r="1011" spans="1:9">
      <c r="A1011" s="14"/>
      <c r="B1011" s="14"/>
      <c r="C1011" s="14"/>
      <c r="D1011" s="14"/>
      <c r="E1011" s="14"/>
      <c r="F1011" s="14"/>
      <c r="G1011" s="14"/>
      <c r="H1011" s="163"/>
      <c r="I1011" s="14"/>
    </row>
    <row r="1012" spans="1:9">
      <c r="A1012" s="14"/>
      <c r="B1012" s="14"/>
      <c r="C1012" s="14"/>
      <c r="D1012" s="14"/>
      <c r="E1012" s="14"/>
      <c r="F1012" s="14"/>
      <c r="G1012" s="14"/>
      <c r="H1012" s="163"/>
      <c r="I1012" s="14"/>
    </row>
    <row r="1013" spans="1:9">
      <c r="A1013" s="14"/>
      <c r="B1013" s="14"/>
      <c r="C1013" s="14"/>
      <c r="D1013" s="14"/>
      <c r="E1013" s="14"/>
      <c r="F1013" s="14"/>
      <c r="G1013" s="14"/>
      <c r="H1013" s="163"/>
      <c r="I1013" s="14"/>
    </row>
    <row r="1014" spans="1:9">
      <c r="A1014" s="14"/>
      <c r="B1014" s="14"/>
      <c r="C1014" s="14"/>
      <c r="D1014" s="14"/>
      <c r="E1014" s="14"/>
      <c r="F1014" s="14"/>
      <c r="G1014" s="14"/>
      <c r="H1014" s="163"/>
      <c r="I1014" s="14"/>
    </row>
    <row r="1015" spans="1:9">
      <c r="A1015" s="14"/>
      <c r="B1015" s="14"/>
      <c r="C1015" s="14"/>
      <c r="D1015" s="14"/>
      <c r="E1015" s="14"/>
      <c r="F1015" s="14"/>
      <c r="G1015" s="14"/>
      <c r="H1015" s="163"/>
      <c r="I1015" s="14"/>
    </row>
    <row r="1016" spans="1:9">
      <c r="A1016" s="14"/>
      <c r="B1016" s="14"/>
      <c r="C1016" s="14"/>
      <c r="D1016" s="14"/>
      <c r="E1016" s="14"/>
      <c r="F1016" s="14"/>
      <c r="G1016" s="14"/>
      <c r="H1016" s="163"/>
      <c r="I1016" s="14"/>
    </row>
    <row r="1017" spans="1:9">
      <c r="A1017" s="14"/>
      <c r="B1017" s="14"/>
      <c r="C1017" s="14"/>
      <c r="D1017" s="14"/>
      <c r="E1017" s="14"/>
      <c r="F1017" s="14"/>
      <c r="G1017" s="14"/>
      <c r="H1017" s="163"/>
      <c r="I1017" s="14"/>
    </row>
    <row r="1018" spans="1:9">
      <c r="A1018" s="14"/>
      <c r="B1018" s="14"/>
      <c r="C1018" s="14"/>
      <c r="D1018" s="14"/>
      <c r="E1018" s="14"/>
      <c r="F1018" s="14"/>
      <c r="G1018" s="14"/>
      <c r="H1018" s="163"/>
      <c r="I1018" s="14"/>
    </row>
    <row r="1019" spans="1:9">
      <c r="A1019" s="14"/>
      <c r="B1019" s="14"/>
      <c r="C1019" s="14"/>
      <c r="D1019" s="14"/>
      <c r="E1019" s="14"/>
      <c r="F1019" s="14"/>
      <c r="G1019" s="14"/>
      <c r="H1019" s="163"/>
      <c r="I1019" s="14"/>
    </row>
    <row r="1020" spans="1:9">
      <c r="A1020" s="14"/>
      <c r="B1020" s="14"/>
      <c r="C1020" s="14"/>
      <c r="D1020" s="14"/>
      <c r="E1020" s="14"/>
      <c r="F1020" s="14"/>
      <c r="G1020" s="14"/>
      <c r="H1020" s="163"/>
      <c r="I1020" s="14"/>
    </row>
    <row r="1021" spans="1:9">
      <c r="A1021" s="14"/>
      <c r="B1021" s="14"/>
      <c r="C1021" s="14"/>
      <c r="D1021" s="14"/>
      <c r="E1021" s="14"/>
      <c r="F1021" s="14"/>
      <c r="G1021" s="14"/>
      <c r="H1021" s="163"/>
      <c r="I1021" s="14"/>
    </row>
    <row r="1022" spans="1:9">
      <c r="A1022" s="14"/>
      <c r="B1022" s="14"/>
      <c r="C1022" s="14"/>
      <c r="D1022" s="14"/>
      <c r="E1022" s="14"/>
      <c r="F1022" s="14"/>
      <c r="G1022" s="14"/>
      <c r="H1022" s="163"/>
      <c r="I1022" s="14"/>
    </row>
    <row r="1023" spans="1:9">
      <c r="A1023" s="14"/>
      <c r="B1023" s="14"/>
      <c r="C1023" s="14"/>
      <c r="D1023" s="14"/>
      <c r="E1023" s="14"/>
      <c r="F1023" s="14"/>
      <c r="G1023" s="14"/>
      <c r="H1023" s="163"/>
      <c r="I1023" s="14"/>
    </row>
    <row r="1024" spans="1:9">
      <c r="A1024" s="14"/>
      <c r="B1024" s="14"/>
      <c r="C1024" s="14"/>
      <c r="D1024" s="14"/>
      <c r="E1024" s="14"/>
      <c r="F1024" s="14"/>
      <c r="G1024" s="14"/>
      <c r="H1024" s="163"/>
      <c r="I1024" s="14"/>
    </row>
    <row r="1025" spans="1:9">
      <c r="A1025" s="14"/>
      <c r="B1025" s="14"/>
      <c r="C1025" s="14"/>
      <c r="D1025" s="14"/>
      <c r="E1025" s="14"/>
      <c r="F1025" s="14"/>
      <c r="G1025" s="14"/>
      <c r="H1025" s="163"/>
      <c r="I1025" s="14"/>
    </row>
    <row r="1026" spans="1:9">
      <c r="A1026" s="14"/>
      <c r="B1026" s="14"/>
      <c r="C1026" s="14"/>
      <c r="D1026" s="14"/>
      <c r="E1026" s="14"/>
      <c r="F1026" s="14"/>
      <c r="G1026" s="14"/>
      <c r="H1026" s="163"/>
      <c r="I1026" s="14"/>
    </row>
    <row r="1027" spans="1:9">
      <c r="A1027" s="14"/>
      <c r="B1027" s="14"/>
      <c r="C1027" s="14"/>
      <c r="D1027" s="14"/>
      <c r="E1027" s="14"/>
      <c r="F1027" s="14"/>
      <c r="G1027" s="14"/>
      <c r="H1027" s="163"/>
      <c r="I1027" s="14"/>
    </row>
    <row r="1028" spans="1:9">
      <c r="A1028" s="14"/>
      <c r="B1028" s="14"/>
      <c r="C1028" s="14"/>
      <c r="D1028" s="14"/>
      <c r="E1028" s="14"/>
      <c r="F1028" s="14"/>
      <c r="G1028" s="14"/>
      <c r="H1028" s="163"/>
      <c r="I1028" s="14"/>
    </row>
    <row r="1029" spans="1:9">
      <c r="A1029" s="14"/>
      <c r="B1029" s="14"/>
      <c r="C1029" s="14"/>
      <c r="D1029" s="14"/>
      <c r="E1029" s="14"/>
      <c r="F1029" s="14"/>
      <c r="G1029" s="14"/>
      <c r="H1029" s="163"/>
      <c r="I1029" s="14"/>
    </row>
    <row r="1030" spans="1:9">
      <c r="A1030" s="14"/>
      <c r="B1030" s="14"/>
      <c r="C1030" s="14"/>
      <c r="D1030" s="14"/>
      <c r="E1030" s="14"/>
      <c r="F1030" s="14"/>
      <c r="G1030" s="14"/>
      <c r="H1030" s="163"/>
      <c r="I1030" s="14"/>
    </row>
    <row r="1031" spans="1:9">
      <c r="A1031" s="14"/>
      <c r="B1031" s="14"/>
      <c r="C1031" s="14"/>
      <c r="D1031" s="14"/>
      <c r="E1031" s="14"/>
      <c r="F1031" s="14"/>
      <c r="G1031" s="14"/>
      <c r="H1031" s="163"/>
      <c r="I1031" s="14"/>
    </row>
    <row r="1032" spans="1:9">
      <c r="A1032" s="14"/>
      <c r="B1032" s="14"/>
      <c r="C1032" s="14"/>
      <c r="D1032" s="14"/>
      <c r="E1032" s="14"/>
      <c r="F1032" s="14"/>
      <c r="G1032" s="14"/>
      <c r="H1032" s="163"/>
      <c r="I1032" s="14"/>
    </row>
    <row r="1033" spans="1:9">
      <c r="A1033" s="14"/>
      <c r="B1033" s="14"/>
      <c r="C1033" s="14"/>
      <c r="D1033" s="14"/>
      <c r="E1033" s="14"/>
      <c r="F1033" s="14"/>
      <c r="G1033" s="14"/>
      <c r="H1033" s="163"/>
      <c r="I1033" s="14"/>
    </row>
    <row r="1034" spans="1:9">
      <c r="A1034" s="14"/>
      <c r="B1034" s="14"/>
      <c r="C1034" s="14"/>
      <c r="D1034" s="14"/>
      <c r="E1034" s="14"/>
      <c r="F1034" s="14"/>
      <c r="G1034" s="14"/>
      <c r="H1034" s="163"/>
      <c r="I1034" s="14"/>
    </row>
    <row r="1035" spans="1:9">
      <c r="A1035" s="14"/>
      <c r="B1035" s="14"/>
      <c r="C1035" s="14"/>
      <c r="D1035" s="14"/>
      <c r="E1035" s="14"/>
      <c r="F1035" s="14"/>
      <c r="G1035" s="14"/>
      <c r="H1035" s="163"/>
      <c r="I1035" s="14"/>
    </row>
    <row r="1036" spans="1:9">
      <c r="A1036" s="14"/>
      <c r="B1036" s="14"/>
      <c r="C1036" s="14"/>
      <c r="D1036" s="14"/>
      <c r="E1036" s="14"/>
      <c r="F1036" s="14"/>
      <c r="G1036" s="14"/>
      <c r="H1036" s="163"/>
      <c r="I1036" s="14"/>
    </row>
    <row r="1037" spans="1:9">
      <c r="A1037" s="14"/>
      <c r="B1037" s="14"/>
      <c r="C1037" s="14"/>
      <c r="D1037" s="14"/>
      <c r="E1037" s="14"/>
      <c r="F1037" s="14"/>
      <c r="G1037" s="14"/>
      <c r="H1037" s="163"/>
      <c r="I1037" s="14"/>
    </row>
    <row r="1038" spans="1:9">
      <c r="A1038" s="14"/>
      <c r="B1038" s="14"/>
      <c r="C1038" s="14"/>
      <c r="D1038" s="14"/>
      <c r="E1038" s="14"/>
      <c r="F1038" s="14"/>
      <c r="G1038" s="14"/>
      <c r="H1038" s="163"/>
      <c r="I1038" s="14"/>
    </row>
    <row r="1039" spans="1:9">
      <c r="A1039" s="14"/>
      <c r="B1039" s="14"/>
      <c r="C1039" s="14"/>
      <c r="D1039" s="14"/>
      <c r="E1039" s="14"/>
      <c r="F1039" s="14"/>
      <c r="G1039" s="14"/>
      <c r="H1039" s="163"/>
      <c r="I1039" s="14"/>
    </row>
    <row r="1040" spans="1:9">
      <c r="A1040" s="14"/>
      <c r="B1040" s="14"/>
      <c r="C1040" s="14"/>
      <c r="D1040" s="14"/>
      <c r="E1040" s="14"/>
      <c r="F1040" s="14"/>
      <c r="G1040" s="14"/>
      <c r="H1040" s="163"/>
      <c r="I1040" s="14"/>
    </row>
    <row r="1041" spans="1:9">
      <c r="A1041" s="14"/>
      <c r="B1041" s="14"/>
      <c r="C1041" s="14"/>
      <c r="D1041" s="14"/>
      <c r="E1041" s="14"/>
      <c r="F1041" s="14"/>
      <c r="G1041" s="14"/>
      <c r="H1041" s="163"/>
      <c r="I1041" s="14"/>
    </row>
    <row r="1042" spans="1:9">
      <c r="A1042" s="14"/>
      <c r="B1042" s="14"/>
      <c r="C1042" s="14"/>
      <c r="D1042" s="14"/>
      <c r="E1042" s="14"/>
      <c r="F1042" s="14"/>
      <c r="G1042" s="14"/>
      <c r="H1042" s="163"/>
      <c r="I1042" s="14"/>
    </row>
    <row r="1043" spans="1:9">
      <c r="A1043" s="14"/>
      <c r="B1043" s="14"/>
      <c r="C1043" s="14"/>
      <c r="D1043" s="14"/>
      <c r="E1043" s="14"/>
      <c r="F1043" s="14"/>
      <c r="G1043" s="14"/>
      <c r="H1043" s="163"/>
      <c r="I1043" s="14"/>
    </row>
    <row r="1044" spans="1:9">
      <c r="A1044" s="14"/>
      <c r="B1044" s="14"/>
      <c r="C1044" s="14"/>
      <c r="D1044" s="14"/>
      <c r="E1044" s="14"/>
      <c r="F1044" s="14"/>
      <c r="G1044" s="14"/>
      <c r="H1044" s="163"/>
      <c r="I1044" s="14"/>
    </row>
    <row r="1045" spans="1:9">
      <c r="A1045" s="14"/>
      <c r="B1045" s="14"/>
      <c r="C1045" s="14"/>
      <c r="D1045" s="14"/>
      <c r="E1045" s="14"/>
      <c r="F1045" s="14"/>
      <c r="G1045" s="14"/>
      <c r="H1045" s="163"/>
      <c r="I1045" s="14"/>
    </row>
    <row r="1046" spans="1:9">
      <c r="A1046" s="14"/>
      <c r="B1046" s="14"/>
      <c r="C1046" s="14"/>
      <c r="D1046" s="14"/>
      <c r="E1046" s="14"/>
      <c r="F1046" s="14"/>
      <c r="G1046" s="14"/>
      <c r="H1046" s="163"/>
      <c r="I1046" s="14"/>
    </row>
    <row r="1047" spans="1:9">
      <c r="A1047" s="14"/>
      <c r="B1047" s="14"/>
      <c r="C1047" s="14"/>
      <c r="D1047" s="14"/>
      <c r="E1047" s="14"/>
      <c r="F1047" s="14"/>
      <c r="G1047" s="14"/>
      <c r="H1047" s="163"/>
      <c r="I1047" s="14"/>
    </row>
    <row r="1048" spans="1:9">
      <c r="A1048" s="14"/>
      <c r="B1048" s="14"/>
      <c r="C1048" s="14"/>
      <c r="D1048" s="14"/>
      <c r="E1048" s="14"/>
      <c r="F1048" s="14"/>
      <c r="G1048" s="14"/>
      <c r="H1048" s="163"/>
      <c r="I1048" s="14"/>
    </row>
    <row r="1049" spans="1:9">
      <c r="A1049" s="14"/>
      <c r="B1049" s="14"/>
      <c r="C1049" s="14"/>
      <c r="D1049" s="14"/>
      <c r="E1049" s="14"/>
      <c r="F1049" s="14"/>
      <c r="G1049" s="14"/>
      <c r="H1049" s="163"/>
      <c r="I1049" s="14"/>
    </row>
    <row r="1050" spans="1:9">
      <c r="A1050" s="14"/>
      <c r="B1050" s="14"/>
      <c r="C1050" s="14"/>
      <c r="D1050" s="14"/>
      <c r="E1050" s="14"/>
      <c r="F1050" s="14"/>
      <c r="G1050" s="14"/>
      <c r="H1050" s="163"/>
      <c r="I1050" s="14"/>
    </row>
    <row r="1051" spans="1:9">
      <c r="A1051" s="14"/>
      <c r="B1051" s="14"/>
      <c r="C1051" s="14"/>
      <c r="D1051" s="14"/>
      <c r="E1051" s="14"/>
      <c r="F1051" s="14"/>
      <c r="G1051" s="14"/>
      <c r="H1051" s="163"/>
      <c r="I1051" s="14"/>
    </row>
    <row r="1052" spans="1:9">
      <c r="A1052" s="14"/>
      <c r="B1052" s="14"/>
      <c r="C1052" s="14"/>
      <c r="D1052" s="14"/>
      <c r="E1052" s="14"/>
      <c r="F1052" s="14"/>
      <c r="G1052" s="14"/>
      <c r="H1052" s="163"/>
      <c r="I1052" s="14"/>
    </row>
    <row r="1053" spans="1:9">
      <c r="A1053" s="14"/>
      <c r="B1053" s="14"/>
      <c r="C1053" s="14"/>
      <c r="D1053" s="14"/>
      <c r="E1053" s="14"/>
      <c r="F1053" s="14"/>
      <c r="G1053" s="14"/>
      <c r="H1053" s="163"/>
      <c r="I1053" s="14"/>
    </row>
    <row r="1054" spans="1:9">
      <c r="A1054" s="14"/>
      <c r="B1054" s="14"/>
      <c r="C1054" s="14"/>
      <c r="D1054" s="14"/>
      <c r="E1054" s="14"/>
      <c r="F1054" s="14"/>
      <c r="G1054" s="14"/>
      <c r="H1054" s="163"/>
      <c r="I1054" s="14"/>
    </row>
    <row r="1055" spans="1:9">
      <c r="A1055" s="14"/>
      <c r="B1055" s="14"/>
      <c r="C1055" s="14"/>
      <c r="D1055" s="14"/>
      <c r="E1055" s="14"/>
      <c r="F1055" s="14"/>
      <c r="G1055" s="14"/>
      <c r="H1055" s="163"/>
      <c r="I1055" s="14"/>
    </row>
    <row r="1056" spans="1:9">
      <c r="A1056" s="14"/>
      <c r="B1056" s="14"/>
      <c r="C1056" s="14"/>
      <c r="D1056" s="14"/>
      <c r="E1056" s="14"/>
      <c r="F1056" s="14"/>
      <c r="G1056" s="14"/>
      <c r="H1056" s="163"/>
      <c r="I1056" s="14"/>
    </row>
    <row r="1057" spans="1:9">
      <c r="A1057" s="14"/>
      <c r="B1057" s="14"/>
      <c r="C1057" s="14"/>
      <c r="D1057" s="14"/>
      <c r="E1057" s="14"/>
      <c r="F1057" s="14"/>
      <c r="G1057" s="14"/>
      <c r="H1057" s="163"/>
      <c r="I1057" s="14"/>
    </row>
    <row r="1058" spans="1:9">
      <c r="A1058" s="14"/>
      <c r="B1058" s="14"/>
      <c r="C1058" s="14"/>
      <c r="D1058" s="14"/>
      <c r="E1058" s="14"/>
      <c r="F1058" s="14"/>
      <c r="G1058" s="14"/>
      <c r="H1058" s="163"/>
      <c r="I1058" s="14"/>
    </row>
    <row r="1059" spans="1:9">
      <c r="A1059" s="14"/>
      <c r="B1059" s="14"/>
      <c r="C1059" s="14"/>
      <c r="D1059" s="14"/>
      <c r="E1059" s="14"/>
      <c r="F1059" s="14"/>
      <c r="G1059" s="14"/>
      <c r="H1059" s="163"/>
      <c r="I1059" s="14"/>
    </row>
    <row r="1060" spans="1:9">
      <c r="A1060" s="14"/>
      <c r="B1060" s="14"/>
      <c r="C1060" s="14"/>
      <c r="D1060" s="14"/>
      <c r="E1060" s="14"/>
      <c r="F1060" s="14"/>
      <c r="G1060" s="14"/>
      <c r="H1060" s="163"/>
      <c r="I1060" s="14"/>
    </row>
    <row r="1061" spans="1:9">
      <c r="A1061" s="14"/>
      <c r="B1061" s="14"/>
      <c r="C1061" s="14"/>
      <c r="D1061" s="14"/>
      <c r="E1061" s="14"/>
      <c r="F1061" s="14"/>
      <c r="G1061" s="14"/>
      <c r="H1061" s="163"/>
      <c r="I1061" s="14"/>
    </row>
    <row r="1062" spans="1:9">
      <c r="A1062" s="14"/>
      <c r="B1062" s="14"/>
      <c r="C1062" s="14"/>
      <c r="D1062" s="14"/>
      <c r="E1062" s="14"/>
      <c r="F1062" s="14"/>
      <c r="G1062" s="14"/>
      <c r="H1062" s="163"/>
      <c r="I1062" s="14"/>
    </row>
    <row r="1063" spans="1:9">
      <c r="A1063" s="14"/>
      <c r="B1063" s="14"/>
      <c r="C1063" s="14"/>
      <c r="D1063" s="14"/>
      <c r="E1063" s="14"/>
      <c r="F1063" s="14"/>
      <c r="G1063" s="14"/>
      <c r="H1063" s="163"/>
      <c r="I1063" s="14"/>
    </row>
    <row r="1064" spans="1:9">
      <c r="A1064" s="14"/>
      <c r="B1064" s="14"/>
      <c r="C1064" s="14"/>
      <c r="D1064" s="14"/>
      <c r="E1064" s="14"/>
      <c r="F1064" s="14"/>
      <c r="G1064" s="14"/>
      <c r="H1064" s="163"/>
      <c r="I1064" s="14"/>
    </row>
    <row r="1065" spans="1:9">
      <c r="A1065" s="14"/>
      <c r="B1065" s="14"/>
      <c r="C1065" s="14"/>
      <c r="D1065" s="14"/>
      <c r="E1065" s="14"/>
      <c r="F1065" s="14"/>
      <c r="G1065" s="14"/>
      <c r="H1065" s="163"/>
      <c r="I1065" s="14"/>
    </row>
    <row r="1066" spans="1:9">
      <c r="A1066" s="14"/>
      <c r="B1066" s="14"/>
      <c r="C1066" s="14"/>
      <c r="D1066" s="14"/>
      <c r="E1066" s="14"/>
      <c r="F1066" s="14"/>
      <c r="G1066" s="14"/>
      <c r="H1066" s="163"/>
      <c r="I1066" s="14"/>
    </row>
    <row r="1067" spans="1:9">
      <c r="A1067" s="14"/>
      <c r="B1067" s="14"/>
      <c r="C1067" s="14"/>
      <c r="D1067" s="14"/>
      <c r="E1067" s="14"/>
      <c r="F1067" s="14"/>
      <c r="G1067" s="14"/>
      <c r="H1067" s="163"/>
      <c r="I1067" s="14"/>
    </row>
    <row r="1068" spans="1:9">
      <c r="A1068" s="14"/>
      <c r="B1068" s="14"/>
      <c r="C1068" s="14"/>
      <c r="D1068" s="14"/>
      <c r="E1068" s="14"/>
      <c r="F1068" s="14"/>
      <c r="G1068" s="14"/>
      <c r="H1068" s="163"/>
      <c r="I1068" s="14"/>
    </row>
    <row r="1069" spans="1:9">
      <c r="A1069" s="14"/>
      <c r="B1069" s="14"/>
      <c r="C1069" s="14"/>
      <c r="D1069" s="14"/>
      <c r="E1069" s="14"/>
      <c r="F1069" s="14"/>
      <c r="G1069" s="14"/>
      <c r="H1069" s="163"/>
      <c r="I1069" s="14"/>
    </row>
    <row r="1070" spans="1:9">
      <c r="A1070" s="14"/>
      <c r="B1070" s="14"/>
      <c r="C1070" s="14"/>
      <c r="D1070" s="14"/>
      <c r="E1070" s="14"/>
      <c r="F1070" s="14"/>
      <c r="G1070" s="14"/>
      <c r="H1070" s="163"/>
      <c r="I1070" s="14"/>
    </row>
    <row r="1071" spans="1:9">
      <c r="A1071" s="14"/>
      <c r="B1071" s="14"/>
      <c r="C1071" s="14"/>
      <c r="D1071" s="14"/>
      <c r="E1071" s="14"/>
      <c r="F1071" s="14"/>
      <c r="G1071" s="14"/>
      <c r="H1071" s="163"/>
      <c r="I1071" s="14"/>
    </row>
    <row r="1072" spans="1:9">
      <c r="A1072" s="14"/>
      <c r="B1072" s="14"/>
      <c r="C1072" s="14"/>
      <c r="D1072" s="14"/>
      <c r="E1072" s="14"/>
      <c r="F1072" s="14"/>
      <c r="G1072" s="14"/>
      <c r="H1072" s="163"/>
      <c r="I1072" s="14"/>
    </row>
    <row r="1073" spans="1:9">
      <c r="A1073" s="14"/>
      <c r="B1073" s="14"/>
      <c r="C1073" s="14"/>
      <c r="D1073" s="14"/>
      <c r="E1073" s="14"/>
      <c r="F1073" s="14"/>
      <c r="G1073" s="14"/>
      <c r="H1073" s="163"/>
      <c r="I1073" s="14"/>
    </row>
    <row r="1074" spans="1:9">
      <c r="A1074" s="14"/>
      <c r="B1074" s="14"/>
      <c r="C1074" s="14"/>
      <c r="D1074" s="14"/>
      <c r="E1074" s="14"/>
      <c r="F1074" s="14"/>
      <c r="G1074" s="14"/>
      <c r="H1074" s="163"/>
      <c r="I1074" s="14"/>
    </row>
    <row r="1075" spans="1:9">
      <c r="A1075" s="14"/>
      <c r="B1075" s="14"/>
      <c r="C1075" s="14"/>
      <c r="D1075" s="14"/>
      <c r="E1075" s="14"/>
      <c r="F1075" s="14"/>
      <c r="G1075" s="14"/>
      <c r="H1075" s="163"/>
      <c r="I1075" s="14"/>
    </row>
    <row r="1076" spans="1:9">
      <c r="A1076" s="14"/>
      <c r="B1076" s="14"/>
      <c r="C1076" s="14"/>
      <c r="D1076" s="14"/>
      <c r="E1076" s="14"/>
      <c r="F1076" s="14"/>
      <c r="G1076" s="14"/>
      <c r="H1076" s="163"/>
      <c r="I1076" s="14"/>
    </row>
    <row r="1077" spans="1:9">
      <c r="A1077" s="14"/>
      <c r="B1077" s="14"/>
      <c r="C1077" s="14"/>
      <c r="D1077" s="14"/>
      <c r="E1077" s="14"/>
      <c r="F1077" s="14"/>
      <c r="G1077" s="14"/>
      <c r="H1077" s="163"/>
      <c r="I1077" s="14"/>
    </row>
    <row r="1078" spans="1:9">
      <c r="A1078" s="14"/>
      <c r="B1078" s="14"/>
      <c r="C1078" s="14"/>
      <c r="D1078" s="14"/>
      <c r="E1078" s="14"/>
      <c r="F1078" s="14"/>
      <c r="G1078" s="14"/>
      <c r="H1078" s="163"/>
      <c r="I1078" s="14"/>
    </row>
    <row r="1079" spans="1:9">
      <c r="A1079" s="14"/>
      <c r="B1079" s="14"/>
      <c r="C1079" s="14"/>
      <c r="D1079" s="14"/>
      <c r="E1079" s="14"/>
      <c r="F1079" s="14"/>
      <c r="G1079" s="14"/>
      <c r="H1079" s="163"/>
      <c r="I1079" s="14"/>
    </row>
    <row r="1080" spans="1:9">
      <c r="A1080" s="14"/>
      <c r="B1080" s="14"/>
      <c r="C1080" s="14"/>
      <c r="D1080" s="14"/>
      <c r="E1080" s="14"/>
      <c r="F1080" s="14"/>
      <c r="G1080" s="14"/>
      <c r="H1080" s="163"/>
      <c r="I1080" s="14"/>
    </row>
    <row r="1081" spans="1:9">
      <c r="A1081" s="14"/>
      <c r="B1081" s="14"/>
      <c r="C1081" s="14"/>
      <c r="D1081" s="14"/>
      <c r="E1081" s="14"/>
      <c r="F1081" s="14"/>
      <c r="G1081" s="14"/>
      <c r="H1081" s="163"/>
      <c r="I1081" s="14"/>
    </row>
    <row r="1082" spans="1:9">
      <c r="A1082" s="14"/>
      <c r="B1082" s="14"/>
      <c r="C1082" s="14"/>
      <c r="D1082" s="14"/>
      <c r="E1082" s="14"/>
      <c r="F1082" s="14"/>
      <c r="G1082" s="14"/>
      <c r="H1082" s="163"/>
      <c r="I1082" s="14"/>
    </row>
    <row r="1083" spans="1:9">
      <c r="A1083" s="14"/>
      <c r="B1083" s="14"/>
      <c r="C1083" s="14"/>
      <c r="D1083" s="14"/>
      <c r="E1083" s="14"/>
      <c r="F1083" s="14"/>
      <c r="G1083" s="14"/>
      <c r="H1083" s="163"/>
      <c r="I1083" s="14"/>
    </row>
    <row r="1084" spans="1:9">
      <c r="A1084" s="14"/>
      <c r="B1084" s="14"/>
      <c r="C1084" s="14"/>
      <c r="D1084" s="14"/>
      <c r="E1084" s="14"/>
      <c r="F1084" s="14"/>
      <c r="G1084" s="14"/>
      <c r="H1084" s="163"/>
      <c r="I1084" s="14"/>
    </row>
    <row r="1085" spans="1:9">
      <c r="A1085" s="14"/>
      <c r="B1085" s="14"/>
      <c r="C1085" s="14"/>
      <c r="D1085" s="14"/>
      <c r="E1085" s="14"/>
      <c r="F1085" s="14"/>
      <c r="G1085" s="14"/>
      <c r="H1085" s="163"/>
      <c r="I1085" s="14"/>
    </row>
    <row r="1086" spans="1:9">
      <c r="A1086" s="14"/>
      <c r="B1086" s="14"/>
      <c r="C1086" s="14"/>
      <c r="D1086" s="14"/>
      <c r="E1086" s="14"/>
      <c r="F1086" s="14"/>
      <c r="G1086" s="14"/>
      <c r="H1086" s="163"/>
      <c r="I1086" s="14"/>
    </row>
    <row r="1087" spans="1:9">
      <c r="A1087" s="14"/>
      <c r="B1087" s="14"/>
      <c r="C1087" s="14"/>
      <c r="D1087" s="14"/>
      <c r="E1087" s="14"/>
      <c r="F1087" s="14"/>
      <c r="G1087" s="14"/>
      <c r="H1087" s="163"/>
      <c r="I1087" s="14"/>
    </row>
    <row r="1088" spans="1:9">
      <c r="A1088" s="14"/>
      <c r="B1088" s="14"/>
      <c r="C1088" s="14"/>
      <c r="D1088" s="14"/>
      <c r="E1088" s="14"/>
      <c r="F1088" s="14"/>
      <c r="G1088" s="14"/>
      <c r="H1088" s="163"/>
      <c r="I1088" s="14"/>
    </row>
    <row r="1089" spans="1:9">
      <c r="A1089" s="14"/>
      <c r="B1089" s="14"/>
      <c r="C1089" s="14"/>
      <c r="D1089" s="14"/>
      <c r="E1089" s="14"/>
      <c r="F1089" s="14"/>
      <c r="G1089" s="14"/>
      <c r="H1089" s="163"/>
      <c r="I1089" s="14"/>
    </row>
    <row r="1090" spans="1:9">
      <c r="A1090" s="14"/>
      <c r="B1090" s="14"/>
      <c r="C1090" s="14"/>
      <c r="D1090" s="14"/>
      <c r="E1090" s="14"/>
      <c r="F1090" s="14"/>
      <c r="G1090" s="14"/>
      <c r="H1090" s="163"/>
      <c r="I1090" s="14"/>
    </row>
    <row r="1091" spans="1:9">
      <c r="A1091" s="14"/>
      <c r="B1091" s="14"/>
      <c r="C1091" s="14"/>
      <c r="D1091" s="14"/>
      <c r="E1091" s="14"/>
      <c r="F1091" s="14"/>
      <c r="G1091" s="14"/>
      <c r="H1091" s="163"/>
      <c r="I1091" s="14"/>
    </row>
    <row r="1092" spans="1:9">
      <c r="A1092" s="14"/>
      <c r="B1092" s="14"/>
      <c r="C1092" s="14"/>
      <c r="D1092" s="14"/>
      <c r="E1092" s="14"/>
      <c r="F1092" s="14"/>
      <c r="G1092" s="14"/>
      <c r="H1092" s="163"/>
      <c r="I1092" s="14"/>
    </row>
    <row r="1093" spans="1:9">
      <c r="A1093" s="14"/>
      <c r="B1093" s="14"/>
      <c r="C1093" s="14"/>
      <c r="D1093" s="14"/>
      <c r="E1093" s="14"/>
      <c r="F1093" s="14"/>
      <c r="G1093" s="14"/>
      <c r="H1093" s="163"/>
      <c r="I1093" s="14"/>
    </row>
    <row r="1094" spans="1:9">
      <c r="A1094" s="14"/>
      <c r="B1094" s="14"/>
      <c r="C1094" s="14"/>
      <c r="D1094" s="14"/>
      <c r="E1094" s="14"/>
      <c r="F1094" s="14"/>
      <c r="G1094" s="14"/>
      <c r="H1094" s="163"/>
      <c r="I1094" s="14"/>
    </row>
    <row r="1095" spans="1:9">
      <c r="A1095" s="14"/>
      <c r="B1095" s="14"/>
      <c r="C1095" s="14"/>
      <c r="D1095" s="14"/>
      <c r="E1095" s="14"/>
      <c r="F1095" s="14"/>
      <c r="G1095" s="14"/>
      <c r="H1095" s="163"/>
      <c r="I1095" s="14"/>
    </row>
    <row r="1096" spans="1:9">
      <c r="A1096" s="14"/>
      <c r="B1096" s="14"/>
      <c r="C1096" s="14"/>
      <c r="D1096" s="14"/>
      <c r="E1096" s="14"/>
      <c r="F1096" s="14"/>
      <c r="G1096" s="14"/>
      <c r="H1096" s="163"/>
      <c r="I1096" s="14"/>
    </row>
    <row r="1097" spans="1:9">
      <c r="A1097" s="14"/>
      <c r="B1097" s="14"/>
      <c r="C1097" s="14"/>
      <c r="D1097" s="14"/>
      <c r="E1097" s="14"/>
      <c r="F1097" s="14"/>
      <c r="G1097" s="14"/>
      <c r="H1097" s="163"/>
      <c r="I1097" s="14"/>
    </row>
    <row r="1098" spans="1:9">
      <c r="A1098" s="14"/>
      <c r="B1098" s="14"/>
      <c r="C1098" s="14"/>
      <c r="D1098" s="14"/>
      <c r="E1098" s="14"/>
      <c r="F1098" s="14"/>
      <c r="G1098" s="14"/>
      <c r="H1098" s="163"/>
      <c r="I1098" s="14"/>
    </row>
    <row r="1099" spans="1:9">
      <c r="A1099" s="14"/>
      <c r="B1099" s="14"/>
      <c r="C1099" s="14"/>
      <c r="D1099" s="14"/>
      <c r="E1099" s="14"/>
      <c r="F1099" s="14"/>
      <c r="G1099" s="14"/>
      <c r="H1099" s="163"/>
      <c r="I1099" s="14"/>
    </row>
    <row r="1100" spans="1:9">
      <c r="A1100" s="14"/>
      <c r="B1100" s="14"/>
      <c r="C1100" s="14"/>
      <c r="D1100" s="14"/>
      <c r="E1100" s="14"/>
      <c r="F1100" s="14"/>
      <c r="G1100" s="14"/>
      <c r="H1100" s="163"/>
      <c r="I1100" s="14"/>
    </row>
    <row r="1101" spans="1:9">
      <c r="A1101" s="14"/>
      <c r="B1101" s="14"/>
      <c r="C1101" s="14"/>
      <c r="D1101" s="14"/>
      <c r="E1101" s="14"/>
      <c r="F1101" s="14"/>
      <c r="G1101" s="14"/>
      <c r="H1101" s="163"/>
      <c r="I1101" s="14"/>
    </row>
    <row r="1102" spans="1:9">
      <c r="A1102" s="14"/>
      <c r="B1102" s="14"/>
      <c r="C1102" s="14"/>
      <c r="D1102" s="14"/>
      <c r="E1102" s="14"/>
      <c r="F1102" s="14"/>
      <c r="G1102" s="14"/>
      <c r="H1102" s="163"/>
      <c r="I1102" s="14"/>
    </row>
    <row r="1103" spans="1:9">
      <c r="A1103" s="14"/>
      <c r="B1103" s="14"/>
      <c r="C1103" s="14"/>
      <c r="D1103" s="14"/>
      <c r="E1103" s="14"/>
      <c r="F1103" s="14"/>
      <c r="G1103" s="14"/>
      <c r="H1103" s="163"/>
      <c r="I1103" s="14"/>
    </row>
    <row r="1104" spans="1:9">
      <c r="A1104" s="14"/>
      <c r="B1104" s="14"/>
      <c r="C1104" s="14"/>
      <c r="D1104" s="14"/>
      <c r="E1104" s="14"/>
      <c r="F1104" s="14"/>
      <c r="G1104" s="14"/>
      <c r="H1104" s="163"/>
      <c r="I1104" s="14"/>
    </row>
    <row r="1105" spans="1:9">
      <c r="A1105" s="14"/>
      <c r="B1105" s="14"/>
      <c r="C1105" s="14"/>
      <c r="D1105" s="14"/>
      <c r="E1105" s="14"/>
      <c r="F1105" s="14"/>
      <c r="G1105" s="14"/>
      <c r="H1105" s="163"/>
      <c r="I1105" s="14"/>
    </row>
    <row r="1106" spans="1:9">
      <c r="A1106" s="14"/>
      <c r="B1106" s="14"/>
      <c r="C1106" s="14"/>
      <c r="D1106" s="14"/>
      <c r="E1106" s="14"/>
      <c r="F1106" s="14"/>
      <c r="G1106" s="14"/>
      <c r="H1106" s="163"/>
      <c r="I1106" s="14"/>
    </row>
    <row r="1107" spans="1:9">
      <c r="A1107" s="14"/>
      <c r="B1107" s="14"/>
      <c r="C1107" s="14"/>
      <c r="D1107" s="14"/>
      <c r="E1107" s="14"/>
      <c r="F1107" s="14"/>
      <c r="G1107" s="14"/>
      <c r="H1107" s="163"/>
      <c r="I1107" s="14"/>
    </row>
    <row r="1108" spans="1:9">
      <c r="A1108" s="14"/>
      <c r="B1108" s="14"/>
      <c r="C1108" s="14"/>
      <c r="D1108" s="14"/>
      <c r="E1108" s="14"/>
      <c r="F1108" s="14"/>
      <c r="G1108" s="14"/>
      <c r="H1108" s="163"/>
      <c r="I1108" s="14"/>
    </row>
    <row r="1109" spans="1:9">
      <c r="A1109" s="14"/>
      <c r="B1109" s="14"/>
      <c r="C1109" s="14"/>
      <c r="D1109" s="14"/>
      <c r="E1109" s="14"/>
      <c r="F1109" s="14"/>
      <c r="G1109" s="14"/>
      <c r="H1109" s="163"/>
      <c r="I1109" s="14"/>
    </row>
    <row r="1110" spans="1:9">
      <c r="A1110" s="14"/>
      <c r="B1110" s="14"/>
      <c r="C1110" s="14"/>
      <c r="D1110" s="14"/>
      <c r="E1110" s="14"/>
      <c r="F1110" s="14"/>
      <c r="G1110" s="14"/>
      <c r="H1110" s="163"/>
      <c r="I1110" s="14"/>
    </row>
    <row r="1111" spans="1:9">
      <c r="A1111" s="14"/>
      <c r="B1111" s="14"/>
      <c r="C1111" s="14"/>
      <c r="D1111" s="14"/>
      <c r="E1111" s="14"/>
      <c r="F1111" s="14"/>
      <c r="G1111" s="14"/>
      <c r="H1111" s="163"/>
      <c r="I1111" s="14"/>
    </row>
    <row r="1112" spans="1:9">
      <c r="A1112" s="14"/>
      <c r="B1112" s="14"/>
      <c r="C1112" s="14"/>
      <c r="D1112" s="14"/>
      <c r="E1112" s="14"/>
      <c r="F1112" s="14"/>
      <c r="G1112" s="14"/>
      <c r="H1112" s="163"/>
      <c r="I1112" s="14"/>
    </row>
    <row r="1113" spans="1:9">
      <c r="A1113" s="14"/>
      <c r="B1113" s="14"/>
      <c r="C1113" s="14"/>
      <c r="D1113" s="14"/>
      <c r="E1113" s="14"/>
      <c r="F1113" s="14"/>
      <c r="G1113" s="14"/>
      <c r="H1113" s="163"/>
      <c r="I1113" s="14"/>
    </row>
    <row r="1114" spans="1:9">
      <c r="A1114" s="14"/>
      <c r="B1114" s="14"/>
      <c r="C1114" s="14"/>
      <c r="D1114" s="14"/>
      <c r="E1114" s="14"/>
      <c r="F1114" s="14"/>
      <c r="G1114" s="14"/>
      <c r="H1114" s="163"/>
      <c r="I1114" s="14"/>
    </row>
    <row r="1115" spans="1:9">
      <c r="A1115" s="14"/>
      <c r="B1115" s="14"/>
      <c r="C1115" s="14"/>
      <c r="D1115" s="14"/>
      <c r="E1115" s="14"/>
      <c r="F1115" s="14"/>
      <c r="G1115" s="14"/>
      <c r="H1115" s="163"/>
      <c r="I1115" s="14"/>
    </row>
    <row r="1116" spans="1:9">
      <c r="A1116" s="14"/>
      <c r="B1116" s="14"/>
      <c r="C1116" s="14"/>
      <c r="D1116" s="14"/>
      <c r="E1116" s="14"/>
      <c r="F1116" s="14"/>
      <c r="G1116" s="14"/>
      <c r="H1116" s="163"/>
      <c r="I1116" s="14"/>
    </row>
    <row r="1117" spans="1:9">
      <c r="A1117" s="14"/>
      <c r="B1117" s="14"/>
      <c r="C1117" s="14"/>
      <c r="D1117" s="14"/>
      <c r="E1117" s="14"/>
      <c r="F1117" s="14"/>
      <c r="G1117" s="14"/>
      <c r="H1117" s="163"/>
      <c r="I1117" s="14"/>
    </row>
    <row r="1118" spans="1:9">
      <c r="A1118" s="14"/>
      <c r="B1118" s="14"/>
      <c r="C1118" s="14"/>
      <c r="D1118" s="14"/>
      <c r="E1118" s="14"/>
      <c r="F1118" s="14"/>
      <c r="G1118" s="14"/>
      <c r="H1118" s="163"/>
      <c r="I1118" s="14"/>
    </row>
    <row r="1119" spans="1:9">
      <c r="A1119" s="14"/>
      <c r="B1119" s="14"/>
      <c r="C1119" s="14"/>
      <c r="D1119" s="14"/>
      <c r="E1119" s="14"/>
      <c r="F1119" s="14"/>
      <c r="G1119" s="14"/>
      <c r="H1119" s="163"/>
      <c r="I1119" s="14"/>
    </row>
    <row r="1120" spans="1:9">
      <c r="A1120" s="14"/>
      <c r="B1120" s="14"/>
      <c r="C1120" s="14"/>
      <c r="D1120" s="14"/>
      <c r="E1120" s="14"/>
      <c r="F1120" s="14"/>
      <c r="G1120" s="14"/>
      <c r="H1120" s="163"/>
      <c r="I1120" s="14"/>
    </row>
    <row r="1121" spans="1:9">
      <c r="A1121" s="14"/>
      <c r="B1121" s="14"/>
      <c r="C1121" s="14"/>
      <c r="D1121" s="14"/>
      <c r="E1121" s="14"/>
      <c r="F1121" s="14"/>
      <c r="G1121" s="14"/>
      <c r="H1121" s="163"/>
      <c r="I1121" s="14"/>
    </row>
    <row r="1122" spans="1:9">
      <c r="A1122" s="14"/>
      <c r="B1122" s="14"/>
      <c r="C1122" s="14"/>
      <c r="D1122" s="14"/>
      <c r="E1122" s="14"/>
      <c r="F1122" s="14"/>
      <c r="G1122" s="14"/>
      <c r="H1122" s="163"/>
      <c r="I1122" s="14"/>
    </row>
    <row r="1123" spans="1:9">
      <c r="A1123" s="14"/>
      <c r="B1123" s="14"/>
      <c r="C1123" s="14"/>
      <c r="D1123" s="14"/>
      <c r="E1123" s="14"/>
      <c r="F1123" s="14"/>
      <c r="G1123" s="14"/>
      <c r="H1123" s="163"/>
      <c r="I1123" s="14"/>
    </row>
    <row r="1124" spans="1:9">
      <c r="A1124" s="14"/>
      <c r="B1124" s="14"/>
      <c r="C1124" s="14"/>
      <c r="D1124" s="14"/>
      <c r="E1124" s="14"/>
      <c r="F1124" s="14"/>
      <c r="G1124" s="14"/>
      <c r="H1124" s="163"/>
      <c r="I1124" s="14"/>
    </row>
    <row r="1125" spans="1:9">
      <c r="A1125" s="14"/>
      <c r="B1125" s="14"/>
      <c r="C1125" s="14"/>
      <c r="D1125" s="14"/>
      <c r="E1125" s="14"/>
      <c r="F1125" s="14"/>
      <c r="G1125" s="14"/>
      <c r="H1125" s="163"/>
      <c r="I1125" s="14"/>
    </row>
    <row r="1126" spans="1:9">
      <c r="A1126" s="14"/>
      <c r="B1126" s="14"/>
      <c r="C1126" s="14"/>
      <c r="D1126" s="14"/>
      <c r="E1126" s="14"/>
      <c r="F1126" s="14"/>
      <c r="G1126" s="14"/>
      <c r="H1126" s="163"/>
      <c r="I1126" s="14"/>
    </row>
    <row r="1127" spans="1:9">
      <c r="A1127" s="14"/>
      <c r="B1127" s="14"/>
      <c r="C1127" s="14"/>
      <c r="D1127" s="14"/>
      <c r="E1127" s="14"/>
      <c r="F1127" s="14"/>
      <c r="G1127" s="14"/>
      <c r="H1127" s="163"/>
      <c r="I1127" s="14"/>
    </row>
    <row r="1128" spans="1:9">
      <c r="A1128" s="14"/>
      <c r="B1128" s="14"/>
      <c r="C1128" s="14"/>
      <c r="D1128" s="14"/>
      <c r="E1128" s="14"/>
      <c r="F1128" s="14"/>
      <c r="G1128" s="14"/>
      <c r="H1128" s="163"/>
      <c r="I1128" s="14"/>
    </row>
    <row r="1129" spans="1:9">
      <c r="A1129" s="14"/>
      <c r="B1129" s="14"/>
      <c r="C1129" s="14"/>
      <c r="D1129" s="14"/>
      <c r="E1129" s="14"/>
      <c r="F1129" s="14"/>
      <c r="G1129" s="14"/>
      <c r="H1129" s="163"/>
      <c r="I1129" s="14"/>
    </row>
    <row r="1130" spans="1:9">
      <c r="A1130" s="14"/>
      <c r="B1130" s="14"/>
      <c r="C1130" s="14"/>
      <c r="D1130" s="14"/>
      <c r="E1130" s="14"/>
      <c r="F1130" s="14"/>
      <c r="G1130" s="14"/>
      <c r="H1130" s="163"/>
      <c r="I1130" s="14"/>
    </row>
    <row r="1131" spans="1:9">
      <c r="A1131" s="14"/>
      <c r="B1131" s="14"/>
      <c r="C1131" s="14"/>
      <c r="D1131" s="14"/>
      <c r="E1131" s="14"/>
      <c r="F1131" s="14"/>
      <c r="G1131" s="14"/>
      <c r="H1131" s="163"/>
      <c r="I1131" s="14"/>
    </row>
    <row r="1132" spans="1:9">
      <c r="A1132" s="14"/>
      <c r="B1132" s="14"/>
      <c r="C1132" s="14"/>
      <c r="D1132" s="14"/>
      <c r="E1132" s="14"/>
      <c r="F1132" s="14"/>
      <c r="G1132" s="14"/>
      <c r="H1132" s="163"/>
      <c r="I1132" s="14"/>
    </row>
    <row r="1133" spans="1:9">
      <c r="A1133" s="14"/>
      <c r="B1133" s="14"/>
      <c r="C1133" s="14"/>
      <c r="D1133" s="14"/>
      <c r="E1133" s="14"/>
      <c r="F1133" s="14"/>
      <c r="G1133" s="14"/>
      <c r="H1133" s="163"/>
      <c r="I1133" s="14"/>
    </row>
    <row r="1134" spans="1:9">
      <c r="A1134" s="14"/>
      <c r="B1134" s="14"/>
      <c r="C1134" s="14"/>
      <c r="D1134" s="14"/>
      <c r="E1134" s="14"/>
      <c r="F1134" s="14"/>
      <c r="G1134" s="14"/>
      <c r="H1134" s="163"/>
      <c r="I1134" s="14"/>
    </row>
    <row r="1135" spans="1:9">
      <c r="A1135" s="14"/>
      <c r="B1135" s="14"/>
      <c r="C1135" s="14"/>
      <c r="D1135" s="14"/>
      <c r="E1135" s="14"/>
      <c r="F1135" s="14"/>
      <c r="G1135" s="14"/>
      <c r="H1135" s="163"/>
      <c r="I1135" s="14"/>
    </row>
    <row r="1136" spans="1:9">
      <c r="A1136" s="14"/>
      <c r="B1136" s="14"/>
      <c r="C1136" s="14"/>
      <c r="D1136" s="14"/>
      <c r="E1136" s="14"/>
      <c r="F1136" s="14"/>
      <c r="G1136" s="14"/>
      <c r="H1136" s="163"/>
      <c r="I1136" s="14"/>
    </row>
    <row r="1137" spans="1:9">
      <c r="A1137" s="14"/>
      <c r="B1137" s="14"/>
      <c r="C1137" s="14"/>
      <c r="D1137" s="14"/>
      <c r="E1137" s="14"/>
      <c r="F1137" s="14"/>
      <c r="G1137" s="14"/>
      <c r="H1137" s="163"/>
      <c r="I1137" s="14"/>
    </row>
    <row r="1138" spans="1:9">
      <c r="A1138" s="14"/>
      <c r="B1138" s="14"/>
      <c r="C1138" s="14"/>
      <c r="D1138" s="14"/>
      <c r="E1138" s="14"/>
      <c r="F1138" s="14"/>
      <c r="G1138" s="14"/>
      <c r="H1138" s="163"/>
      <c r="I1138" s="14"/>
    </row>
    <row r="1139" spans="1:9">
      <c r="A1139" s="14"/>
      <c r="B1139" s="14"/>
      <c r="C1139" s="14"/>
      <c r="D1139" s="14"/>
      <c r="E1139" s="14"/>
      <c r="F1139" s="14"/>
      <c r="G1139" s="14"/>
      <c r="H1139" s="163"/>
      <c r="I1139" s="14"/>
    </row>
    <row r="1140" spans="1:9">
      <c r="A1140" s="14"/>
      <c r="B1140" s="14"/>
      <c r="C1140" s="14"/>
      <c r="D1140" s="14"/>
      <c r="E1140" s="14"/>
      <c r="F1140" s="14"/>
      <c r="G1140" s="14"/>
      <c r="H1140" s="163"/>
      <c r="I1140" s="14"/>
    </row>
    <row r="1141" spans="1:9">
      <c r="A1141" s="14"/>
      <c r="B1141" s="14"/>
      <c r="C1141" s="14"/>
      <c r="D1141" s="14"/>
      <c r="E1141" s="14"/>
      <c r="F1141" s="14"/>
      <c r="G1141" s="14"/>
      <c r="H1141" s="163"/>
      <c r="I1141" s="14"/>
    </row>
    <row r="1142" spans="1:9">
      <c r="A1142" s="14"/>
      <c r="B1142" s="14"/>
      <c r="C1142" s="14"/>
      <c r="D1142" s="14"/>
      <c r="E1142" s="14"/>
      <c r="F1142" s="14"/>
      <c r="G1142" s="14"/>
      <c r="H1142" s="163"/>
      <c r="I1142" s="14"/>
    </row>
    <row r="1143" spans="1:9">
      <c r="A1143" s="14"/>
      <c r="B1143" s="14"/>
      <c r="C1143" s="14"/>
      <c r="D1143" s="14"/>
      <c r="E1143" s="14"/>
      <c r="F1143" s="14"/>
      <c r="G1143" s="14"/>
      <c r="H1143" s="163"/>
      <c r="I1143" s="14"/>
    </row>
    <row r="1144" spans="1:9">
      <c r="A1144" s="14"/>
      <c r="B1144" s="14"/>
      <c r="C1144" s="14"/>
      <c r="D1144" s="14"/>
      <c r="E1144" s="14"/>
      <c r="F1144" s="14"/>
      <c r="G1144" s="14"/>
      <c r="H1144" s="163"/>
      <c r="I1144" s="14"/>
    </row>
    <row r="1145" spans="1:9">
      <c r="A1145" s="14"/>
      <c r="B1145" s="14"/>
      <c r="C1145" s="14"/>
      <c r="D1145" s="14"/>
      <c r="E1145" s="14"/>
      <c r="F1145" s="14"/>
      <c r="G1145" s="14"/>
      <c r="H1145" s="163"/>
      <c r="I1145" s="14"/>
    </row>
    <row r="1146" spans="1:9">
      <c r="A1146" s="14"/>
      <c r="B1146" s="14"/>
      <c r="C1146" s="14"/>
      <c r="D1146" s="14"/>
      <c r="E1146" s="14"/>
      <c r="F1146" s="14"/>
      <c r="G1146" s="14"/>
      <c r="H1146" s="163"/>
      <c r="I1146" s="14"/>
    </row>
    <row r="1147" spans="1:9">
      <c r="A1147" s="14"/>
      <c r="B1147" s="14"/>
      <c r="C1147" s="14"/>
      <c r="D1147" s="14"/>
      <c r="E1147" s="14"/>
      <c r="F1147" s="14"/>
      <c r="G1147" s="14"/>
      <c r="H1147" s="163"/>
      <c r="I1147" s="14"/>
    </row>
    <row r="1148" spans="1:9">
      <c r="A1148" s="14"/>
      <c r="B1148" s="14"/>
      <c r="C1148" s="14"/>
      <c r="D1148" s="14"/>
      <c r="E1148" s="14"/>
      <c r="F1148" s="14"/>
      <c r="G1148" s="14"/>
      <c r="H1148" s="163"/>
      <c r="I1148" s="14"/>
    </row>
    <row r="1149" spans="1:9">
      <c r="A1149" s="14"/>
      <c r="B1149" s="14"/>
      <c r="C1149" s="14"/>
      <c r="D1149" s="14"/>
      <c r="E1149" s="14"/>
      <c r="F1149" s="14"/>
      <c r="G1149" s="14"/>
      <c r="H1149" s="163"/>
      <c r="I1149" s="14"/>
    </row>
    <row r="1150" spans="1:9">
      <c r="A1150" s="14"/>
      <c r="B1150" s="14"/>
      <c r="C1150" s="14"/>
      <c r="D1150" s="14"/>
      <c r="E1150" s="14"/>
      <c r="F1150" s="14"/>
      <c r="G1150" s="14"/>
      <c r="H1150" s="163"/>
      <c r="I1150" s="14"/>
    </row>
    <row r="1151" spans="1:9">
      <c r="A1151" s="14"/>
      <c r="B1151" s="14"/>
      <c r="C1151" s="14"/>
      <c r="D1151" s="14"/>
      <c r="E1151" s="14"/>
      <c r="F1151" s="14"/>
      <c r="G1151" s="14"/>
      <c r="H1151" s="163"/>
      <c r="I1151" s="14"/>
    </row>
    <row r="1152" spans="1:9">
      <c r="A1152" s="14"/>
      <c r="B1152" s="14"/>
      <c r="C1152" s="14"/>
      <c r="D1152" s="14"/>
      <c r="E1152" s="14"/>
      <c r="F1152" s="14"/>
      <c r="G1152" s="14"/>
      <c r="H1152" s="163"/>
      <c r="I1152" s="14"/>
    </row>
    <row r="1153" spans="1:9">
      <c r="A1153" s="14"/>
      <c r="B1153" s="14"/>
      <c r="C1153" s="14"/>
      <c r="D1153" s="14"/>
      <c r="E1153" s="14"/>
      <c r="F1153" s="14"/>
      <c r="G1153" s="14"/>
      <c r="H1153" s="163"/>
      <c r="I1153" s="14"/>
    </row>
    <row r="1154" spans="1:9">
      <c r="A1154" s="14"/>
      <c r="B1154" s="14"/>
      <c r="C1154" s="14"/>
      <c r="D1154" s="14"/>
      <c r="E1154" s="14"/>
      <c r="F1154" s="14"/>
      <c r="G1154" s="14"/>
      <c r="H1154" s="163"/>
      <c r="I1154" s="14"/>
    </row>
    <row r="1155" spans="1:9">
      <c r="A1155" s="14"/>
      <c r="B1155" s="14"/>
      <c r="C1155" s="14"/>
      <c r="D1155" s="14"/>
      <c r="E1155" s="14"/>
      <c r="F1155" s="14"/>
      <c r="G1155" s="14"/>
      <c r="H1155" s="163"/>
      <c r="I1155" s="14"/>
    </row>
    <row r="1156" spans="1:9">
      <c r="A1156" s="14"/>
      <c r="B1156" s="14"/>
      <c r="C1156" s="14"/>
      <c r="D1156" s="14"/>
      <c r="E1156" s="14"/>
      <c r="F1156" s="14"/>
      <c r="G1156" s="14"/>
      <c r="H1156" s="163"/>
      <c r="I1156" s="14"/>
    </row>
    <row r="1157" spans="1:9">
      <c r="A1157" s="14"/>
      <c r="B1157" s="14"/>
      <c r="C1157" s="14"/>
      <c r="D1157" s="14"/>
      <c r="E1157" s="14"/>
      <c r="F1157" s="14"/>
      <c r="G1157" s="14"/>
      <c r="H1157" s="163"/>
      <c r="I1157" s="14"/>
    </row>
    <row r="1158" spans="1:9">
      <c r="A1158" s="14"/>
      <c r="B1158" s="14"/>
      <c r="C1158" s="14"/>
      <c r="D1158" s="14"/>
      <c r="E1158" s="14"/>
      <c r="F1158" s="14"/>
      <c r="G1158" s="14"/>
      <c r="H1158" s="163"/>
      <c r="I1158" s="14"/>
    </row>
    <row r="1159" spans="1:9">
      <c r="A1159" s="14"/>
      <c r="B1159" s="14"/>
      <c r="C1159" s="14"/>
      <c r="D1159" s="14"/>
      <c r="E1159" s="14"/>
      <c r="F1159" s="14"/>
      <c r="G1159" s="14"/>
      <c r="H1159" s="163"/>
      <c r="I1159" s="14"/>
    </row>
    <row r="1160" spans="1:9">
      <c r="A1160" s="14"/>
      <c r="B1160" s="14"/>
      <c r="C1160" s="14"/>
      <c r="D1160" s="14"/>
      <c r="E1160" s="14"/>
      <c r="F1160" s="14"/>
      <c r="G1160" s="14"/>
      <c r="H1160" s="163"/>
      <c r="I1160" s="14"/>
    </row>
    <row r="1161" spans="1:9">
      <c r="A1161" s="14"/>
      <c r="B1161" s="14"/>
      <c r="C1161" s="14"/>
      <c r="D1161" s="14"/>
      <c r="E1161" s="14"/>
      <c r="F1161" s="14"/>
      <c r="G1161" s="14"/>
      <c r="H1161" s="163"/>
      <c r="I1161" s="14"/>
    </row>
    <row r="1162" spans="1:9">
      <c r="A1162" s="14"/>
      <c r="B1162" s="14"/>
      <c r="C1162" s="14"/>
      <c r="D1162" s="14"/>
      <c r="E1162" s="14"/>
      <c r="F1162" s="14"/>
      <c r="G1162" s="14"/>
      <c r="H1162" s="163"/>
      <c r="I1162" s="14"/>
    </row>
    <row r="1163" spans="1:9">
      <c r="A1163" s="14"/>
      <c r="B1163" s="14"/>
      <c r="C1163" s="14"/>
      <c r="D1163" s="14"/>
      <c r="E1163" s="14"/>
      <c r="F1163" s="14"/>
      <c r="G1163" s="14"/>
      <c r="H1163" s="163"/>
      <c r="I1163" s="14"/>
    </row>
    <row r="1164" spans="1:9">
      <c r="A1164" s="14"/>
      <c r="B1164" s="14"/>
      <c r="C1164" s="14"/>
      <c r="D1164" s="14"/>
      <c r="E1164" s="14"/>
      <c r="F1164" s="14"/>
      <c r="G1164" s="14"/>
      <c r="H1164" s="163"/>
      <c r="I1164" s="14"/>
    </row>
    <row r="1165" spans="1:9">
      <c r="A1165" s="14"/>
      <c r="B1165" s="14"/>
      <c r="C1165" s="14"/>
      <c r="D1165" s="14"/>
      <c r="E1165" s="14"/>
      <c r="F1165" s="14"/>
      <c r="G1165" s="14"/>
      <c r="H1165" s="163"/>
      <c r="I1165" s="14"/>
    </row>
    <row r="1166" spans="1:9">
      <c r="A1166" s="14"/>
      <c r="B1166" s="14"/>
      <c r="C1166" s="14"/>
      <c r="D1166" s="14"/>
      <c r="E1166" s="14"/>
      <c r="F1166" s="14"/>
      <c r="G1166" s="14"/>
      <c r="H1166" s="163"/>
      <c r="I1166" s="14"/>
    </row>
    <row r="1167" spans="1:9">
      <c r="A1167" s="14"/>
      <c r="B1167" s="14"/>
      <c r="C1167" s="14"/>
      <c r="D1167" s="14"/>
      <c r="E1167" s="14"/>
      <c r="F1167" s="14"/>
      <c r="G1167" s="14"/>
      <c r="H1167" s="163"/>
      <c r="I1167" s="14"/>
    </row>
    <row r="1168" spans="1:9">
      <c r="A1168" s="14"/>
      <c r="B1168" s="14"/>
      <c r="C1168" s="14"/>
      <c r="D1168" s="14"/>
      <c r="E1168" s="14"/>
      <c r="F1168" s="14"/>
      <c r="G1168" s="14"/>
      <c r="H1168" s="163"/>
      <c r="I1168" s="14"/>
    </row>
    <row r="1169" spans="1:9">
      <c r="A1169" s="14"/>
      <c r="B1169" s="14"/>
      <c r="C1169" s="14"/>
      <c r="D1169" s="14"/>
      <c r="E1169" s="14"/>
      <c r="F1169" s="14"/>
      <c r="G1169" s="14"/>
      <c r="H1169" s="163"/>
      <c r="I1169" s="14"/>
    </row>
    <row r="1170" spans="1:9">
      <c r="A1170" s="14"/>
      <c r="B1170" s="14"/>
      <c r="C1170" s="14"/>
      <c r="D1170" s="14"/>
      <c r="E1170" s="14"/>
      <c r="F1170" s="14"/>
      <c r="G1170" s="14"/>
      <c r="H1170" s="163"/>
      <c r="I1170" s="14"/>
    </row>
    <row r="1171" spans="1:9">
      <c r="A1171" s="14"/>
      <c r="B1171" s="14"/>
      <c r="C1171" s="14"/>
      <c r="D1171" s="14"/>
      <c r="E1171" s="14"/>
      <c r="F1171" s="14"/>
      <c r="G1171" s="14"/>
      <c r="H1171" s="163"/>
      <c r="I1171" s="14"/>
    </row>
    <row r="1172" spans="1:9">
      <c r="A1172" s="14"/>
      <c r="B1172" s="14"/>
      <c r="C1172" s="14"/>
      <c r="D1172" s="14"/>
      <c r="E1172" s="14"/>
      <c r="F1172" s="14"/>
      <c r="G1172" s="14"/>
      <c r="H1172" s="163"/>
      <c r="I1172" s="14"/>
    </row>
    <row r="1173" spans="1:9">
      <c r="A1173" s="14"/>
      <c r="B1173" s="14"/>
      <c r="C1173" s="14"/>
      <c r="D1173" s="14"/>
      <c r="E1173" s="14"/>
      <c r="F1173" s="14"/>
      <c r="G1173" s="14"/>
      <c r="H1173" s="163"/>
      <c r="I1173" s="14"/>
    </row>
    <row r="1174" spans="1:9">
      <c r="A1174" s="14"/>
      <c r="B1174" s="14"/>
      <c r="C1174" s="14"/>
      <c r="D1174" s="14"/>
      <c r="E1174" s="14"/>
      <c r="F1174" s="14"/>
      <c r="G1174" s="14"/>
      <c r="H1174" s="163"/>
      <c r="I1174" s="14"/>
    </row>
    <row r="1175" spans="1:9">
      <c r="A1175" s="14"/>
      <c r="B1175" s="14"/>
      <c r="C1175" s="14"/>
      <c r="D1175" s="14"/>
      <c r="E1175" s="14"/>
      <c r="F1175" s="14"/>
      <c r="G1175" s="14"/>
      <c r="H1175" s="163"/>
      <c r="I1175" s="14"/>
    </row>
    <row r="1176" spans="1:9">
      <c r="A1176" s="14"/>
      <c r="B1176" s="14"/>
      <c r="C1176" s="14"/>
      <c r="D1176" s="14"/>
      <c r="E1176" s="14"/>
      <c r="F1176" s="14"/>
      <c r="G1176" s="14"/>
      <c r="H1176" s="163"/>
      <c r="I1176" s="14"/>
    </row>
    <row r="1177" spans="1:9">
      <c r="A1177" s="14"/>
      <c r="B1177" s="14"/>
      <c r="C1177" s="14"/>
      <c r="D1177" s="14"/>
      <c r="E1177" s="14"/>
      <c r="F1177" s="14"/>
      <c r="G1177" s="14"/>
      <c r="H1177" s="163"/>
      <c r="I1177" s="14"/>
    </row>
    <row r="1178" spans="1:9">
      <c r="A1178" s="14"/>
      <c r="B1178" s="14"/>
      <c r="C1178" s="14"/>
      <c r="D1178" s="14"/>
      <c r="E1178" s="14"/>
      <c r="F1178" s="14"/>
      <c r="G1178" s="14"/>
      <c r="H1178" s="163"/>
      <c r="I1178" s="14"/>
    </row>
    <row r="1179" spans="1:9">
      <c r="A1179" s="14"/>
      <c r="B1179" s="14"/>
      <c r="C1179" s="14"/>
      <c r="D1179" s="14"/>
      <c r="E1179" s="14"/>
      <c r="F1179" s="14"/>
      <c r="G1179" s="14"/>
      <c r="H1179" s="163"/>
      <c r="I1179" s="14"/>
    </row>
    <row r="1180" spans="1:9">
      <c r="A1180" s="14"/>
      <c r="B1180" s="14"/>
      <c r="C1180" s="14"/>
      <c r="D1180" s="14"/>
      <c r="E1180" s="14"/>
      <c r="F1180" s="14"/>
      <c r="G1180" s="14"/>
      <c r="H1180" s="163"/>
      <c r="I1180" s="14"/>
    </row>
    <row r="1181" spans="1:9">
      <c r="A1181" s="14"/>
      <c r="B1181" s="14"/>
      <c r="C1181" s="14"/>
      <c r="D1181" s="14"/>
      <c r="E1181" s="14"/>
      <c r="F1181" s="14"/>
      <c r="G1181" s="14"/>
      <c r="H1181" s="163"/>
      <c r="I1181" s="14"/>
    </row>
    <row r="1182" spans="1:9">
      <c r="A1182" s="14"/>
      <c r="B1182" s="14"/>
      <c r="C1182" s="14"/>
      <c r="D1182" s="14"/>
      <c r="E1182" s="14"/>
      <c r="F1182" s="14"/>
      <c r="G1182" s="14"/>
      <c r="H1182" s="163"/>
      <c r="I1182" s="14"/>
    </row>
    <row r="1183" spans="1:9">
      <c r="A1183" s="14"/>
      <c r="B1183" s="14"/>
      <c r="C1183" s="14"/>
      <c r="D1183" s="14"/>
      <c r="E1183" s="14"/>
      <c r="F1183" s="14"/>
      <c r="G1183" s="14"/>
      <c r="H1183" s="163"/>
      <c r="I1183" s="14"/>
    </row>
    <row r="1184" spans="1:9">
      <c r="A1184" s="14"/>
      <c r="B1184" s="14"/>
      <c r="C1184" s="14"/>
      <c r="D1184" s="14"/>
      <c r="E1184" s="14"/>
      <c r="F1184" s="14"/>
      <c r="G1184" s="14"/>
      <c r="H1184" s="163"/>
      <c r="I1184" s="14"/>
    </row>
    <row r="1185" spans="1:9">
      <c r="A1185" s="14"/>
      <c r="B1185" s="14"/>
      <c r="C1185" s="14"/>
      <c r="D1185" s="14"/>
      <c r="E1185" s="14"/>
      <c r="F1185" s="14"/>
      <c r="G1185" s="14"/>
      <c r="H1185" s="163"/>
      <c r="I1185" s="14"/>
    </row>
    <row r="1186" spans="1:9">
      <c r="A1186" s="14"/>
      <c r="B1186" s="14"/>
      <c r="C1186" s="14"/>
      <c r="D1186" s="14"/>
      <c r="E1186" s="14"/>
      <c r="F1186" s="14"/>
      <c r="G1186" s="14"/>
      <c r="H1186" s="163"/>
      <c r="I1186" s="14"/>
    </row>
    <row r="1187" spans="1:9">
      <c r="A1187" s="14"/>
      <c r="B1187" s="14"/>
      <c r="C1187" s="14"/>
      <c r="D1187" s="14"/>
      <c r="E1187" s="14"/>
      <c r="F1187" s="14"/>
      <c r="G1187" s="14"/>
      <c r="H1187" s="163"/>
      <c r="I1187" s="14"/>
    </row>
    <row r="1188" spans="1:9">
      <c r="A1188" s="14"/>
      <c r="B1188" s="14"/>
      <c r="C1188" s="14"/>
      <c r="D1188" s="14"/>
      <c r="E1188" s="14"/>
      <c r="F1188" s="14"/>
      <c r="G1188" s="14"/>
      <c r="H1188" s="163"/>
      <c r="I1188" s="14"/>
    </row>
    <row r="1189" spans="1:9">
      <c r="A1189" s="14"/>
      <c r="B1189" s="14"/>
      <c r="C1189" s="14"/>
      <c r="D1189" s="14"/>
      <c r="E1189" s="14"/>
      <c r="F1189" s="14"/>
      <c r="G1189" s="14"/>
      <c r="H1189" s="163"/>
      <c r="I1189" s="14"/>
    </row>
    <row r="1190" spans="1:9">
      <c r="A1190" s="14"/>
      <c r="B1190" s="14"/>
      <c r="C1190" s="14"/>
      <c r="D1190" s="14"/>
      <c r="E1190" s="14"/>
      <c r="F1190" s="14"/>
      <c r="G1190" s="14"/>
      <c r="H1190" s="163"/>
      <c r="I1190" s="14"/>
    </row>
    <row r="1191" spans="1:9">
      <c r="A1191" s="14"/>
      <c r="B1191" s="14"/>
      <c r="C1191" s="14"/>
      <c r="D1191" s="14"/>
      <c r="E1191" s="14"/>
      <c r="F1191" s="14"/>
      <c r="G1191" s="14"/>
      <c r="H1191" s="163"/>
      <c r="I1191" s="14"/>
    </row>
    <row r="1192" spans="1:9">
      <c r="A1192" s="14"/>
      <c r="B1192" s="14"/>
      <c r="C1192" s="14"/>
      <c r="D1192" s="14"/>
      <c r="E1192" s="14"/>
      <c r="F1192" s="14"/>
      <c r="G1192" s="14"/>
      <c r="H1192" s="163"/>
      <c r="I1192" s="14"/>
    </row>
    <row r="1193" spans="1:9">
      <c r="A1193" s="14"/>
      <c r="B1193" s="14"/>
      <c r="C1193" s="14"/>
      <c r="D1193" s="14"/>
      <c r="E1193" s="14"/>
      <c r="F1193" s="14"/>
      <c r="G1193" s="14"/>
      <c r="H1193" s="163"/>
      <c r="I1193" s="14"/>
    </row>
    <row r="1194" spans="1:9">
      <c r="A1194" s="14"/>
      <c r="B1194" s="14"/>
      <c r="C1194" s="14"/>
      <c r="D1194" s="14"/>
      <c r="E1194" s="14"/>
      <c r="F1194" s="14"/>
      <c r="G1194" s="14"/>
      <c r="H1194" s="163"/>
      <c r="I1194" s="14"/>
    </row>
    <row r="1195" spans="1:9">
      <c r="A1195" s="14"/>
      <c r="B1195" s="14"/>
      <c r="C1195" s="14"/>
      <c r="D1195" s="14"/>
      <c r="E1195" s="14"/>
      <c r="F1195" s="14"/>
      <c r="G1195" s="14"/>
      <c r="H1195" s="163"/>
      <c r="I1195" s="14"/>
    </row>
    <row r="1196" spans="1:9">
      <c r="A1196" s="14"/>
      <c r="B1196" s="14"/>
      <c r="C1196" s="14"/>
      <c r="D1196" s="14"/>
      <c r="E1196" s="14"/>
      <c r="F1196" s="14"/>
      <c r="G1196" s="14"/>
      <c r="H1196" s="163"/>
      <c r="I1196" s="14"/>
    </row>
    <row r="1197" spans="1:9">
      <c r="A1197" s="14"/>
      <c r="B1197" s="14"/>
      <c r="C1197" s="14"/>
      <c r="D1197" s="14"/>
      <c r="E1197" s="14"/>
      <c r="F1197" s="14"/>
      <c r="G1197" s="14"/>
      <c r="H1197" s="163"/>
      <c r="I1197" s="14"/>
    </row>
    <row r="1198" spans="1:9">
      <c r="A1198" s="14"/>
      <c r="B1198" s="14"/>
      <c r="C1198" s="14"/>
      <c r="D1198" s="14"/>
      <c r="E1198" s="14"/>
      <c r="F1198" s="14"/>
      <c r="G1198" s="14"/>
      <c r="H1198" s="163"/>
      <c r="I1198" s="14"/>
    </row>
    <row r="1199" spans="1:9">
      <c r="A1199" s="14"/>
      <c r="B1199" s="14"/>
      <c r="C1199" s="14"/>
      <c r="D1199" s="14"/>
      <c r="E1199" s="14"/>
      <c r="F1199" s="14"/>
      <c r="G1199" s="14"/>
      <c r="H1199" s="163"/>
      <c r="I1199" s="14"/>
    </row>
    <row r="1200" spans="1:9">
      <c r="A1200" s="14"/>
      <c r="B1200" s="14"/>
      <c r="C1200" s="14"/>
      <c r="D1200" s="14"/>
      <c r="E1200" s="14"/>
      <c r="F1200" s="14"/>
      <c r="G1200" s="14"/>
      <c r="H1200" s="163"/>
      <c r="I1200" s="14"/>
    </row>
    <row r="1201" spans="1:9">
      <c r="A1201" s="14"/>
      <c r="B1201" s="14"/>
      <c r="C1201" s="14"/>
      <c r="D1201" s="14"/>
      <c r="E1201" s="14"/>
      <c r="F1201" s="14"/>
      <c r="G1201" s="14"/>
      <c r="H1201" s="163"/>
      <c r="I1201" s="14"/>
    </row>
    <row r="1202" spans="1:9">
      <c r="A1202" s="14"/>
      <c r="B1202" s="14"/>
      <c r="C1202" s="14"/>
      <c r="D1202" s="14"/>
      <c r="E1202" s="14"/>
      <c r="F1202" s="14"/>
      <c r="G1202" s="14"/>
      <c r="H1202" s="163"/>
      <c r="I1202" s="14"/>
    </row>
    <row r="1203" spans="1:9">
      <c r="A1203" s="14"/>
      <c r="B1203" s="14"/>
      <c r="C1203" s="14"/>
      <c r="D1203" s="14"/>
      <c r="E1203" s="14"/>
      <c r="F1203" s="14"/>
      <c r="G1203" s="14"/>
      <c r="H1203" s="163"/>
      <c r="I1203" s="14"/>
    </row>
    <row r="1204" spans="1:9">
      <c r="A1204" s="14"/>
      <c r="B1204" s="14"/>
      <c r="C1204" s="14"/>
      <c r="D1204" s="14"/>
      <c r="E1204" s="14"/>
      <c r="F1204" s="14"/>
      <c r="G1204" s="14"/>
      <c r="H1204" s="163"/>
      <c r="I1204" s="14"/>
    </row>
    <row r="1205" spans="1:9">
      <c r="A1205" s="14"/>
      <c r="B1205" s="14"/>
      <c r="C1205" s="14"/>
      <c r="D1205" s="14"/>
      <c r="E1205" s="14"/>
      <c r="F1205" s="14"/>
      <c r="G1205" s="14"/>
      <c r="H1205" s="163"/>
      <c r="I1205" s="14"/>
    </row>
    <row r="1206" spans="1:9">
      <c r="A1206" s="14"/>
      <c r="B1206" s="14"/>
      <c r="C1206" s="14"/>
      <c r="D1206" s="14"/>
      <c r="E1206" s="14"/>
      <c r="F1206" s="14"/>
      <c r="G1206" s="14"/>
      <c r="H1206" s="163"/>
      <c r="I1206" s="14"/>
    </row>
    <row r="1207" spans="1:9">
      <c r="A1207" s="14"/>
      <c r="B1207" s="14"/>
      <c r="C1207" s="14"/>
      <c r="D1207" s="14"/>
      <c r="E1207" s="14"/>
      <c r="F1207" s="14"/>
      <c r="G1207" s="14"/>
      <c r="H1207" s="163"/>
      <c r="I1207" s="14"/>
    </row>
    <row r="1208" spans="1:9">
      <c r="A1208" s="14"/>
      <c r="B1208" s="14"/>
      <c r="C1208" s="14"/>
      <c r="D1208" s="14"/>
      <c r="E1208" s="14"/>
      <c r="F1208" s="14"/>
      <c r="G1208" s="14"/>
      <c r="H1208" s="163"/>
      <c r="I1208" s="14"/>
    </row>
    <row r="1209" spans="1:9">
      <c r="A1209" s="14"/>
      <c r="B1209" s="14"/>
      <c r="C1209" s="14"/>
      <c r="D1209" s="14"/>
      <c r="E1209" s="14"/>
      <c r="F1209" s="14"/>
      <c r="G1209" s="14"/>
      <c r="H1209" s="163"/>
      <c r="I1209" s="14"/>
    </row>
    <row r="1210" spans="1:9">
      <c r="A1210" s="14"/>
      <c r="B1210" s="14"/>
      <c r="C1210" s="14"/>
      <c r="D1210" s="14"/>
      <c r="E1210" s="14"/>
      <c r="F1210" s="14"/>
      <c r="G1210" s="14"/>
      <c r="H1210" s="163"/>
      <c r="I1210" s="14"/>
    </row>
    <row r="1211" spans="1:9">
      <c r="A1211" s="14"/>
      <c r="B1211" s="14"/>
      <c r="C1211" s="14"/>
      <c r="D1211" s="14"/>
      <c r="E1211" s="14"/>
      <c r="F1211" s="14"/>
      <c r="G1211" s="14"/>
      <c r="H1211" s="163"/>
      <c r="I1211" s="14"/>
    </row>
    <row r="1212" spans="1:9">
      <c r="A1212" s="14"/>
      <c r="B1212" s="14"/>
      <c r="C1212" s="14"/>
      <c r="D1212" s="14"/>
      <c r="E1212" s="14"/>
      <c r="F1212" s="14"/>
      <c r="G1212" s="14"/>
      <c r="H1212" s="163"/>
      <c r="I1212" s="14"/>
    </row>
    <row r="1213" spans="1:9">
      <c r="A1213" s="14"/>
      <c r="B1213" s="14"/>
      <c r="C1213" s="14"/>
      <c r="D1213" s="14"/>
      <c r="E1213" s="14"/>
      <c r="F1213" s="14"/>
      <c r="G1213" s="14"/>
      <c r="H1213" s="163"/>
      <c r="I1213" s="14"/>
    </row>
    <row r="1214" spans="1:9">
      <c r="A1214" s="14"/>
      <c r="B1214" s="14"/>
      <c r="C1214" s="14"/>
      <c r="D1214" s="14"/>
      <c r="E1214" s="14"/>
      <c r="F1214" s="14"/>
      <c r="G1214" s="14"/>
      <c r="H1214" s="163"/>
      <c r="I1214" s="14"/>
    </row>
    <row r="1215" spans="1:9">
      <c r="A1215" s="14"/>
      <c r="B1215" s="14"/>
      <c r="C1215" s="14"/>
      <c r="D1215" s="14"/>
      <c r="E1215" s="14"/>
      <c r="F1215" s="14"/>
      <c r="G1215" s="14"/>
      <c r="H1215" s="163"/>
      <c r="I1215" s="14"/>
    </row>
    <row r="1216" spans="1:9">
      <c r="A1216" s="14"/>
      <c r="B1216" s="14"/>
      <c r="C1216" s="14"/>
      <c r="D1216" s="14"/>
      <c r="E1216" s="14"/>
      <c r="F1216" s="14"/>
      <c r="G1216" s="14"/>
      <c r="H1216" s="163"/>
      <c r="I1216" s="14"/>
    </row>
    <row r="1217" spans="1:9">
      <c r="A1217" s="14"/>
      <c r="B1217" s="14"/>
      <c r="C1217" s="14"/>
      <c r="D1217" s="14"/>
      <c r="E1217" s="14"/>
      <c r="F1217" s="14"/>
      <c r="G1217" s="14"/>
      <c r="H1217" s="163"/>
      <c r="I1217" s="14"/>
    </row>
    <row r="1218" spans="1:9">
      <c r="A1218" s="14"/>
      <c r="B1218" s="14"/>
      <c r="C1218" s="14"/>
      <c r="D1218" s="14"/>
      <c r="E1218" s="14"/>
      <c r="F1218" s="14"/>
      <c r="G1218" s="14"/>
      <c r="H1218" s="163"/>
      <c r="I1218" s="14"/>
    </row>
    <row r="1219" spans="1:9">
      <c r="A1219" s="14"/>
      <c r="B1219" s="14"/>
      <c r="C1219" s="14"/>
      <c r="D1219" s="14"/>
      <c r="E1219" s="14"/>
      <c r="F1219" s="14"/>
      <c r="G1219" s="14"/>
      <c r="H1219" s="163"/>
      <c r="I1219" s="14"/>
    </row>
    <row r="1220" spans="1:9">
      <c r="A1220" s="14"/>
      <c r="B1220" s="14"/>
      <c r="C1220" s="14"/>
      <c r="D1220" s="14"/>
      <c r="E1220" s="14"/>
      <c r="F1220" s="14"/>
      <c r="G1220" s="14"/>
      <c r="H1220" s="163"/>
      <c r="I1220" s="14"/>
    </row>
    <row r="1221" spans="1:9">
      <c r="A1221" s="14"/>
      <c r="B1221" s="14"/>
      <c r="C1221" s="14"/>
      <c r="D1221" s="14"/>
      <c r="E1221" s="14"/>
      <c r="F1221" s="14"/>
      <c r="G1221" s="14"/>
      <c r="H1221" s="163"/>
      <c r="I1221" s="14"/>
    </row>
    <row r="1222" spans="1:9">
      <c r="A1222" s="14"/>
      <c r="B1222" s="14"/>
      <c r="C1222" s="14"/>
      <c r="D1222" s="14"/>
      <c r="E1222" s="14"/>
      <c r="F1222" s="14"/>
      <c r="G1222" s="14"/>
      <c r="H1222" s="163"/>
      <c r="I1222" s="14"/>
    </row>
    <row r="1223" spans="1:9">
      <c r="A1223" s="14"/>
      <c r="B1223" s="14"/>
      <c r="C1223" s="14"/>
      <c r="D1223" s="14"/>
      <c r="E1223" s="14"/>
      <c r="F1223" s="14"/>
      <c r="G1223" s="14"/>
      <c r="H1223" s="163"/>
      <c r="I1223" s="14"/>
    </row>
    <row r="1224" spans="1:9">
      <c r="A1224" s="14"/>
      <c r="B1224" s="14"/>
      <c r="C1224" s="14"/>
      <c r="D1224" s="14"/>
      <c r="E1224" s="14"/>
      <c r="F1224" s="14"/>
      <c r="G1224" s="14"/>
      <c r="H1224" s="163"/>
      <c r="I1224" s="14"/>
    </row>
    <row r="1225" spans="1:9">
      <c r="A1225" s="14"/>
      <c r="B1225" s="14"/>
      <c r="C1225" s="14"/>
      <c r="D1225" s="14"/>
      <c r="E1225" s="14"/>
      <c r="F1225" s="14"/>
      <c r="G1225" s="14"/>
      <c r="H1225" s="163"/>
      <c r="I1225" s="14"/>
    </row>
    <row r="1226" spans="1:9">
      <c r="A1226" s="14"/>
      <c r="B1226" s="14"/>
      <c r="C1226" s="14"/>
      <c r="D1226" s="14"/>
      <c r="E1226" s="14"/>
      <c r="F1226" s="14"/>
      <c r="G1226" s="14"/>
      <c r="H1226" s="163"/>
      <c r="I1226" s="14"/>
    </row>
    <row r="1227" spans="1:9">
      <c r="A1227" s="14"/>
      <c r="B1227" s="14"/>
      <c r="C1227" s="14"/>
      <c r="D1227" s="14"/>
      <c r="E1227" s="14"/>
      <c r="F1227" s="14"/>
      <c r="G1227" s="14"/>
      <c r="H1227" s="163"/>
      <c r="I1227" s="14"/>
    </row>
    <row r="1228" spans="1:9">
      <c r="A1228" s="14"/>
      <c r="B1228" s="14"/>
      <c r="C1228" s="14"/>
      <c r="D1228" s="14"/>
      <c r="E1228" s="14"/>
      <c r="F1228" s="14"/>
      <c r="G1228" s="14"/>
      <c r="H1228" s="163"/>
      <c r="I1228" s="14"/>
    </row>
    <row r="1229" spans="1:9">
      <c r="A1229" s="14"/>
      <c r="B1229" s="14"/>
      <c r="C1229" s="14"/>
      <c r="D1229" s="14"/>
      <c r="E1229" s="14"/>
      <c r="F1229" s="14"/>
      <c r="G1229" s="14"/>
      <c r="H1229" s="163"/>
      <c r="I1229" s="14"/>
    </row>
    <row r="1230" spans="1:9">
      <c r="A1230" s="14"/>
      <c r="B1230" s="14"/>
      <c r="C1230" s="14"/>
      <c r="D1230" s="14"/>
      <c r="E1230" s="14"/>
      <c r="F1230" s="14"/>
      <c r="G1230" s="14"/>
      <c r="H1230" s="163"/>
      <c r="I1230" s="14"/>
    </row>
    <row r="1231" spans="1:9">
      <c r="A1231" s="14"/>
      <c r="B1231" s="14"/>
      <c r="C1231" s="14"/>
      <c r="D1231" s="14"/>
      <c r="E1231" s="14"/>
      <c r="F1231" s="14"/>
      <c r="G1231" s="14"/>
      <c r="H1231" s="163"/>
      <c r="I1231" s="14"/>
    </row>
    <row r="1232" spans="1:9">
      <c r="A1232" s="14"/>
      <c r="B1232" s="14"/>
      <c r="C1232" s="14"/>
      <c r="D1232" s="14"/>
      <c r="E1232" s="14"/>
      <c r="F1232" s="14"/>
      <c r="G1232" s="14"/>
      <c r="H1232" s="163"/>
      <c r="I1232" s="14"/>
    </row>
    <row r="1233" spans="1:9">
      <c r="A1233" s="14"/>
      <c r="B1233" s="14"/>
      <c r="C1233" s="14"/>
      <c r="D1233" s="14"/>
      <c r="E1233" s="14"/>
      <c r="F1233" s="14"/>
      <c r="G1233" s="14"/>
      <c r="H1233" s="163"/>
      <c r="I1233" s="14"/>
    </row>
    <row r="1234" spans="1:9">
      <c r="A1234" s="14"/>
      <c r="B1234" s="14"/>
      <c r="C1234" s="14"/>
      <c r="D1234" s="14"/>
      <c r="E1234" s="14"/>
      <c r="F1234" s="14"/>
      <c r="G1234" s="14"/>
      <c r="H1234" s="163"/>
      <c r="I1234" s="14"/>
    </row>
    <row r="1235" spans="1:9">
      <c r="A1235" s="14"/>
      <c r="B1235" s="14"/>
      <c r="C1235" s="14"/>
      <c r="D1235" s="14"/>
      <c r="E1235" s="14"/>
      <c r="F1235" s="14"/>
      <c r="G1235" s="14"/>
      <c r="H1235" s="163"/>
      <c r="I1235" s="14"/>
    </row>
    <row r="1236" spans="1:9">
      <c r="A1236" s="14"/>
      <c r="B1236" s="14"/>
      <c r="C1236" s="14"/>
      <c r="D1236" s="14"/>
      <c r="E1236" s="14"/>
      <c r="F1236" s="14"/>
      <c r="G1236" s="14"/>
      <c r="H1236" s="163"/>
      <c r="I1236" s="14"/>
    </row>
    <row r="1237" spans="1:9">
      <c r="A1237" s="14"/>
      <c r="B1237" s="14"/>
      <c r="C1237" s="14"/>
      <c r="D1237" s="14"/>
      <c r="E1237" s="14"/>
      <c r="F1237" s="14"/>
      <c r="G1237" s="14"/>
      <c r="H1237" s="163"/>
      <c r="I1237" s="14"/>
    </row>
    <row r="1238" spans="1:9">
      <c r="A1238" s="14"/>
      <c r="B1238" s="14"/>
      <c r="C1238" s="14"/>
      <c r="D1238" s="14"/>
      <c r="E1238" s="14"/>
      <c r="F1238" s="14"/>
      <c r="G1238" s="14"/>
      <c r="H1238" s="163"/>
      <c r="I1238" s="14"/>
    </row>
    <row r="1239" spans="1:9">
      <c r="A1239" s="14"/>
      <c r="B1239" s="14"/>
      <c r="C1239" s="14"/>
      <c r="D1239" s="14"/>
      <c r="E1239" s="14"/>
      <c r="F1239" s="14"/>
      <c r="G1239" s="14"/>
      <c r="H1239" s="163"/>
      <c r="I1239" s="14"/>
    </row>
    <row r="1240" spans="1:9">
      <c r="A1240" s="14"/>
      <c r="B1240" s="14"/>
      <c r="C1240" s="14"/>
      <c r="D1240" s="14"/>
      <c r="E1240" s="14"/>
      <c r="F1240" s="14"/>
      <c r="G1240" s="14"/>
      <c r="H1240" s="163"/>
      <c r="I1240" s="14"/>
    </row>
    <row r="1241" spans="1:9">
      <c r="A1241" s="14"/>
      <c r="B1241" s="14"/>
      <c r="C1241" s="14"/>
      <c r="D1241" s="14"/>
      <c r="E1241" s="14"/>
      <c r="F1241" s="14"/>
      <c r="G1241" s="14"/>
      <c r="H1241" s="163"/>
      <c r="I1241" s="14"/>
    </row>
    <row r="1242" spans="1:9">
      <c r="A1242" s="14"/>
      <c r="B1242" s="14"/>
      <c r="C1242" s="14"/>
      <c r="D1242" s="14"/>
      <c r="E1242" s="14"/>
      <c r="F1242" s="14"/>
      <c r="G1242" s="14"/>
      <c r="H1242" s="163"/>
      <c r="I1242" s="14"/>
    </row>
    <row r="1243" spans="1:9">
      <c r="A1243" s="14"/>
      <c r="B1243" s="14"/>
      <c r="C1243" s="14"/>
      <c r="D1243" s="14"/>
      <c r="E1243" s="14"/>
      <c r="F1243" s="14"/>
      <c r="G1243" s="14"/>
      <c r="H1243" s="163"/>
      <c r="I1243" s="14"/>
    </row>
    <row r="1244" spans="1:9">
      <c r="A1244" s="14"/>
      <c r="B1244" s="14"/>
      <c r="C1244" s="14"/>
      <c r="D1244" s="14"/>
      <c r="E1244" s="14"/>
      <c r="F1244" s="14"/>
      <c r="G1244" s="14"/>
      <c r="H1244" s="163"/>
      <c r="I1244" s="14"/>
    </row>
    <row r="1245" spans="1:9">
      <c r="A1245" s="14"/>
      <c r="B1245" s="14"/>
      <c r="C1245" s="14"/>
      <c r="D1245" s="14"/>
      <c r="E1245" s="14"/>
      <c r="F1245" s="14"/>
      <c r="G1245" s="14"/>
      <c r="H1245" s="163"/>
      <c r="I1245" s="14"/>
    </row>
    <row r="1246" spans="1:9">
      <c r="A1246" s="14"/>
      <c r="B1246" s="14"/>
      <c r="C1246" s="14"/>
      <c r="D1246" s="14"/>
      <c r="E1246" s="14"/>
      <c r="F1246" s="14"/>
      <c r="G1246" s="14"/>
      <c r="H1246" s="163"/>
      <c r="I1246" s="14"/>
    </row>
    <row r="1247" spans="1:9">
      <c r="A1247" s="14"/>
      <c r="B1247" s="14"/>
      <c r="C1247" s="14"/>
      <c r="D1247" s="14"/>
      <c r="E1247" s="14"/>
      <c r="F1247" s="14"/>
      <c r="G1247" s="14"/>
      <c r="H1247" s="163"/>
      <c r="I1247" s="14"/>
    </row>
    <row r="1248" spans="1:9">
      <c r="A1248" s="14"/>
      <c r="B1248" s="14"/>
      <c r="C1248" s="14"/>
      <c r="D1248" s="14"/>
      <c r="E1248" s="14"/>
      <c r="F1248" s="14"/>
      <c r="G1248" s="14"/>
      <c r="H1248" s="163"/>
      <c r="I1248" s="14"/>
    </row>
    <row r="1249" spans="1:9">
      <c r="A1249" s="14"/>
      <c r="B1249" s="14"/>
      <c r="C1249" s="14"/>
      <c r="D1249" s="14"/>
      <c r="E1249" s="14"/>
      <c r="F1249" s="14"/>
      <c r="G1249" s="14"/>
      <c r="H1249" s="163"/>
      <c r="I1249" s="14"/>
    </row>
    <row r="1250" spans="1:9">
      <c r="A1250" s="14"/>
      <c r="B1250" s="14"/>
      <c r="C1250" s="14"/>
      <c r="D1250" s="14"/>
      <c r="E1250" s="14"/>
      <c r="F1250" s="14"/>
      <c r="G1250" s="14"/>
      <c r="H1250" s="163"/>
      <c r="I1250" s="14"/>
    </row>
    <row r="1251" spans="1:9">
      <c r="A1251" s="14"/>
      <c r="B1251" s="14"/>
      <c r="C1251" s="14"/>
      <c r="D1251" s="14"/>
      <c r="E1251" s="14"/>
      <c r="F1251" s="14"/>
      <c r="G1251" s="14"/>
      <c r="H1251" s="163"/>
      <c r="I1251" s="14"/>
    </row>
    <row r="1252" spans="1:9">
      <c r="A1252" s="14"/>
      <c r="B1252" s="14"/>
      <c r="C1252" s="14"/>
      <c r="D1252" s="14"/>
      <c r="E1252" s="14"/>
      <c r="F1252" s="14"/>
      <c r="G1252" s="14"/>
      <c r="H1252" s="163"/>
      <c r="I1252" s="14"/>
    </row>
    <row r="1253" spans="1:9">
      <c r="A1253" s="14"/>
      <c r="B1253" s="14"/>
      <c r="C1253" s="14"/>
      <c r="D1253" s="14"/>
      <c r="E1253" s="14"/>
      <c r="F1253" s="14"/>
      <c r="G1253" s="14"/>
      <c r="H1253" s="163"/>
      <c r="I1253" s="14"/>
    </row>
    <row r="1254" spans="1:9">
      <c r="A1254" s="14"/>
      <c r="B1254" s="14"/>
      <c r="C1254" s="14"/>
      <c r="D1254" s="14"/>
      <c r="E1254" s="14"/>
      <c r="F1254" s="14"/>
      <c r="G1254" s="14"/>
      <c r="H1254" s="163"/>
      <c r="I1254" s="14"/>
    </row>
    <row r="1255" spans="1:9">
      <c r="A1255" s="14"/>
      <c r="B1255" s="14"/>
      <c r="C1255" s="14"/>
      <c r="D1255" s="14"/>
      <c r="E1255" s="14"/>
      <c r="F1255" s="14"/>
      <c r="G1255" s="14"/>
      <c r="H1255" s="163"/>
      <c r="I1255" s="14"/>
    </row>
    <row r="1256" spans="1:9">
      <c r="A1256" s="14"/>
      <c r="B1256" s="14"/>
      <c r="C1256" s="14"/>
      <c r="D1256" s="14"/>
      <c r="E1256" s="14"/>
      <c r="F1256" s="14"/>
      <c r="G1256" s="14"/>
      <c r="H1256" s="163"/>
      <c r="I1256" s="14"/>
    </row>
    <row r="1257" spans="1:9">
      <c r="A1257" s="14"/>
      <c r="B1257" s="14"/>
      <c r="C1257" s="14"/>
      <c r="D1257" s="14"/>
      <c r="E1257" s="14"/>
      <c r="F1257" s="14"/>
      <c r="G1257" s="14"/>
      <c r="H1257" s="163"/>
      <c r="I1257" s="14"/>
    </row>
    <row r="1258" spans="1:9">
      <c r="A1258" s="14"/>
      <c r="B1258" s="14"/>
      <c r="C1258" s="14"/>
      <c r="D1258" s="14"/>
      <c r="E1258" s="14"/>
      <c r="F1258" s="14"/>
      <c r="G1258" s="14"/>
      <c r="H1258" s="163"/>
      <c r="I1258" s="14"/>
    </row>
    <row r="1259" spans="1:9">
      <c r="A1259" s="14"/>
      <c r="B1259" s="14"/>
      <c r="C1259" s="14"/>
      <c r="D1259" s="14"/>
      <c r="E1259" s="14"/>
      <c r="F1259" s="14"/>
      <c r="G1259" s="14"/>
      <c r="H1259" s="163"/>
      <c r="I1259" s="14"/>
    </row>
    <row r="1260" spans="1:9">
      <c r="A1260" s="14"/>
      <c r="B1260" s="14"/>
      <c r="C1260" s="14"/>
      <c r="D1260" s="14"/>
      <c r="E1260" s="14"/>
      <c r="F1260" s="14"/>
      <c r="G1260" s="14"/>
      <c r="H1260" s="163"/>
      <c r="I1260" s="14"/>
    </row>
    <row r="1261" spans="1:9">
      <c r="A1261" s="14"/>
      <c r="B1261" s="14"/>
      <c r="C1261" s="14"/>
      <c r="D1261" s="14"/>
      <c r="E1261" s="14"/>
      <c r="F1261" s="14"/>
      <c r="G1261" s="14"/>
      <c r="H1261" s="163"/>
      <c r="I1261" s="14"/>
    </row>
    <row r="1262" spans="1:9">
      <c r="A1262" s="14"/>
      <c r="B1262" s="14"/>
      <c r="C1262" s="14"/>
      <c r="D1262" s="14"/>
      <c r="E1262" s="14"/>
      <c r="F1262" s="14"/>
      <c r="G1262" s="14"/>
      <c r="H1262" s="163"/>
      <c r="I1262" s="14"/>
    </row>
    <row r="1263" spans="1:9">
      <c r="A1263" s="14"/>
      <c r="B1263" s="14"/>
      <c r="C1263" s="14"/>
      <c r="D1263" s="14"/>
      <c r="E1263" s="14"/>
      <c r="F1263" s="14"/>
      <c r="G1263" s="14"/>
      <c r="H1263" s="163"/>
      <c r="I1263" s="14"/>
    </row>
    <row r="1264" spans="1:9">
      <c r="A1264" s="14"/>
      <c r="B1264" s="14"/>
      <c r="C1264" s="14"/>
      <c r="D1264" s="14"/>
      <c r="E1264" s="14"/>
      <c r="F1264" s="14"/>
      <c r="G1264" s="14"/>
      <c r="H1264" s="163"/>
      <c r="I1264" s="14"/>
    </row>
    <row r="1265" spans="1:9">
      <c r="A1265" s="14"/>
      <c r="B1265" s="14"/>
      <c r="C1265" s="14"/>
      <c r="D1265" s="14"/>
      <c r="E1265" s="14"/>
      <c r="F1265" s="14"/>
      <c r="G1265" s="14"/>
      <c r="H1265" s="163"/>
      <c r="I1265" s="14"/>
    </row>
    <row r="1266" spans="1:9">
      <c r="A1266" s="14"/>
      <c r="B1266" s="14"/>
      <c r="C1266" s="14"/>
      <c r="D1266" s="14"/>
      <c r="E1266" s="14"/>
      <c r="F1266" s="14"/>
      <c r="G1266" s="14"/>
      <c r="H1266" s="163"/>
      <c r="I1266" s="14"/>
    </row>
    <row r="1267" spans="1:9">
      <c r="A1267" s="14"/>
      <c r="B1267" s="14"/>
      <c r="C1267" s="14"/>
      <c r="D1267" s="14"/>
      <c r="E1267" s="14"/>
      <c r="F1267" s="14"/>
      <c r="G1267" s="14"/>
      <c r="H1267" s="163"/>
      <c r="I1267" s="14"/>
    </row>
    <row r="1268" spans="1:9">
      <c r="A1268" s="14"/>
      <c r="B1268" s="14"/>
      <c r="C1268" s="14"/>
      <c r="D1268" s="14"/>
      <c r="E1268" s="14"/>
      <c r="F1268" s="14"/>
      <c r="G1268" s="14"/>
      <c r="H1268" s="163"/>
      <c r="I1268" s="14"/>
    </row>
    <row r="1269" spans="1:9">
      <c r="A1269" s="14"/>
      <c r="B1269" s="14"/>
      <c r="C1269" s="14"/>
      <c r="D1269" s="14"/>
      <c r="E1269" s="14"/>
      <c r="F1269" s="14"/>
      <c r="G1269" s="14"/>
      <c r="H1269" s="163"/>
      <c r="I1269" s="14"/>
    </row>
    <row r="1270" spans="1:9">
      <c r="A1270" s="14"/>
      <c r="B1270" s="14"/>
      <c r="C1270" s="14"/>
      <c r="D1270" s="14"/>
      <c r="E1270" s="14"/>
      <c r="F1270" s="14"/>
      <c r="G1270" s="14"/>
      <c r="H1270" s="163"/>
      <c r="I1270" s="14"/>
    </row>
    <row r="1271" spans="1:9">
      <c r="A1271" s="14"/>
      <c r="B1271" s="14"/>
      <c r="C1271" s="14"/>
      <c r="D1271" s="14"/>
      <c r="E1271" s="14"/>
      <c r="F1271" s="14"/>
      <c r="G1271" s="14"/>
      <c r="H1271" s="163"/>
      <c r="I1271" s="14"/>
    </row>
    <row r="1272" spans="1:9">
      <c r="A1272" s="14"/>
      <c r="B1272" s="14"/>
      <c r="C1272" s="14"/>
      <c r="D1272" s="14"/>
      <c r="E1272" s="14"/>
      <c r="F1272" s="14"/>
      <c r="G1272" s="14"/>
      <c r="H1272" s="163"/>
      <c r="I1272" s="14"/>
    </row>
    <row r="1273" spans="1:9">
      <c r="A1273" s="14"/>
      <c r="B1273" s="14"/>
      <c r="C1273" s="14"/>
      <c r="D1273" s="14"/>
      <c r="E1273" s="14"/>
      <c r="F1273" s="14"/>
      <c r="G1273" s="14"/>
      <c r="H1273" s="163"/>
      <c r="I1273" s="14"/>
    </row>
    <row r="1274" spans="1:9">
      <c r="A1274" s="14"/>
      <c r="B1274" s="14"/>
      <c r="C1274" s="14"/>
      <c r="D1274" s="14"/>
      <c r="E1274" s="14"/>
      <c r="F1274" s="14"/>
      <c r="G1274" s="14"/>
      <c r="H1274" s="163"/>
      <c r="I1274" s="14"/>
    </row>
    <row r="1275" spans="1:9">
      <c r="A1275" s="14"/>
      <c r="B1275" s="14"/>
      <c r="C1275" s="14"/>
      <c r="D1275" s="14"/>
      <c r="E1275" s="14"/>
      <c r="F1275" s="14"/>
      <c r="G1275" s="14"/>
      <c r="H1275" s="163"/>
      <c r="I1275" s="14"/>
    </row>
    <row r="1276" spans="1:9">
      <c r="A1276" s="14"/>
      <c r="B1276" s="14"/>
      <c r="C1276" s="14"/>
      <c r="D1276" s="14"/>
      <c r="E1276" s="14"/>
      <c r="F1276" s="14"/>
      <c r="G1276" s="14"/>
      <c r="H1276" s="163"/>
      <c r="I1276" s="14"/>
    </row>
    <row r="1277" spans="1:9">
      <c r="A1277" s="14"/>
      <c r="B1277" s="14"/>
      <c r="C1277" s="14"/>
      <c r="D1277" s="14"/>
      <c r="E1277" s="14"/>
      <c r="F1277" s="14"/>
      <c r="G1277" s="14"/>
      <c r="H1277" s="163"/>
      <c r="I1277" s="14"/>
    </row>
    <row r="1278" spans="1:9">
      <c r="A1278" s="14"/>
      <c r="B1278" s="14"/>
      <c r="C1278" s="14"/>
      <c r="D1278" s="14"/>
      <c r="E1278" s="14"/>
      <c r="F1278" s="14"/>
      <c r="G1278" s="14"/>
      <c r="H1278" s="163"/>
      <c r="I1278" s="14"/>
    </row>
    <row r="1279" spans="1:9">
      <c r="A1279" s="14"/>
      <c r="B1279" s="14"/>
      <c r="C1279" s="14"/>
      <c r="D1279" s="14"/>
      <c r="E1279" s="14"/>
      <c r="F1279" s="14"/>
      <c r="G1279" s="14"/>
      <c r="H1279" s="163"/>
      <c r="I1279" s="14"/>
    </row>
    <row r="1280" spans="1:9">
      <c r="A1280" s="14"/>
      <c r="B1280" s="14"/>
      <c r="C1280" s="14"/>
      <c r="D1280" s="14"/>
      <c r="E1280" s="14"/>
      <c r="F1280" s="14"/>
      <c r="G1280" s="14"/>
      <c r="H1280" s="163"/>
      <c r="I1280" s="14"/>
    </row>
    <row r="1281" spans="1:9">
      <c r="A1281" s="14"/>
      <c r="B1281" s="14"/>
      <c r="C1281" s="14"/>
      <c r="D1281" s="14"/>
      <c r="E1281" s="14"/>
      <c r="F1281" s="14"/>
      <c r="G1281" s="14"/>
      <c r="H1281" s="163"/>
      <c r="I1281" s="14"/>
    </row>
    <row r="1282" spans="1:9">
      <c r="A1282" s="14"/>
      <c r="B1282" s="14"/>
      <c r="C1282" s="14"/>
      <c r="D1282" s="14"/>
      <c r="E1282" s="14"/>
      <c r="F1282" s="14"/>
      <c r="G1282" s="14"/>
      <c r="H1282" s="163"/>
      <c r="I1282" s="14"/>
    </row>
    <row r="1283" spans="1:9">
      <c r="A1283" s="14"/>
      <c r="B1283" s="14"/>
      <c r="C1283" s="14"/>
      <c r="D1283" s="14"/>
      <c r="E1283" s="14"/>
      <c r="F1283" s="14"/>
      <c r="G1283" s="14"/>
      <c r="H1283" s="163"/>
      <c r="I1283" s="14"/>
    </row>
    <row r="1284" spans="1:9">
      <c r="A1284" s="14"/>
      <c r="B1284" s="14"/>
      <c r="C1284" s="14"/>
      <c r="D1284" s="14"/>
      <c r="E1284" s="14"/>
      <c r="F1284" s="14"/>
      <c r="G1284" s="14"/>
      <c r="H1284" s="163"/>
      <c r="I1284" s="14"/>
    </row>
    <row r="1285" spans="1:9">
      <c r="A1285" s="14"/>
      <c r="B1285" s="14"/>
      <c r="C1285" s="14"/>
      <c r="D1285" s="14"/>
      <c r="E1285" s="14"/>
      <c r="F1285" s="14"/>
      <c r="G1285" s="14"/>
      <c r="H1285" s="163"/>
      <c r="I1285" s="14"/>
    </row>
    <row r="1286" spans="1:9">
      <c r="A1286" s="14"/>
      <c r="B1286" s="14"/>
      <c r="C1286" s="14"/>
      <c r="D1286" s="14"/>
      <c r="E1286" s="14"/>
      <c r="F1286" s="14"/>
      <c r="G1286" s="14"/>
      <c r="H1286" s="163"/>
      <c r="I1286" s="14"/>
    </row>
    <row r="1287" spans="1:9">
      <c r="A1287" s="14"/>
      <c r="B1287" s="14"/>
      <c r="C1287" s="14"/>
      <c r="D1287" s="14"/>
      <c r="E1287" s="14"/>
      <c r="F1287" s="14"/>
      <c r="G1287" s="14"/>
      <c r="H1287" s="163"/>
      <c r="I1287" s="14"/>
    </row>
    <row r="1288" spans="1:9">
      <c r="A1288" s="14"/>
      <c r="B1288" s="14"/>
      <c r="C1288" s="14"/>
      <c r="D1288" s="14"/>
      <c r="E1288" s="14"/>
      <c r="F1288" s="14"/>
      <c r="G1288" s="14"/>
      <c r="H1288" s="163"/>
      <c r="I1288" s="14"/>
    </row>
    <row r="1289" spans="1:9">
      <c r="A1289" s="14"/>
      <c r="B1289" s="14"/>
      <c r="C1289" s="14"/>
      <c r="D1289" s="14"/>
      <c r="E1289" s="14"/>
      <c r="F1289" s="14"/>
      <c r="G1289" s="14"/>
      <c r="H1289" s="163"/>
      <c r="I1289" s="14"/>
    </row>
    <row r="1290" spans="1:9">
      <c r="A1290" s="14"/>
      <c r="B1290" s="14"/>
      <c r="C1290" s="14"/>
      <c r="D1290" s="14"/>
      <c r="E1290" s="14"/>
      <c r="F1290" s="14"/>
      <c r="G1290" s="14"/>
      <c r="H1290" s="163"/>
      <c r="I1290" s="14"/>
    </row>
    <row r="1291" spans="1:9">
      <c r="A1291" s="14"/>
      <c r="B1291" s="14"/>
      <c r="C1291" s="14"/>
      <c r="D1291" s="14"/>
      <c r="E1291" s="14"/>
      <c r="F1291" s="14"/>
      <c r="G1291" s="14"/>
      <c r="H1291" s="163"/>
      <c r="I1291" s="14"/>
    </row>
    <row r="1292" spans="1:9">
      <c r="A1292" s="14"/>
      <c r="B1292" s="14"/>
      <c r="C1292" s="14"/>
      <c r="D1292" s="14"/>
      <c r="E1292" s="14"/>
      <c r="F1292" s="14"/>
      <c r="G1292" s="14"/>
      <c r="H1292" s="163"/>
      <c r="I1292" s="14"/>
    </row>
    <row r="1293" spans="1:9">
      <c r="A1293" s="14"/>
      <c r="B1293" s="14"/>
      <c r="C1293" s="14"/>
      <c r="D1293" s="14"/>
      <c r="E1293" s="14"/>
      <c r="F1293" s="14"/>
      <c r="G1293" s="14"/>
      <c r="H1293" s="163"/>
      <c r="I1293" s="14"/>
    </row>
    <row r="1294" spans="1:9">
      <c r="A1294" s="14"/>
      <c r="B1294" s="14"/>
      <c r="C1294" s="14"/>
      <c r="D1294" s="14"/>
      <c r="E1294" s="14"/>
      <c r="F1294" s="14"/>
      <c r="G1294" s="14"/>
      <c r="H1294" s="163"/>
      <c r="I1294" s="14"/>
    </row>
    <row r="1295" spans="1:9">
      <c r="A1295" s="14"/>
      <c r="B1295" s="14"/>
      <c r="C1295" s="14"/>
      <c r="D1295" s="14"/>
      <c r="E1295" s="14"/>
      <c r="F1295" s="14"/>
      <c r="G1295" s="14"/>
      <c r="H1295" s="163"/>
      <c r="I1295" s="14"/>
    </row>
    <row r="1296" spans="1:9">
      <c r="A1296" s="14"/>
      <c r="B1296" s="14"/>
      <c r="C1296" s="14"/>
      <c r="D1296" s="14"/>
      <c r="E1296" s="14"/>
      <c r="F1296" s="14"/>
      <c r="G1296" s="14"/>
      <c r="H1296" s="163"/>
      <c r="I1296" s="14"/>
    </row>
    <row r="1297" spans="1:9">
      <c r="A1297" s="14"/>
      <c r="B1297" s="14"/>
      <c r="C1297" s="14"/>
      <c r="D1297" s="14"/>
      <c r="E1297" s="14"/>
      <c r="F1297" s="14"/>
      <c r="G1297" s="14"/>
      <c r="H1297" s="163"/>
      <c r="I1297" s="14"/>
    </row>
    <row r="1298" spans="1:9">
      <c r="A1298" s="14"/>
      <c r="B1298" s="14"/>
      <c r="C1298" s="14"/>
      <c r="D1298" s="14"/>
      <c r="E1298" s="14"/>
      <c r="F1298" s="14"/>
      <c r="G1298" s="14"/>
      <c r="H1298" s="163"/>
      <c r="I1298" s="14"/>
    </row>
    <row r="1299" spans="1:9">
      <c r="A1299" s="14"/>
      <c r="B1299" s="14"/>
      <c r="C1299" s="14"/>
      <c r="D1299" s="14"/>
      <c r="E1299" s="14"/>
      <c r="F1299" s="14"/>
      <c r="G1299" s="14"/>
      <c r="H1299" s="163"/>
      <c r="I1299" s="14"/>
    </row>
    <row r="1300" spans="1:9">
      <c r="A1300" s="14"/>
      <c r="B1300" s="14"/>
      <c r="C1300" s="14"/>
      <c r="D1300" s="14"/>
      <c r="E1300" s="14"/>
      <c r="F1300" s="14"/>
      <c r="G1300" s="14"/>
      <c r="H1300" s="163"/>
      <c r="I1300" s="14"/>
    </row>
    <row r="1301" spans="1:9">
      <c r="A1301" s="14"/>
      <c r="B1301" s="14"/>
      <c r="C1301" s="14"/>
      <c r="D1301" s="14"/>
      <c r="E1301" s="14"/>
      <c r="F1301" s="14"/>
      <c r="G1301" s="14"/>
      <c r="H1301" s="163"/>
      <c r="I1301" s="14"/>
    </row>
    <row r="1302" spans="1:9">
      <c r="A1302" s="14"/>
      <c r="B1302" s="14"/>
      <c r="C1302" s="14"/>
      <c r="D1302" s="14"/>
      <c r="E1302" s="14"/>
      <c r="F1302" s="14"/>
      <c r="G1302" s="14"/>
      <c r="H1302" s="163"/>
      <c r="I1302" s="14"/>
    </row>
    <row r="1303" spans="1:9">
      <c r="A1303" s="14"/>
      <c r="B1303" s="14"/>
      <c r="C1303" s="14"/>
      <c r="D1303" s="14"/>
      <c r="E1303" s="14"/>
      <c r="F1303" s="14"/>
      <c r="G1303" s="14"/>
      <c r="H1303" s="163"/>
      <c r="I1303" s="14"/>
    </row>
    <row r="1304" spans="1:9">
      <c r="A1304" s="14"/>
      <c r="B1304" s="14"/>
      <c r="C1304" s="14"/>
      <c r="D1304" s="14"/>
      <c r="E1304" s="14"/>
      <c r="F1304" s="14"/>
      <c r="G1304" s="14"/>
      <c r="H1304" s="163"/>
      <c r="I1304" s="14"/>
    </row>
    <row r="1305" spans="1:9">
      <c r="A1305" s="14"/>
      <c r="B1305" s="14"/>
      <c r="C1305" s="14"/>
      <c r="D1305" s="14"/>
      <c r="E1305" s="14"/>
      <c r="F1305" s="14"/>
      <c r="G1305" s="14"/>
      <c r="H1305" s="163"/>
      <c r="I1305" s="14"/>
    </row>
    <row r="1306" spans="1:9">
      <c r="A1306" s="14"/>
      <c r="B1306" s="14"/>
      <c r="C1306" s="14"/>
      <c r="D1306" s="14"/>
      <c r="E1306" s="14"/>
      <c r="F1306" s="14"/>
      <c r="G1306" s="14"/>
      <c r="H1306" s="163"/>
      <c r="I1306" s="14"/>
    </row>
    <row r="1307" spans="1:9">
      <c r="A1307" s="14"/>
      <c r="B1307" s="14"/>
      <c r="C1307" s="14"/>
      <c r="D1307" s="14"/>
      <c r="E1307" s="14"/>
      <c r="F1307" s="14"/>
      <c r="G1307" s="14"/>
      <c r="H1307" s="163"/>
      <c r="I1307" s="14"/>
    </row>
    <row r="1308" spans="1:9">
      <c r="A1308" s="14"/>
      <c r="B1308" s="14"/>
      <c r="C1308" s="14"/>
      <c r="D1308" s="14"/>
      <c r="E1308" s="14"/>
      <c r="F1308" s="14"/>
      <c r="G1308" s="14"/>
      <c r="H1308" s="163"/>
      <c r="I1308" s="14"/>
    </row>
    <row r="1309" spans="1:9">
      <c r="A1309" s="14"/>
      <c r="B1309" s="14"/>
      <c r="C1309" s="14"/>
      <c r="D1309" s="14"/>
      <c r="E1309" s="14"/>
      <c r="F1309" s="14"/>
      <c r="G1309" s="14"/>
      <c r="H1309" s="163"/>
      <c r="I1309" s="14"/>
    </row>
    <row r="1310" spans="1:9">
      <c r="A1310" s="14"/>
      <c r="B1310" s="14"/>
      <c r="C1310" s="14"/>
      <c r="D1310" s="14"/>
      <c r="E1310" s="14"/>
      <c r="F1310" s="14"/>
      <c r="G1310" s="14"/>
      <c r="H1310" s="163"/>
      <c r="I1310" s="14"/>
    </row>
    <row r="1311" spans="1:9">
      <c r="A1311" s="14"/>
      <c r="B1311" s="14"/>
      <c r="C1311" s="14"/>
      <c r="D1311" s="14"/>
      <c r="E1311" s="14"/>
      <c r="F1311" s="14"/>
      <c r="G1311" s="14"/>
      <c r="H1311" s="163"/>
      <c r="I1311" s="14"/>
    </row>
    <row r="1312" spans="1:9">
      <c r="A1312" s="14"/>
      <c r="B1312" s="14"/>
      <c r="C1312" s="14"/>
      <c r="D1312" s="14"/>
      <c r="E1312" s="14"/>
      <c r="F1312" s="14"/>
      <c r="G1312" s="14"/>
      <c r="H1312" s="163"/>
      <c r="I1312" s="14"/>
    </row>
    <row r="1313" spans="1:9">
      <c r="A1313" s="14"/>
      <c r="B1313" s="14"/>
      <c r="C1313" s="14"/>
      <c r="D1313" s="14"/>
      <c r="E1313" s="14"/>
      <c r="F1313" s="14"/>
      <c r="G1313" s="14"/>
      <c r="H1313" s="163"/>
      <c r="I1313" s="14"/>
    </row>
    <row r="1314" spans="1:9">
      <c r="A1314" s="14"/>
      <c r="B1314" s="14"/>
      <c r="C1314" s="14"/>
      <c r="D1314" s="14"/>
      <c r="E1314" s="14"/>
      <c r="F1314" s="14"/>
      <c r="G1314" s="14"/>
      <c r="H1314" s="163"/>
      <c r="I1314" s="14"/>
    </row>
    <row r="1315" spans="1:9">
      <c r="A1315" s="14"/>
      <c r="B1315" s="14"/>
      <c r="C1315" s="14"/>
      <c r="D1315" s="14"/>
      <c r="E1315" s="14"/>
      <c r="F1315" s="14"/>
      <c r="G1315" s="14"/>
      <c r="H1315" s="163"/>
      <c r="I1315" s="14"/>
    </row>
    <row r="1316" spans="1:9">
      <c r="A1316" s="14"/>
      <c r="B1316" s="14"/>
      <c r="C1316" s="14"/>
      <c r="D1316" s="14"/>
      <c r="E1316" s="14"/>
      <c r="F1316" s="14"/>
      <c r="G1316" s="14"/>
      <c r="H1316" s="163"/>
      <c r="I1316" s="14"/>
    </row>
    <row r="1317" spans="1:9">
      <c r="A1317" s="14"/>
      <c r="B1317" s="14"/>
      <c r="C1317" s="14"/>
      <c r="D1317" s="14"/>
      <c r="E1317" s="14"/>
      <c r="F1317" s="14"/>
      <c r="G1317" s="14"/>
      <c r="H1317" s="163"/>
      <c r="I1317" s="14"/>
    </row>
    <row r="1318" spans="1:9">
      <c r="A1318" s="14"/>
      <c r="B1318" s="14"/>
      <c r="C1318" s="14"/>
      <c r="D1318" s="14"/>
      <c r="E1318" s="14"/>
      <c r="F1318" s="14"/>
      <c r="G1318" s="14"/>
      <c r="H1318" s="163"/>
      <c r="I1318" s="14"/>
    </row>
    <row r="1319" spans="1:9">
      <c r="A1319" s="14"/>
      <c r="B1319" s="14"/>
      <c r="C1319" s="14"/>
      <c r="D1319" s="14"/>
      <c r="E1319" s="14"/>
      <c r="F1319" s="14"/>
      <c r="G1319" s="14"/>
      <c r="H1319" s="163"/>
      <c r="I1319" s="14"/>
    </row>
    <row r="1320" spans="1:9">
      <c r="A1320" s="14"/>
      <c r="B1320" s="14"/>
      <c r="C1320" s="14"/>
      <c r="D1320" s="14"/>
      <c r="E1320" s="14"/>
      <c r="F1320" s="14"/>
      <c r="G1320" s="14"/>
      <c r="H1320" s="163"/>
      <c r="I1320" s="14"/>
    </row>
    <row r="1321" spans="1:9">
      <c r="A1321" s="14"/>
      <c r="B1321" s="14"/>
      <c r="C1321" s="14"/>
      <c r="D1321" s="14"/>
      <c r="E1321" s="14"/>
      <c r="F1321" s="14"/>
      <c r="G1321" s="14"/>
      <c r="H1321" s="163"/>
      <c r="I1321" s="14"/>
    </row>
    <row r="1322" spans="1:9">
      <c r="A1322" s="14"/>
      <c r="B1322" s="14"/>
      <c r="C1322" s="14"/>
      <c r="D1322" s="14"/>
      <c r="E1322" s="14"/>
      <c r="F1322" s="14"/>
      <c r="G1322" s="14"/>
      <c r="H1322" s="163"/>
      <c r="I1322" s="14"/>
    </row>
    <row r="1323" spans="1:9">
      <c r="A1323" s="14"/>
      <c r="B1323" s="14"/>
      <c r="C1323" s="14"/>
      <c r="D1323" s="14"/>
      <c r="E1323" s="14"/>
      <c r="F1323" s="14"/>
      <c r="G1323" s="14"/>
      <c r="H1323" s="163"/>
      <c r="I1323" s="14"/>
    </row>
    <row r="1324" spans="1:9">
      <c r="A1324" s="14"/>
      <c r="B1324" s="14"/>
      <c r="C1324" s="14"/>
      <c r="D1324" s="14"/>
      <c r="E1324" s="14"/>
      <c r="F1324" s="14"/>
      <c r="G1324" s="14"/>
      <c r="H1324" s="163"/>
      <c r="I1324" s="14"/>
    </row>
    <row r="1325" spans="1:9">
      <c r="A1325" s="14"/>
      <c r="B1325" s="14"/>
      <c r="C1325" s="14"/>
      <c r="D1325" s="14"/>
      <c r="E1325" s="14"/>
      <c r="F1325" s="14"/>
      <c r="G1325" s="14"/>
      <c r="H1325" s="163"/>
      <c r="I1325" s="14"/>
    </row>
    <row r="1326" spans="1:9">
      <c r="A1326" s="14"/>
      <c r="B1326" s="14"/>
      <c r="C1326" s="14"/>
      <c r="D1326" s="14"/>
      <c r="E1326" s="14"/>
      <c r="F1326" s="14"/>
      <c r="G1326" s="14"/>
      <c r="H1326" s="163"/>
      <c r="I1326" s="14"/>
    </row>
    <row r="1327" spans="1:9">
      <c r="A1327" s="14"/>
      <c r="B1327" s="14"/>
      <c r="C1327" s="14"/>
      <c r="D1327" s="14"/>
      <c r="E1327" s="14"/>
      <c r="F1327" s="14"/>
      <c r="G1327" s="14"/>
      <c r="H1327" s="163"/>
      <c r="I1327" s="14"/>
    </row>
    <row r="1328" spans="1:9">
      <c r="A1328" s="14"/>
      <c r="B1328" s="14"/>
      <c r="C1328" s="14"/>
      <c r="D1328" s="14"/>
      <c r="E1328" s="14"/>
      <c r="F1328" s="14"/>
      <c r="G1328" s="14"/>
      <c r="H1328" s="163"/>
      <c r="I1328" s="14"/>
    </row>
    <row r="1329" spans="1:9">
      <c r="A1329" s="14"/>
      <c r="B1329" s="14"/>
      <c r="C1329" s="14"/>
      <c r="D1329" s="14"/>
      <c r="E1329" s="14"/>
      <c r="F1329" s="14"/>
      <c r="G1329" s="14"/>
      <c r="H1329" s="163"/>
      <c r="I1329" s="14"/>
    </row>
    <row r="1330" spans="1:9">
      <c r="A1330" s="14"/>
      <c r="B1330" s="14"/>
      <c r="C1330" s="14"/>
      <c r="D1330" s="14"/>
      <c r="E1330" s="14"/>
      <c r="F1330" s="14"/>
      <c r="G1330" s="14"/>
      <c r="H1330" s="163"/>
      <c r="I1330" s="14"/>
    </row>
    <row r="1331" spans="1:9">
      <c r="A1331" s="14"/>
      <c r="B1331" s="14"/>
      <c r="C1331" s="14"/>
      <c r="D1331" s="14"/>
      <c r="E1331" s="14"/>
      <c r="F1331" s="14"/>
      <c r="G1331" s="14"/>
      <c r="H1331" s="163"/>
      <c r="I1331" s="14"/>
    </row>
    <row r="1332" spans="1:9">
      <c r="A1332" s="14"/>
      <c r="B1332" s="14"/>
      <c r="C1332" s="14"/>
      <c r="D1332" s="14"/>
      <c r="E1332" s="14"/>
      <c r="F1332" s="14"/>
      <c r="G1332" s="14"/>
      <c r="H1332" s="163"/>
      <c r="I1332" s="14"/>
    </row>
    <row r="1333" spans="1:9">
      <c r="A1333" s="14"/>
      <c r="B1333" s="14"/>
      <c r="C1333" s="14"/>
      <c r="D1333" s="14"/>
      <c r="E1333" s="14"/>
      <c r="F1333" s="14"/>
      <c r="G1333" s="14"/>
      <c r="H1333" s="163"/>
      <c r="I1333" s="14"/>
    </row>
    <row r="1334" spans="1:9">
      <c r="A1334" s="14"/>
      <c r="B1334" s="14"/>
      <c r="C1334" s="14"/>
      <c r="D1334" s="14"/>
      <c r="E1334" s="14"/>
      <c r="F1334" s="14"/>
      <c r="G1334" s="14"/>
      <c r="H1334" s="163"/>
      <c r="I1334" s="14"/>
    </row>
    <row r="1335" spans="1:9">
      <c r="A1335" s="14"/>
      <c r="B1335" s="14"/>
      <c r="C1335" s="14"/>
      <c r="D1335" s="14"/>
      <c r="E1335" s="14"/>
      <c r="F1335" s="14"/>
      <c r="G1335" s="14"/>
      <c r="H1335" s="163"/>
      <c r="I1335" s="14"/>
    </row>
    <row r="1336" spans="1:9">
      <c r="A1336" s="14"/>
      <c r="B1336" s="14"/>
      <c r="C1336" s="14"/>
      <c r="D1336" s="14"/>
      <c r="E1336" s="14"/>
      <c r="F1336" s="14"/>
      <c r="G1336" s="14"/>
      <c r="H1336" s="163"/>
      <c r="I1336" s="14"/>
    </row>
    <row r="1337" spans="1:9">
      <c r="A1337" s="14"/>
      <c r="B1337" s="14"/>
      <c r="C1337" s="14"/>
      <c r="D1337" s="14"/>
      <c r="E1337" s="14"/>
      <c r="F1337" s="14"/>
      <c r="G1337" s="14"/>
      <c r="H1337" s="163"/>
      <c r="I1337" s="14"/>
    </row>
    <row r="1338" spans="1:9">
      <c r="A1338" s="14"/>
      <c r="B1338" s="14"/>
      <c r="C1338" s="14"/>
      <c r="D1338" s="14"/>
      <c r="E1338" s="14"/>
      <c r="F1338" s="14"/>
      <c r="G1338" s="14"/>
      <c r="H1338" s="163"/>
      <c r="I1338" s="14"/>
    </row>
    <row r="1339" spans="1:9">
      <c r="A1339" s="14"/>
      <c r="B1339" s="14"/>
      <c r="C1339" s="14"/>
      <c r="D1339" s="14"/>
      <c r="E1339" s="14"/>
      <c r="F1339" s="14"/>
      <c r="G1339" s="14"/>
      <c r="H1339" s="163"/>
      <c r="I1339" s="14"/>
    </row>
    <row r="1340" spans="1:9">
      <c r="A1340" s="14"/>
      <c r="B1340" s="14"/>
      <c r="C1340" s="14"/>
      <c r="D1340" s="14"/>
      <c r="E1340" s="14"/>
      <c r="F1340" s="14"/>
      <c r="G1340" s="14"/>
      <c r="H1340" s="163"/>
      <c r="I1340" s="14"/>
    </row>
    <row r="1341" spans="1:9">
      <c r="A1341" s="14"/>
      <c r="B1341" s="14"/>
      <c r="C1341" s="14"/>
      <c r="D1341" s="14"/>
      <c r="E1341" s="14"/>
      <c r="F1341" s="14"/>
      <c r="G1341" s="14"/>
      <c r="H1341" s="163"/>
      <c r="I1341" s="14"/>
    </row>
    <row r="1342" spans="1:9">
      <c r="A1342" s="14"/>
      <c r="B1342" s="14"/>
      <c r="C1342" s="14"/>
      <c r="D1342" s="14"/>
      <c r="E1342" s="14"/>
      <c r="F1342" s="14"/>
      <c r="G1342" s="14"/>
      <c r="H1342" s="163"/>
      <c r="I1342" s="14"/>
    </row>
    <row r="1343" spans="1:9">
      <c r="A1343" s="14"/>
      <c r="B1343" s="14"/>
      <c r="C1343" s="14"/>
      <c r="D1343" s="14"/>
      <c r="E1343" s="14"/>
      <c r="F1343" s="14"/>
      <c r="G1343" s="14"/>
      <c r="H1343" s="163"/>
      <c r="I1343" s="14"/>
    </row>
    <row r="1344" spans="1:9">
      <c r="A1344" s="14"/>
      <c r="B1344" s="14"/>
      <c r="C1344" s="14"/>
      <c r="D1344" s="14"/>
      <c r="E1344" s="14"/>
      <c r="F1344" s="14"/>
      <c r="G1344" s="14"/>
      <c r="H1344" s="163"/>
      <c r="I1344" s="14"/>
    </row>
    <row r="1345" spans="1:9">
      <c r="A1345" s="14"/>
      <c r="B1345" s="14"/>
      <c r="C1345" s="14"/>
      <c r="D1345" s="14"/>
      <c r="E1345" s="14"/>
      <c r="F1345" s="14"/>
      <c r="G1345" s="14"/>
      <c r="H1345" s="163"/>
      <c r="I1345" s="14"/>
    </row>
    <row r="1346" spans="1:9">
      <c r="A1346" s="14"/>
      <c r="B1346" s="14"/>
      <c r="C1346" s="14"/>
      <c r="D1346" s="14"/>
      <c r="E1346" s="14"/>
      <c r="F1346" s="14"/>
      <c r="G1346" s="14"/>
      <c r="H1346" s="163"/>
      <c r="I1346" s="14"/>
    </row>
    <row r="1347" spans="1:9">
      <c r="A1347" s="14"/>
      <c r="B1347" s="14"/>
      <c r="C1347" s="14"/>
      <c r="D1347" s="14"/>
      <c r="E1347" s="14"/>
      <c r="F1347" s="14"/>
      <c r="G1347" s="14"/>
      <c r="H1347" s="163"/>
      <c r="I1347" s="14"/>
    </row>
    <row r="1348" spans="1:9">
      <c r="A1348" s="14"/>
      <c r="B1348" s="14"/>
      <c r="C1348" s="14"/>
      <c r="D1348" s="14"/>
      <c r="E1348" s="14"/>
      <c r="F1348" s="14"/>
      <c r="G1348" s="14"/>
      <c r="H1348" s="163"/>
      <c r="I1348" s="14"/>
    </row>
    <row r="1349" spans="1:9">
      <c r="A1349" s="14"/>
      <c r="B1349" s="14"/>
      <c r="C1349" s="14"/>
      <c r="D1349" s="14"/>
      <c r="E1349" s="14"/>
      <c r="F1349" s="14"/>
      <c r="G1349" s="14"/>
      <c r="H1349" s="163"/>
      <c r="I1349" s="14"/>
    </row>
    <row r="1350" spans="1:9">
      <c r="A1350" s="14"/>
      <c r="B1350" s="14"/>
      <c r="C1350" s="14"/>
      <c r="D1350" s="14"/>
      <c r="E1350" s="14"/>
      <c r="F1350" s="14"/>
      <c r="G1350" s="14"/>
      <c r="H1350" s="163"/>
      <c r="I1350" s="14"/>
    </row>
    <row r="1351" spans="1:9">
      <c r="A1351" s="14"/>
      <c r="B1351" s="14"/>
      <c r="C1351" s="14"/>
      <c r="D1351" s="14"/>
      <c r="E1351" s="14"/>
      <c r="F1351" s="14"/>
      <c r="G1351" s="14"/>
      <c r="H1351" s="163"/>
      <c r="I1351" s="14"/>
    </row>
    <row r="1352" spans="1:9">
      <c r="A1352" s="14"/>
      <c r="B1352" s="14"/>
      <c r="C1352" s="14"/>
      <c r="D1352" s="14"/>
      <c r="E1352" s="14"/>
      <c r="F1352" s="14"/>
      <c r="G1352" s="14"/>
      <c r="H1352" s="163"/>
      <c r="I1352" s="14"/>
    </row>
    <row r="1353" spans="1:9">
      <c r="A1353" s="14"/>
      <c r="B1353" s="14"/>
      <c r="C1353" s="14"/>
      <c r="D1353" s="14"/>
      <c r="E1353" s="14"/>
      <c r="F1353" s="14"/>
      <c r="G1353" s="14"/>
      <c r="H1353" s="163"/>
      <c r="I1353" s="14"/>
    </row>
    <row r="1354" spans="1:9">
      <c r="A1354" s="14"/>
      <c r="B1354" s="14"/>
      <c r="C1354" s="14"/>
      <c r="D1354" s="14"/>
      <c r="E1354" s="14"/>
      <c r="F1354" s="14"/>
      <c r="G1354" s="14"/>
      <c r="H1354" s="163"/>
      <c r="I1354" s="14"/>
    </row>
    <row r="1355" spans="1:9">
      <c r="A1355" s="14"/>
      <c r="B1355" s="14"/>
      <c r="C1355" s="14"/>
      <c r="D1355" s="14"/>
      <c r="E1355" s="14"/>
      <c r="F1355" s="14"/>
      <c r="G1355" s="14"/>
      <c r="H1355" s="163"/>
      <c r="I1355" s="14"/>
    </row>
    <row r="1356" spans="1:9">
      <c r="A1356" s="14"/>
      <c r="B1356" s="14"/>
      <c r="C1356" s="14"/>
      <c r="D1356" s="14"/>
      <c r="E1356" s="14"/>
      <c r="F1356" s="14"/>
      <c r="G1356" s="14"/>
      <c r="H1356" s="163"/>
      <c r="I1356" s="14"/>
    </row>
    <row r="1357" spans="1:9">
      <c r="A1357" s="14"/>
      <c r="B1357" s="14"/>
      <c r="C1357" s="14"/>
      <c r="D1357" s="14"/>
      <c r="E1357" s="14"/>
      <c r="F1357" s="14"/>
      <c r="G1357" s="14"/>
      <c r="H1357" s="163"/>
      <c r="I1357" s="14"/>
    </row>
    <row r="1358" spans="1:9">
      <c r="A1358" s="14"/>
      <c r="B1358" s="14"/>
      <c r="C1358" s="14"/>
      <c r="D1358" s="14"/>
      <c r="E1358" s="14"/>
      <c r="F1358" s="14"/>
      <c r="G1358" s="14"/>
      <c r="H1358" s="163"/>
      <c r="I1358" s="14"/>
    </row>
    <row r="1359" spans="1:9">
      <c r="A1359" s="14"/>
      <c r="B1359" s="14"/>
      <c r="C1359" s="14"/>
      <c r="D1359" s="14"/>
      <c r="E1359" s="14"/>
      <c r="F1359" s="14"/>
      <c r="G1359" s="14"/>
      <c r="H1359" s="163"/>
      <c r="I1359" s="14"/>
    </row>
    <row r="1360" spans="1:9">
      <c r="A1360" s="14"/>
      <c r="B1360" s="14"/>
      <c r="C1360" s="14"/>
      <c r="D1360" s="14"/>
      <c r="E1360" s="14"/>
      <c r="F1360" s="14"/>
      <c r="G1360" s="14"/>
      <c r="H1360" s="163"/>
      <c r="I1360" s="14"/>
    </row>
    <row r="1361" spans="1:9">
      <c r="A1361" s="14"/>
      <c r="B1361" s="14"/>
      <c r="C1361" s="14"/>
      <c r="D1361" s="14"/>
      <c r="E1361" s="14"/>
      <c r="F1361" s="14"/>
      <c r="G1361" s="14"/>
      <c r="H1361" s="163"/>
      <c r="I1361" s="14"/>
    </row>
    <row r="1362" spans="1:9">
      <c r="A1362" s="14"/>
      <c r="B1362" s="14"/>
      <c r="C1362" s="14"/>
      <c r="D1362" s="14"/>
      <c r="E1362" s="14"/>
      <c r="F1362" s="14"/>
      <c r="G1362" s="14"/>
      <c r="H1362" s="163"/>
      <c r="I1362" s="14"/>
    </row>
    <row r="1363" spans="1:9">
      <c r="A1363" s="14"/>
      <c r="B1363" s="14"/>
      <c r="C1363" s="14"/>
      <c r="D1363" s="14"/>
      <c r="E1363" s="14"/>
      <c r="F1363" s="14"/>
      <c r="G1363" s="14"/>
      <c r="H1363" s="163"/>
      <c r="I1363" s="14"/>
    </row>
    <row r="1364" spans="1:9">
      <c r="A1364" s="14"/>
      <c r="B1364" s="14"/>
      <c r="C1364" s="14"/>
      <c r="D1364" s="14"/>
      <c r="E1364" s="14"/>
      <c r="F1364" s="14"/>
      <c r="G1364" s="14"/>
      <c r="H1364" s="163"/>
      <c r="I1364" s="14"/>
    </row>
    <row r="1365" spans="1:9">
      <c r="A1365" s="14"/>
      <c r="B1365" s="14"/>
      <c r="C1365" s="14"/>
      <c r="D1365" s="14"/>
      <c r="E1365" s="14"/>
      <c r="F1365" s="14"/>
      <c r="G1365" s="14"/>
      <c r="H1365" s="163"/>
      <c r="I1365" s="14"/>
    </row>
    <row r="1366" spans="1:9">
      <c r="A1366" s="14"/>
      <c r="B1366" s="14"/>
      <c r="C1366" s="14"/>
      <c r="D1366" s="14"/>
      <c r="E1366" s="14"/>
      <c r="F1366" s="14"/>
      <c r="G1366" s="14"/>
      <c r="H1366" s="163"/>
      <c r="I1366" s="14"/>
    </row>
    <row r="1367" spans="1:9">
      <c r="A1367" s="14"/>
      <c r="B1367" s="14"/>
      <c r="C1367" s="14"/>
      <c r="D1367" s="14"/>
      <c r="E1367" s="14"/>
      <c r="F1367" s="14"/>
      <c r="G1367" s="14"/>
      <c r="H1367" s="163"/>
      <c r="I1367" s="14"/>
    </row>
    <row r="1368" spans="1:9">
      <c r="A1368" s="14"/>
      <c r="B1368" s="14"/>
      <c r="C1368" s="14"/>
      <c r="D1368" s="14"/>
      <c r="E1368" s="14"/>
      <c r="F1368" s="14"/>
      <c r="G1368" s="14"/>
      <c r="H1368" s="163"/>
      <c r="I1368" s="14"/>
    </row>
    <row r="1369" spans="1:9">
      <c r="A1369" s="14"/>
      <c r="B1369" s="14"/>
      <c r="C1369" s="14"/>
      <c r="D1369" s="14"/>
      <c r="E1369" s="14"/>
      <c r="F1369" s="14"/>
      <c r="G1369" s="14"/>
      <c r="H1369" s="163"/>
      <c r="I1369" s="14"/>
    </row>
    <row r="1370" spans="1:9">
      <c r="A1370" s="14"/>
      <c r="B1370" s="14"/>
      <c r="C1370" s="14"/>
      <c r="D1370" s="14"/>
      <c r="E1370" s="14"/>
      <c r="F1370" s="14"/>
      <c r="G1370" s="14"/>
      <c r="H1370" s="163"/>
      <c r="I1370" s="14"/>
    </row>
    <row r="1371" spans="1:9">
      <c r="A1371" s="14"/>
      <c r="B1371" s="14"/>
      <c r="C1371" s="14"/>
      <c r="D1371" s="14"/>
      <c r="E1371" s="14"/>
      <c r="F1371" s="14"/>
      <c r="G1371" s="14"/>
      <c r="H1371" s="163"/>
      <c r="I1371" s="14"/>
    </row>
    <row r="1372" spans="1:9">
      <c r="A1372" s="14"/>
      <c r="B1372" s="14"/>
      <c r="C1372" s="14"/>
      <c r="D1372" s="14"/>
      <c r="E1372" s="14"/>
      <c r="F1372" s="14"/>
      <c r="G1372" s="14"/>
      <c r="H1372" s="163"/>
      <c r="I1372" s="14"/>
    </row>
    <row r="1373" spans="1:9">
      <c r="A1373" s="14"/>
      <c r="B1373" s="14"/>
      <c r="C1373" s="14"/>
      <c r="D1373" s="14"/>
      <c r="E1373" s="14"/>
      <c r="F1373" s="14"/>
      <c r="G1373" s="14"/>
      <c r="H1373" s="163"/>
      <c r="I1373" s="14"/>
    </row>
    <row r="1374" spans="1:9">
      <c r="A1374" s="14"/>
      <c r="B1374" s="14"/>
      <c r="C1374" s="14"/>
      <c r="D1374" s="14"/>
      <c r="E1374" s="14"/>
      <c r="F1374" s="14"/>
      <c r="G1374" s="14"/>
      <c r="H1374" s="163"/>
      <c r="I1374" s="14"/>
    </row>
    <row r="1375" spans="1:9">
      <c r="A1375" s="14"/>
      <c r="B1375" s="14"/>
      <c r="C1375" s="14"/>
      <c r="D1375" s="14"/>
      <c r="E1375" s="14"/>
      <c r="F1375" s="14"/>
      <c r="G1375" s="14"/>
      <c r="H1375" s="163"/>
      <c r="I1375" s="14"/>
    </row>
    <row r="1376" spans="1:9">
      <c r="A1376" s="14"/>
      <c r="B1376" s="14"/>
      <c r="C1376" s="14"/>
      <c r="D1376" s="14"/>
      <c r="E1376" s="14"/>
      <c r="F1376" s="14"/>
      <c r="G1376" s="14"/>
      <c r="H1376" s="163"/>
      <c r="I1376" s="14"/>
    </row>
    <row r="1377" spans="1:9">
      <c r="A1377" s="14"/>
      <c r="B1377" s="14"/>
      <c r="C1377" s="14"/>
      <c r="D1377" s="14"/>
      <c r="E1377" s="14"/>
      <c r="F1377" s="14"/>
      <c r="G1377" s="14"/>
      <c r="H1377" s="163"/>
      <c r="I1377" s="14"/>
    </row>
    <row r="1378" spans="1:9">
      <c r="A1378" s="14"/>
      <c r="B1378" s="14"/>
      <c r="C1378" s="14"/>
      <c r="D1378" s="14"/>
      <c r="E1378" s="14"/>
      <c r="F1378" s="14"/>
      <c r="G1378" s="14"/>
      <c r="H1378" s="163"/>
      <c r="I1378" s="14"/>
    </row>
    <row r="1379" spans="1:9">
      <c r="A1379" s="14"/>
      <c r="B1379" s="14"/>
      <c r="C1379" s="14"/>
      <c r="D1379" s="14"/>
      <c r="E1379" s="14"/>
      <c r="F1379" s="14"/>
      <c r="G1379" s="14"/>
      <c r="H1379" s="163"/>
      <c r="I1379" s="14"/>
    </row>
    <row r="1380" spans="1:9">
      <c r="A1380" s="14"/>
      <c r="B1380" s="14"/>
      <c r="C1380" s="14"/>
      <c r="D1380" s="14"/>
      <c r="E1380" s="14"/>
      <c r="F1380" s="14"/>
      <c r="G1380" s="14"/>
      <c r="H1380" s="163"/>
      <c r="I1380" s="14"/>
    </row>
    <row r="1381" spans="1:9">
      <c r="A1381" s="14"/>
      <c r="B1381" s="14"/>
      <c r="C1381" s="14"/>
      <c r="D1381" s="14"/>
      <c r="E1381" s="14"/>
      <c r="F1381" s="14"/>
      <c r="G1381" s="14"/>
      <c r="H1381" s="163"/>
      <c r="I1381" s="14"/>
    </row>
    <row r="1382" spans="1:9">
      <c r="A1382" s="14"/>
      <c r="B1382" s="14"/>
      <c r="C1382" s="14"/>
      <c r="D1382" s="14"/>
      <c r="E1382" s="14"/>
      <c r="F1382" s="14"/>
      <c r="G1382" s="14"/>
      <c r="H1382" s="163"/>
      <c r="I1382" s="14"/>
    </row>
    <row r="1383" spans="1:9">
      <c r="A1383" s="14"/>
      <c r="B1383" s="14"/>
      <c r="C1383" s="14"/>
      <c r="D1383" s="14"/>
      <c r="E1383" s="14"/>
      <c r="F1383" s="14"/>
      <c r="G1383" s="14"/>
      <c r="H1383" s="163"/>
      <c r="I1383" s="14"/>
    </row>
    <row r="1384" spans="1:9">
      <c r="A1384" s="14"/>
      <c r="B1384" s="14"/>
      <c r="C1384" s="14"/>
      <c r="D1384" s="14"/>
      <c r="E1384" s="14"/>
      <c r="F1384" s="14"/>
      <c r="G1384" s="14"/>
      <c r="H1384" s="163"/>
      <c r="I1384" s="14"/>
    </row>
    <row r="1385" spans="1:9">
      <c r="A1385" s="14"/>
      <c r="B1385" s="14"/>
      <c r="C1385" s="14"/>
      <c r="D1385" s="14"/>
      <c r="E1385" s="14"/>
      <c r="F1385" s="14"/>
      <c r="G1385" s="14"/>
      <c r="H1385" s="163"/>
      <c r="I1385" s="14"/>
    </row>
    <row r="1386" spans="1:9">
      <c r="A1386" s="14"/>
      <c r="B1386" s="14"/>
      <c r="C1386" s="14"/>
      <c r="D1386" s="14"/>
      <c r="E1386" s="14"/>
      <c r="F1386" s="14"/>
      <c r="G1386" s="14"/>
      <c r="H1386" s="163"/>
      <c r="I1386" s="14"/>
    </row>
    <row r="1387" spans="1:9">
      <c r="A1387" s="14"/>
      <c r="B1387" s="14"/>
      <c r="C1387" s="14"/>
      <c r="D1387" s="14"/>
      <c r="E1387" s="14"/>
      <c r="F1387" s="14"/>
      <c r="G1387" s="14"/>
      <c r="H1387" s="163"/>
      <c r="I1387" s="14"/>
    </row>
    <row r="1388" spans="1:9">
      <c r="A1388" s="14"/>
      <c r="B1388" s="14"/>
      <c r="C1388" s="14"/>
      <c r="D1388" s="14"/>
      <c r="E1388" s="14"/>
      <c r="F1388" s="14"/>
      <c r="G1388" s="14"/>
      <c r="H1388" s="163"/>
      <c r="I1388" s="14"/>
    </row>
    <row r="1389" spans="1:9">
      <c r="A1389" s="14"/>
      <c r="B1389" s="14"/>
      <c r="C1389" s="14"/>
      <c r="D1389" s="14"/>
      <c r="E1389" s="14"/>
      <c r="F1389" s="14"/>
      <c r="G1389" s="14"/>
      <c r="H1389" s="163"/>
      <c r="I1389" s="14"/>
    </row>
    <row r="1390" spans="1:9">
      <c r="A1390" s="14"/>
      <c r="B1390" s="14"/>
      <c r="C1390" s="14"/>
      <c r="D1390" s="14"/>
      <c r="E1390" s="14"/>
      <c r="F1390" s="14"/>
      <c r="G1390" s="14"/>
      <c r="H1390" s="163"/>
      <c r="I1390" s="14"/>
    </row>
    <row r="1391" spans="1:9">
      <c r="A1391" s="14"/>
      <c r="B1391" s="14"/>
      <c r="C1391" s="14"/>
      <c r="D1391" s="14"/>
      <c r="E1391" s="14"/>
      <c r="F1391" s="14"/>
      <c r="G1391" s="14"/>
      <c r="H1391" s="163"/>
      <c r="I1391" s="14"/>
    </row>
    <row r="1392" spans="1:9">
      <c r="A1392" s="14"/>
      <c r="B1392" s="14"/>
      <c r="C1392" s="14"/>
      <c r="D1392" s="14"/>
      <c r="E1392" s="14"/>
      <c r="F1392" s="14"/>
      <c r="G1392" s="14"/>
      <c r="H1392" s="163"/>
      <c r="I1392" s="14"/>
    </row>
    <row r="1393" spans="1:9">
      <c r="A1393" s="14"/>
      <c r="B1393" s="14"/>
      <c r="C1393" s="14"/>
      <c r="D1393" s="14"/>
      <c r="E1393" s="14"/>
      <c r="F1393" s="14"/>
      <c r="G1393" s="14"/>
      <c r="H1393" s="163"/>
      <c r="I1393" s="14"/>
    </row>
    <row r="1394" spans="1:9">
      <c r="A1394" s="14"/>
      <c r="B1394" s="14"/>
      <c r="C1394" s="14"/>
      <c r="D1394" s="14"/>
      <c r="E1394" s="14"/>
      <c r="F1394" s="14"/>
      <c r="G1394" s="14"/>
      <c r="H1394" s="163"/>
      <c r="I1394" s="14"/>
    </row>
    <row r="1395" spans="1:9">
      <c r="A1395" s="14"/>
      <c r="B1395" s="14"/>
      <c r="C1395" s="14"/>
      <c r="D1395" s="14"/>
      <c r="E1395" s="14"/>
      <c r="F1395" s="14"/>
      <c r="G1395" s="14"/>
      <c r="H1395" s="163"/>
      <c r="I1395" s="14"/>
    </row>
    <row r="1396" spans="1:9">
      <c r="A1396" s="14"/>
      <c r="B1396" s="14"/>
      <c r="C1396" s="14"/>
      <c r="D1396" s="14"/>
      <c r="E1396" s="14"/>
      <c r="F1396" s="14"/>
      <c r="G1396" s="14"/>
      <c r="H1396" s="163"/>
      <c r="I1396" s="14"/>
    </row>
    <row r="1397" spans="1:9">
      <c r="A1397" s="14"/>
      <c r="B1397" s="14"/>
      <c r="C1397" s="14"/>
      <c r="D1397" s="14"/>
      <c r="E1397" s="14"/>
      <c r="F1397" s="14"/>
      <c r="G1397" s="14"/>
      <c r="H1397" s="163"/>
      <c r="I1397" s="14"/>
    </row>
    <row r="1398" spans="1:9">
      <c r="A1398" s="14"/>
      <c r="B1398" s="14"/>
      <c r="C1398" s="14"/>
      <c r="D1398" s="14"/>
      <c r="E1398" s="14"/>
      <c r="F1398" s="14"/>
      <c r="G1398" s="14"/>
      <c r="H1398" s="163"/>
      <c r="I1398" s="14"/>
    </row>
    <row r="1399" spans="1:9">
      <c r="A1399" s="14"/>
      <c r="B1399" s="14"/>
      <c r="C1399" s="14"/>
      <c r="D1399" s="14"/>
      <c r="E1399" s="14"/>
      <c r="F1399" s="14"/>
      <c r="G1399" s="14"/>
      <c r="H1399" s="163"/>
      <c r="I1399" s="14"/>
    </row>
    <row r="1400" spans="1:9">
      <c r="A1400" s="14"/>
      <c r="B1400" s="14"/>
      <c r="C1400" s="14"/>
      <c r="D1400" s="14"/>
      <c r="E1400" s="14"/>
      <c r="F1400" s="14"/>
      <c r="G1400" s="14"/>
      <c r="H1400" s="163"/>
      <c r="I1400" s="14"/>
    </row>
    <row r="1401" spans="1:9">
      <c r="A1401" s="14"/>
      <c r="B1401" s="14"/>
      <c r="C1401" s="14"/>
      <c r="D1401" s="14"/>
      <c r="E1401" s="14"/>
      <c r="F1401" s="14"/>
      <c r="G1401" s="14"/>
      <c r="H1401" s="163"/>
      <c r="I1401" s="14"/>
    </row>
    <row r="1402" spans="1:9">
      <c r="A1402" s="14"/>
      <c r="B1402" s="14"/>
      <c r="C1402" s="14"/>
      <c r="D1402" s="14"/>
      <c r="E1402" s="14"/>
      <c r="F1402" s="14"/>
      <c r="G1402" s="14"/>
      <c r="H1402" s="163"/>
      <c r="I1402" s="14"/>
    </row>
    <row r="1403" spans="1:9">
      <c r="A1403" s="14"/>
      <c r="B1403" s="14"/>
      <c r="C1403" s="14"/>
      <c r="D1403" s="14"/>
      <c r="E1403" s="14"/>
      <c r="F1403" s="14"/>
      <c r="G1403" s="14"/>
      <c r="H1403" s="163"/>
      <c r="I1403" s="14"/>
    </row>
    <row r="1404" spans="1:9">
      <c r="A1404" s="14"/>
      <c r="B1404" s="14"/>
      <c r="C1404" s="14"/>
      <c r="D1404" s="14"/>
      <c r="E1404" s="14"/>
      <c r="F1404" s="14"/>
      <c r="G1404" s="14"/>
      <c r="H1404" s="163"/>
      <c r="I1404" s="14"/>
    </row>
    <row r="1405" spans="1:9">
      <c r="A1405" s="14"/>
      <c r="B1405" s="14"/>
      <c r="C1405" s="14"/>
      <c r="D1405" s="14"/>
      <c r="E1405" s="14"/>
      <c r="F1405" s="14"/>
      <c r="G1405" s="14"/>
      <c r="H1405" s="163"/>
      <c r="I1405" s="14"/>
    </row>
    <row r="1406" spans="1:9">
      <c r="A1406" s="14"/>
      <c r="B1406" s="14"/>
      <c r="C1406" s="14"/>
      <c r="D1406" s="14"/>
      <c r="E1406" s="14"/>
      <c r="F1406" s="14"/>
      <c r="G1406" s="14"/>
      <c r="H1406" s="163"/>
      <c r="I1406" s="14"/>
    </row>
    <row r="1407" spans="1:9">
      <c r="A1407" s="14"/>
      <c r="B1407" s="14"/>
      <c r="C1407" s="14"/>
      <c r="D1407" s="14"/>
      <c r="E1407" s="14"/>
      <c r="F1407" s="14"/>
      <c r="G1407" s="14"/>
      <c r="H1407" s="163"/>
      <c r="I1407" s="14"/>
    </row>
    <row r="1408" spans="1:9">
      <c r="A1408" s="14"/>
      <c r="B1408" s="14"/>
      <c r="C1408" s="14"/>
      <c r="D1408" s="14"/>
      <c r="E1408" s="14"/>
      <c r="F1408" s="14"/>
      <c r="G1408" s="14"/>
      <c r="H1408" s="163"/>
      <c r="I1408" s="14"/>
    </row>
    <row r="1409" spans="1:9">
      <c r="A1409" s="14"/>
      <c r="B1409" s="14"/>
      <c r="C1409" s="14"/>
      <c r="D1409" s="14"/>
      <c r="E1409" s="14"/>
      <c r="F1409" s="14"/>
      <c r="G1409" s="14"/>
      <c r="H1409" s="163"/>
      <c r="I1409" s="14"/>
    </row>
    <row r="1410" spans="1:9">
      <c r="A1410" s="14"/>
      <c r="B1410" s="14"/>
      <c r="C1410" s="14"/>
      <c r="D1410" s="14"/>
      <c r="E1410" s="14"/>
      <c r="F1410" s="14"/>
      <c r="G1410" s="14"/>
      <c r="H1410" s="163"/>
      <c r="I1410" s="14"/>
    </row>
    <row r="1411" spans="1:9">
      <c r="A1411" s="14"/>
      <c r="B1411" s="14"/>
      <c r="C1411" s="14"/>
      <c r="D1411" s="14"/>
      <c r="E1411" s="14"/>
      <c r="F1411" s="14"/>
      <c r="G1411" s="14"/>
      <c r="H1411" s="163"/>
      <c r="I1411" s="14"/>
    </row>
    <row r="1412" spans="1:9">
      <c r="A1412" s="14"/>
      <c r="B1412" s="14"/>
      <c r="C1412" s="14"/>
      <c r="D1412" s="14"/>
      <c r="E1412" s="14"/>
      <c r="F1412" s="14"/>
      <c r="G1412" s="14"/>
      <c r="H1412" s="163"/>
      <c r="I1412" s="14"/>
    </row>
    <row r="1413" spans="1:9">
      <c r="A1413" s="14"/>
      <c r="B1413" s="14"/>
      <c r="C1413" s="14"/>
      <c r="D1413" s="14"/>
      <c r="E1413" s="14"/>
      <c r="F1413" s="14"/>
      <c r="G1413" s="14"/>
      <c r="H1413" s="163"/>
      <c r="I1413" s="14"/>
    </row>
    <row r="1414" spans="1:9">
      <c r="A1414" s="14"/>
      <c r="B1414" s="14"/>
      <c r="C1414" s="14"/>
      <c r="D1414" s="14"/>
      <c r="E1414" s="14"/>
      <c r="F1414" s="14"/>
      <c r="G1414" s="14"/>
      <c r="H1414" s="163"/>
      <c r="I1414" s="14"/>
    </row>
    <row r="1415" spans="1:9">
      <c r="A1415" s="14"/>
      <c r="B1415" s="14"/>
      <c r="C1415" s="14"/>
      <c r="D1415" s="14"/>
      <c r="E1415" s="14"/>
      <c r="F1415" s="14"/>
      <c r="G1415" s="14"/>
      <c r="H1415" s="163"/>
      <c r="I1415" s="14"/>
    </row>
    <row r="1416" spans="1:9">
      <c r="A1416" s="14"/>
      <c r="B1416" s="14"/>
      <c r="C1416" s="14"/>
      <c r="D1416" s="14"/>
      <c r="E1416" s="14"/>
      <c r="F1416" s="14"/>
      <c r="G1416" s="14"/>
      <c r="H1416" s="163"/>
      <c r="I1416" s="14"/>
    </row>
    <row r="1417" spans="1:9">
      <c r="A1417" s="14"/>
      <c r="B1417" s="14"/>
      <c r="C1417" s="14"/>
      <c r="D1417" s="14"/>
      <c r="E1417" s="14"/>
      <c r="F1417" s="14"/>
      <c r="G1417" s="14"/>
      <c r="H1417" s="163"/>
      <c r="I1417" s="14"/>
    </row>
    <row r="1418" spans="1:9">
      <c r="A1418" s="14"/>
      <c r="B1418" s="14"/>
      <c r="C1418" s="14"/>
      <c r="D1418" s="14"/>
      <c r="E1418" s="14"/>
      <c r="F1418" s="14"/>
      <c r="G1418" s="14"/>
      <c r="H1418" s="163"/>
      <c r="I1418" s="14"/>
    </row>
    <row r="1419" spans="1:9">
      <c r="A1419" s="14"/>
      <c r="B1419" s="14"/>
      <c r="C1419" s="14"/>
      <c r="D1419" s="14"/>
      <c r="E1419" s="14"/>
      <c r="F1419" s="14"/>
      <c r="G1419" s="14"/>
      <c r="H1419" s="163"/>
      <c r="I1419" s="14"/>
    </row>
    <row r="1420" spans="1:9">
      <c r="A1420" s="14"/>
      <c r="B1420" s="14"/>
      <c r="C1420" s="14"/>
      <c r="D1420" s="14"/>
      <c r="E1420" s="14"/>
      <c r="F1420" s="14"/>
      <c r="G1420" s="14"/>
      <c r="H1420" s="163"/>
      <c r="I1420" s="14"/>
    </row>
    <row r="1421" spans="1:9">
      <c r="A1421" s="14"/>
      <c r="B1421" s="14"/>
      <c r="C1421" s="14"/>
      <c r="D1421" s="14"/>
      <c r="E1421" s="14"/>
      <c r="F1421" s="14"/>
      <c r="G1421" s="14"/>
      <c r="H1421" s="163"/>
      <c r="I1421" s="14"/>
    </row>
    <row r="1422" spans="1:9">
      <c r="A1422" s="14"/>
      <c r="B1422" s="14"/>
      <c r="C1422" s="14"/>
      <c r="D1422" s="14"/>
      <c r="E1422" s="14"/>
      <c r="F1422" s="14"/>
      <c r="G1422" s="14"/>
      <c r="H1422" s="163"/>
      <c r="I1422" s="14"/>
    </row>
    <row r="1423" spans="1:9">
      <c r="A1423" s="14"/>
      <c r="B1423" s="14"/>
      <c r="C1423" s="14"/>
      <c r="D1423" s="14"/>
      <c r="E1423" s="14"/>
      <c r="F1423" s="14"/>
      <c r="G1423" s="14"/>
      <c r="H1423" s="163"/>
      <c r="I1423" s="14"/>
    </row>
    <row r="1424" spans="1:9">
      <c r="A1424" s="14"/>
      <c r="B1424" s="14"/>
      <c r="C1424" s="14"/>
      <c r="D1424" s="14"/>
      <c r="E1424" s="14"/>
      <c r="F1424" s="14"/>
      <c r="G1424" s="14"/>
      <c r="H1424" s="163"/>
      <c r="I1424" s="14"/>
    </row>
    <row r="1425" spans="1:9">
      <c r="A1425" s="14"/>
      <c r="B1425" s="14"/>
      <c r="C1425" s="14"/>
      <c r="D1425" s="14"/>
      <c r="E1425" s="14"/>
      <c r="F1425" s="14"/>
      <c r="G1425" s="14"/>
      <c r="H1425" s="163"/>
      <c r="I1425" s="14"/>
    </row>
    <row r="1426" spans="1:9">
      <c r="A1426" s="14"/>
      <c r="B1426" s="14"/>
      <c r="C1426" s="14"/>
      <c r="D1426" s="14"/>
      <c r="E1426" s="14"/>
      <c r="F1426" s="14"/>
      <c r="G1426" s="14"/>
      <c r="H1426" s="163"/>
      <c r="I1426" s="14"/>
    </row>
    <row r="1427" spans="1:9">
      <c r="A1427" s="14"/>
      <c r="B1427" s="14"/>
      <c r="C1427" s="14"/>
      <c r="D1427" s="14"/>
      <c r="E1427" s="14"/>
      <c r="F1427" s="14"/>
      <c r="G1427" s="14"/>
      <c r="H1427" s="163"/>
      <c r="I1427" s="14"/>
    </row>
    <row r="1428" spans="1:9">
      <c r="A1428" s="14"/>
      <c r="B1428" s="14"/>
      <c r="C1428" s="14"/>
      <c r="D1428" s="14"/>
      <c r="E1428" s="14"/>
      <c r="F1428" s="14"/>
      <c r="G1428" s="14"/>
      <c r="H1428" s="163"/>
      <c r="I1428" s="14"/>
    </row>
    <row r="1429" spans="1:9">
      <c r="A1429" s="14"/>
      <c r="B1429" s="14"/>
      <c r="C1429" s="14"/>
      <c r="D1429" s="14"/>
      <c r="E1429" s="14"/>
      <c r="F1429" s="14"/>
      <c r="G1429" s="14"/>
      <c r="H1429" s="163"/>
      <c r="I1429" s="14"/>
    </row>
    <row r="1430" spans="1:9">
      <c r="A1430" s="14"/>
      <c r="B1430" s="14"/>
      <c r="C1430" s="14"/>
      <c r="D1430" s="14"/>
      <c r="E1430" s="14"/>
      <c r="F1430" s="14"/>
      <c r="G1430" s="14"/>
      <c r="H1430" s="163"/>
      <c r="I1430" s="14"/>
    </row>
    <row r="1431" spans="1:9">
      <c r="A1431" s="14"/>
      <c r="B1431" s="14"/>
      <c r="C1431" s="14"/>
      <c r="D1431" s="14"/>
      <c r="E1431" s="14"/>
      <c r="F1431" s="14"/>
      <c r="G1431" s="14"/>
      <c r="H1431" s="163"/>
      <c r="I1431" s="14"/>
    </row>
    <row r="1432" spans="1:9">
      <c r="A1432" s="14"/>
      <c r="B1432" s="14"/>
      <c r="C1432" s="14"/>
      <c r="D1432" s="14"/>
      <c r="E1432" s="14"/>
      <c r="F1432" s="14"/>
      <c r="G1432" s="14"/>
      <c r="H1432" s="163"/>
      <c r="I1432" s="14"/>
    </row>
    <row r="1433" spans="1:9">
      <c r="A1433" s="14"/>
      <c r="B1433" s="14"/>
      <c r="C1433" s="14"/>
      <c r="D1433" s="14"/>
      <c r="E1433" s="14"/>
      <c r="F1433" s="14"/>
      <c r="G1433" s="14"/>
      <c r="H1433" s="163"/>
      <c r="I1433" s="14"/>
    </row>
    <row r="1434" spans="1:9">
      <c r="A1434" s="14"/>
      <c r="B1434" s="14"/>
      <c r="C1434" s="14"/>
      <c r="D1434" s="14"/>
      <c r="E1434" s="14"/>
      <c r="F1434" s="14"/>
      <c r="G1434" s="14"/>
      <c r="H1434" s="163"/>
      <c r="I1434" s="14"/>
    </row>
    <row r="1435" spans="1:9">
      <c r="A1435" s="14"/>
      <c r="B1435" s="14"/>
      <c r="C1435" s="14"/>
      <c r="D1435" s="14"/>
      <c r="E1435" s="14"/>
      <c r="F1435" s="14"/>
      <c r="G1435" s="14"/>
      <c r="H1435" s="163"/>
      <c r="I1435" s="14"/>
    </row>
    <row r="1436" spans="1:9">
      <c r="A1436" s="14"/>
      <c r="B1436" s="14"/>
      <c r="C1436" s="14"/>
      <c r="D1436" s="14"/>
      <c r="E1436" s="14"/>
      <c r="F1436" s="14"/>
      <c r="G1436" s="14"/>
      <c r="H1436" s="163"/>
      <c r="I1436" s="14"/>
    </row>
    <row r="1437" spans="1:9">
      <c r="A1437" s="14"/>
      <c r="B1437" s="14"/>
      <c r="C1437" s="14"/>
      <c r="D1437" s="14"/>
      <c r="E1437" s="14"/>
      <c r="F1437" s="14"/>
      <c r="G1437" s="14"/>
      <c r="H1437" s="163"/>
      <c r="I1437" s="14"/>
    </row>
    <row r="1438" spans="1:9">
      <c r="A1438" s="14"/>
      <c r="B1438" s="14"/>
      <c r="C1438" s="14"/>
      <c r="D1438" s="14"/>
      <c r="E1438" s="14"/>
      <c r="F1438" s="14"/>
      <c r="G1438" s="14"/>
      <c r="H1438" s="163"/>
      <c r="I1438" s="14"/>
    </row>
    <row r="1439" spans="1:9">
      <c r="A1439" s="14"/>
      <c r="B1439" s="14"/>
      <c r="C1439" s="14"/>
      <c r="D1439" s="14"/>
      <c r="E1439" s="14"/>
      <c r="F1439" s="14"/>
      <c r="G1439" s="14"/>
      <c r="H1439" s="163"/>
      <c r="I1439" s="14"/>
    </row>
    <row r="1440" spans="1:9">
      <c r="A1440" s="14"/>
      <c r="B1440" s="14"/>
      <c r="C1440" s="14"/>
      <c r="D1440" s="14"/>
      <c r="E1440" s="14"/>
      <c r="F1440" s="14"/>
      <c r="G1440" s="14"/>
      <c r="H1440" s="163"/>
      <c r="I1440" s="14"/>
    </row>
    <row r="1441" spans="1:9">
      <c r="A1441" s="14"/>
      <c r="B1441" s="14"/>
      <c r="C1441" s="14"/>
      <c r="D1441" s="14"/>
      <c r="E1441" s="14"/>
      <c r="F1441" s="14"/>
      <c r="G1441" s="14"/>
      <c r="H1441" s="163"/>
      <c r="I1441" s="14"/>
    </row>
    <row r="1442" spans="1:9">
      <c r="A1442" s="14"/>
      <c r="B1442" s="14"/>
      <c r="C1442" s="14"/>
      <c r="D1442" s="14"/>
      <c r="E1442" s="14"/>
      <c r="F1442" s="14"/>
      <c r="G1442" s="14"/>
      <c r="H1442" s="163"/>
      <c r="I1442" s="14"/>
    </row>
    <row r="1443" spans="1:9">
      <c r="A1443" s="14"/>
      <c r="B1443" s="14"/>
      <c r="C1443" s="14"/>
      <c r="D1443" s="14"/>
      <c r="E1443" s="14"/>
      <c r="F1443" s="14"/>
      <c r="G1443" s="14"/>
      <c r="H1443" s="163"/>
      <c r="I1443" s="14"/>
    </row>
    <row r="1444" spans="1:9">
      <c r="A1444" s="14"/>
      <c r="B1444" s="14"/>
      <c r="C1444" s="14"/>
      <c r="D1444" s="14"/>
      <c r="E1444" s="14"/>
      <c r="F1444" s="14"/>
      <c r="G1444" s="14"/>
      <c r="H1444" s="163"/>
      <c r="I1444" s="14"/>
    </row>
    <row r="1445" spans="1:9">
      <c r="A1445" s="14"/>
      <c r="B1445" s="14"/>
      <c r="C1445" s="14"/>
      <c r="D1445" s="14"/>
      <c r="E1445" s="14"/>
      <c r="F1445" s="14"/>
      <c r="G1445" s="14"/>
      <c r="H1445" s="163"/>
      <c r="I1445" s="14"/>
    </row>
    <row r="1446" spans="1:9">
      <c r="A1446" s="14"/>
      <c r="B1446" s="14"/>
      <c r="C1446" s="14"/>
      <c r="D1446" s="14"/>
      <c r="E1446" s="14"/>
      <c r="F1446" s="14"/>
      <c r="G1446" s="14"/>
      <c r="H1446" s="163"/>
      <c r="I1446" s="14"/>
    </row>
    <row r="1447" spans="1:9">
      <c r="A1447" s="14"/>
      <c r="B1447" s="14"/>
      <c r="C1447" s="14"/>
      <c r="D1447" s="14"/>
      <c r="E1447" s="14"/>
      <c r="F1447" s="14"/>
      <c r="G1447" s="14"/>
      <c r="H1447" s="163"/>
      <c r="I1447" s="14"/>
    </row>
    <row r="1448" spans="1:9">
      <c r="A1448" s="14"/>
      <c r="B1448" s="14"/>
      <c r="C1448" s="14"/>
      <c r="D1448" s="14"/>
      <c r="E1448" s="14"/>
      <c r="F1448" s="14"/>
      <c r="G1448" s="14"/>
      <c r="H1448" s="163"/>
      <c r="I1448" s="14"/>
    </row>
    <row r="1449" spans="1:9">
      <c r="A1449" s="14"/>
      <c r="B1449" s="14"/>
      <c r="C1449" s="14"/>
      <c r="D1449" s="14"/>
      <c r="E1449" s="14"/>
      <c r="F1449" s="14"/>
      <c r="G1449" s="14"/>
      <c r="H1449" s="163"/>
      <c r="I1449" s="14"/>
    </row>
    <row r="1450" spans="1:9">
      <c r="A1450" s="14"/>
      <c r="B1450" s="14"/>
      <c r="C1450" s="14"/>
      <c r="D1450" s="14"/>
      <c r="E1450" s="14"/>
      <c r="F1450" s="14"/>
      <c r="G1450" s="14"/>
      <c r="H1450" s="163"/>
      <c r="I1450" s="14"/>
    </row>
    <row r="1451" spans="1:9">
      <c r="A1451" s="14"/>
      <c r="B1451" s="14"/>
      <c r="C1451" s="14"/>
      <c r="D1451" s="14"/>
      <c r="E1451" s="14"/>
      <c r="F1451" s="14"/>
      <c r="G1451" s="14"/>
      <c r="H1451" s="163"/>
      <c r="I1451" s="14"/>
    </row>
    <row r="1452" spans="1:9">
      <c r="A1452" s="14"/>
      <c r="B1452" s="14"/>
      <c r="C1452" s="14"/>
      <c r="D1452" s="14"/>
      <c r="E1452" s="14"/>
      <c r="F1452" s="14"/>
      <c r="G1452" s="14"/>
      <c r="H1452" s="163"/>
      <c r="I1452" s="14"/>
    </row>
    <row r="1453" spans="1:9">
      <c r="A1453" s="14"/>
      <c r="B1453" s="14"/>
      <c r="C1453" s="14"/>
      <c r="D1453" s="14"/>
      <c r="E1453" s="14"/>
      <c r="F1453" s="14"/>
      <c r="G1453" s="14"/>
      <c r="H1453" s="163"/>
      <c r="I1453" s="14"/>
    </row>
    <row r="1454" spans="1:9">
      <c r="A1454" s="14"/>
      <c r="B1454" s="14"/>
      <c r="C1454" s="14"/>
      <c r="D1454" s="14"/>
      <c r="E1454" s="14"/>
      <c r="F1454" s="14"/>
      <c r="G1454" s="14"/>
      <c r="H1454" s="163"/>
      <c r="I1454" s="14"/>
    </row>
    <row r="1455" spans="1:9">
      <c r="A1455" s="14"/>
      <c r="B1455" s="14"/>
      <c r="C1455" s="14"/>
      <c r="D1455" s="14"/>
      <c r="E1455" s="14"/>
      <c r="F1455" s="14"/>
      <c r="G1455" s="14"/>
      <c r="H1455" s="163"/>
      <c r="I1455" s="14"/>
    </row>
    <row r="1456" spans="1:9">
      <c r="A1456" s="14"/>
      <c r="B1456" s="14"/>
      <c r="C1456" s="14"/>
      <c r="D1456" s="14"/>
      <c r="E1456" s="14"/>
      <c r="F1456" s="14"/>
      <c r="G1456" s="14"/>
      <c r="H1456" s="163"/>
      <c r="I1456" s="14"/>
    </row>
    <row r="1457" spans="1:9">
      <c r="A1457" s="14"/>
      <c r="B1457" s="14"/>
      <c r="C1457" s="14"/>
      <c r="D1457" s="14"/>
      <c r="E1457" s="14"/>
      <c r="F1457" s="14"/>
      <c r="G1457" s="14"/>
      <c r="H1457" s="163"/>
      <c r="I1457" s="14"/>
    </row>
    <row r="1458" spans="1:9">
      <c r="A1458" s="14"/>
      <c r="B1458" s="14"/>
      <c r="C1458" s="14"/>
      <c r="D1458" s="14"/>
      <c r="E1458" s="14"/>
      <c r="F1458" s="14"/>
      <c r="G1458" s="14"/>
      <c r="H1458" s="163"/>
      <c r="I1458" s="14"/>
    </row>
    <row r="1459" spans="1:9">
      <c r="A1459" s="14"/>
      <c r="B1459" s="14"/>
      <c r="C1459" s="14"/>
      <c r="D1459" s="14"/>
      <c r="E1459" s="14"/>
      <c r="F1459" s="14"/>
      <c r="G1459" s="14"/>
      <c r="H1459" s="163"/>
      <c r="I1459" s="14"/>
    </row>
    <row r="1460" spans="1:9">
      <c r="A1460" s="14"/>
      <c r="B1460" s="14"/>
      <c r="C1460" s="14"/>
      <c r="D1460" s="14"/>
      <c r="E1460" s="14"/>
      <c r="F1460" s="14"/>
      <c r="G1460" s="14"/>
      <c r="H1460" s="163"/>
      <c r="I1460" s="14"/>
    </row>
    <row r="1461" spans="1:9">
      <c r="A1461" s="14"/>
      <c r="B1461" s="14"/>
      <c r="C1461" s="14"/>
      <c r="D1461" s="14"/>
      <c r="E1461" s="14"/>
      <c r="F1461" s="14"/>
      <c r="G1461" s="14"/>
      <c r="H1461" s="163"/>
      <c r="I1461" s="14"/>
    </row>
    <row r="1462" spans="1:9">
      <c r="A1462" s="14"/>
      <c r="B1462" s="14"/>
      <c r="C1462" s="14"/>
      <c r="D1462" s="14"/>
      <c r="E1462" s="14"/>
      <c r="F1462" s="14"/>
      <c r="G1462" s="14"/>
      <c r="H1462" s="163"/>
      <c r="I1462" s="14"/>
    </row>
    <row r="1463" spans="1:9">
      <c r="A1463" s="14"/>
      <c r="B1463" s="14"/>
      <c r="C1463" s="14"/>
      <c r="D1463" s="14"/>
      <c r="E1463" s="14"/>
      <c r="F1463" s="14"/>
      <c r="G1463" s="14"/>
      <c r="H1463" s="163"/>
      <c r="I1463" s="14"/>
    </row>
    <row r="1464" spans="1:9">
      <c r="A1464" s="14"/>
      <c r="B1464" s="14"/>
      <c r="C1464" s="14"/>
      <c r="D1464" s="14"/>
      <c r="E1464" s="14"/>
      <c r="F1464" s="14"/>
      <c r="G1464" s="14"/>
      <c r="H1464" s="163"/>
      <c r="I1464" s="14"/>
    </row>
    <row r="1465" spans="1:9">
      <c r="A1465" s="14"/>
      <c r="B1465" s="14"/>
      <c r="C1465" s="14"/>
      <c r="D1465" s="14"/>
      <c r="E1465" s="14"/>
      <c r="F1465" s="14"/>
      <c r="G1465" s="14"/>
      <c r="H1465" s="163"/>
      <c r="I1465" s="14"/>
    </row>
    <row r="1466" spans="1:9">
      <c r="A1466" s="14"/>
      <c r="B1466" s="14"/>
      <c r="C1466" s="14"/>
      <c r="D1466" s="14"/>
      <c r="E1466" s="14"/>
      <c r="F1466" s="14"/>
      <c r="G1466" s="14"/>
      <c r="H1466" s="163"/>
      <c r="I1466" s="14"/>
    </row>
    <row r="1467" spans="1:9">
      <c r="A1467" s="14"/>
      <c r="B1467" s="14"/>
      <c r="C1467" s="14"/>
      <c r="D1467" s="14"/>
      <c r="E1467" s="14"/>
      <c r="F1467" s="14"/>
      <c r="G1467" s="14"/>
      <c r="H1467" s="163"/>
      <c r="I1467" s="14"/>
    </row>
    <row r="1468" spans="1:9">
      <c r="A1468" s="14"/>
      <c r="B1468" s="14"/>
      <c r="C1468" s="14"/>
      <c r="D1468" s="14"/>
      <c r="E1468" s="14"/>
      <c r="F1468" s="14"/>
      <c r="G1468" s="14"/>
      <c r="H1468" s="163"/>
      <c r="I1468" s="14"/>
    </row>
    <row r="1469" spans="1:9">
      <c r="A1469" s="14"/>
      <c r="B1469" s="14"/>
      <c r="C1469" s="14"/>
      <c r="D1469" s="14"/>
      <c r="E1469" s="14"/>
      <c r="F1469" s="14"/>
      <c r="G1469" s="14"/>
      <c r="H1469" s="163"/>
      <c r="I1469" s="14"/>
    </row>
    <row r="1470" spans="1:9">
      <c r="A1470" s="14"/>
      <c r="B1470" s="14"/>
      <c r="C1470" s="14"/>
      <c r="D1470" s="14"/>
      <c r="E1470" s="14"/>
      <c r="F1470" s="14"/>
      <c r="G1470" s="14"/>
      <c r="H1470" s="163"/>
      <c r="I1470" s="14"/>
    </row>
    <row r="1471" spans="1:9">
      <c r="A1471" s="14"/>
      <c r="B1471" s="14"/>
      <c r="C1471" s="14"/>
      <c r="D1471" s="14"/>
      <c r="E1471" s="14"/>
      <c r="F1471" s="14"/>
      <c r="G1471" s="14"/>
      <c r="H1471" s="163"/>
      <c r="I1471" s="14"/>
    </row>
    <row r="1472" spans="1:9">
      <c r="A1472" s="14"/>
      <c r="B1472" s="14"/>
      <c r="C1472" s="14"/>
      <c r="D1472" s="14"/>
      <c r="E1472" s="14"/>
      <c r="F1472" s="14"/>
      <c r="G1472" s="14"/>
      <c r="H1472" s="163"/>
      <c r="I1472" s="14"/>
    </row>
    <row r="1473" spans="1:9">
      <c r="A1473" s="14"/>
      <c r="B1473" s="14"/>
      <c r="C1473" s="14"/>
      <c r="D1473" s="14"/>
      <c r="E1473" s="14"/>
      <c r="F1473" s="14"/>
      <c r="G1473" s="14"/>
      <c r="H1473" s="163"/>
      <c r="I1473" s="14"/>
    </row>
    <row r="1474" spans="1:9">
      <c r="A1474" s="14"/>
      <c r="B1474" s="14"/>
      <c r="C1474" s="14"/>
      <c r="D1474" s="14"/>
      <c r="E1474" s="14"/>
      <c r="F1474" s="14"/>
      <c r="G1474" s="14"/>
      <c r="H1474" s="163"/>
      <c r="I1474" s="14"/>
    </row>
    <row r="1475" spans="1:9">
      <c r="A1475" s="14"/>
      <c r="B1475" s="14"/>
      <c r="C1475" s="14"/>
      <c r="D1475" s="14"/>
      <c r="E1475" s="14"/>
      <c r="F1475" s="14"/>
      <c r="G1475" s="14"/>
      <c r="H1475" s="163"/>
      <c r="I1475" s="14"/>
    </row>
    <row r="1476" spans="1:9">
      <c r="A1476" s="14"/>
      <c r="B1476" s="14"/>
      <c r="C1476" s="14"/>
      <c r="D1476" s="14"/>
      <c r="E1476" s="14"/>
      <c r="F1476" s="14"/>
      <c r="G1476" s="14"/>
      <c r="H1476" s="163"/>
      <c r="I1476" s="14"/>
    </row>
    <row r="1477" spans="1:9">
      <c r="A1477" s="14"/>
      <c r="B1477" s="14"/>
      <c r="C1477" s="14"/>
      <c r="D1477" s="14"/>
      <c r="E1477" s="14"/>
      <c r="F1477" s="14"/>
      <c r="G1477" s="14"/>
      <c r="H1477" s="163"/>
      <c r="I1477" s="14"/>
    </row>
    <row r="1478" spans="1:9">
      <c r="A1478" s="14"/>
      <c r="B1478" s="14"/>
      <c r="C1478" s="14"/>
      <c r="D1478" s="14"/>
      <c r="E1478" s="14"/>
      <c r="F1478" s="14"/>
      <c r="G1478" s="14"/>
      <c r="H1478" s="163"/>
      <c r="I1478" s="14"/>
    </row>
    <row r="1479" spans="1:9">
      <c r="A1479" s="14"/>
      <c r="B1479" s="14"/>
      <c r="C1479" s="14"/>
      <c r="D1479" s="14"/>
      <c r="E1479" s="14"/>
      <c r="F1479" s="14"/>
      <c r="G1479" s="14"/>
      <c r="H1479" s="163"/>
      <c r="I1479" s="14"/>
    </row>
    <row r="1480" spans="1:9">
      <c r="A1480" s="14"/>
      <c r="B1480" s="14"/>
      <c r="C1480" s="14"/>
      <c r="D1480" s="14"/>
      <c r="E1480" s="14"/>
      <c r="F1480" s="14"/>
      <c r="G1480" s="14"/>
      <c r="H1480" s="163"/>
      <c r="I1480" s="14"/>
    </row>
    <row r="1481" spans="1:9">
      <c r="A1481" s="14"/>
      <c r="B1481" s="14"/>
      <c r="C1481" s="14"/>
      <c r="D1481" s="14"/>
      <c r="E1481" s="14"/>
      <c r="F1481" s="14"/>
      <c r="G1481" s="14"/>
      <c r="H1481" s="163"/>
      <c r="I1481" s="14"/>
    </row>
    <row r="1482" spans="1:9">
      <c r="A1482" s="14"/>
      <c r="B1482" s="14"/>
      <c r="C1482" s="14"/>
      <c r="D1482" s="14"/>
      <c r="E1482" s="14"/>
      <c r="F1482" s="14"/>
      <c r="G1482" s="14"/>
      <c r="H1482" s="163"/>
      <c r="I1482" s="14"/>
    </row>
    <row r="1483" spans="1:9">
      <c r="A1483" s="14"/>
      <c r="B1483" s="14"/>
      <c r="C1483" s="14"/>
      <c r="D1483" s="14"/>
      <c r="E1483" s="14"/>
      <c r="F1483" s="14"/>
      <c r="G1483" s="14"/>
      <c r="H1483" s="163"/>
      <c r="I1483" s="14"/>
    </row>
    <row r="1484" spans="1:9">
      <c r="A1484" s="14"/>
      <c r="B1484" s="14"/>
      <c r="C1484" s="14"/>
      <c r="D1484" s="14"/>
      <c r="E1484" s="14"/>
      <c r="F1484" s="14"/>
      <c r="G1484" s="14"/>
      <c r="H1484" s="163"/>
      <c r="I1484" s="14"/>
    </row>
    <row r="1485" spans="1:9">
      <c r="A1485" s="14"/>
      <c r="B1485" s="14"/>
      <c r="C1485" s="14"/>
      <c r="D1485" s="14"/>
      <c r="E1485" s="14"/>
      <c r="F1485" s="14"/>
      <c r="G1485" s="14"/>
      <c r="H1485" s="163"/>
      <c r="I1485" s="14"/>
    </row>
    <row r="1486" spans="1:9">
      <c r="A1486" s="14"/>
      <c r="B1486" s="14"/>
      <c r="C1486" s="14"/>
      <c r="D1486" s="14"/>
      <c r="E1486" s="14"/>
      <c r="F1486" s="14"/>
      <c r="G1486" s="14"/>
      <c r="H1486" s="163"/>
      <c r="I1486" s="14"/>
    </row>
    <row r="1487" spans="1:9">
      <c r="A1487" s="14"/>
      <c r="B1487" s="14"/>
      <c r="C1487" s="14"/>
      <c r="D1487" s="14"/>
      <c r="E1487" s="14"/>
      <c r="F1487" s="14"/>
      <c r="G1487" s="14"/>
      <c r="H1487" s="163"/>
      <c r="I1487" s="14"/>
    </row>
    <row r="1488" spans="1:9">
      <c r="A1488" s="14"/>
      <c r="B1488" s="14"/>
      <c r="C1488" s="14"/>
      <c r="D1488" s="14"/>
      <c r="E1488" s="14"/>
      <c r="F1488" s="14"/>
      <c r="G1488" s="14"/>
      <c r="H1488" s="163"/>
      <c r="I1488" s="14"/>
    </row>
    <row r="1489" spans="1:9">
      <c r="A1489" s="14"/>
      <c r="B1489" s="14"/>
      <c r="C1489" s="14"/>
      <c r="D1489" s="14"/>
      <c r="E1489" s="14"/>
      <c r="F1489" s="14"/>
      <c r="G1489" s="14"/>
      <c r="H1489" s="163"/>
      <c r="I1489" s="14"/>
    </row>
    <row r="1490" spans="1:9">
      <c r="A1490" s="14"/>
      <c r="B1490" s="14"/>
      <c r="C1490" s="14"/>
      <c r="D1490" s="14"/>
      <c r="E1490" s="14"/>
      <c r="F1490" s="14"/>
      <c r="G1490" s="14"/>
      <c r="H1490" s="163"/>
      <c r="I1490" s="14"/>
    </row>
    <row r="1491" spans="1:9">
      <c r="A1491" s="14"/>
      <c r="B1491" s="14"/>
      <c r="C1491" s="14"/>
      <c r="D1491" s="14"/>
      <c r="E1491" s="14"/>
      <c r="F1491" s="14"/>
      <c r="G1491" s="14"/>
      <c r="H1491" s="163"/>
      <c r="I1491" s="14"/>
    </row>
    <row r="1492" spans="1:9">
      <c r="A1492" s="14"/>
      <c r="B1492" s="14"/>
      <c r="C1492" s="14"/>
      <c r="D1492" s="14"/>
      <c r="E1492" s="14"/>
      <c r="F1492" s="14"/>
      <c r="G1492" s="14"/>
      <c r="H1492" s="163"/>
      <c r="I1492" s="14"/>
    </row>
    <row r="1493" spans="1:9">
      <c r="A1493" s="14"/>
      <c r="B1493" s="14"/>
      <c r="C1493" s="14"/>
      <c r="D1493" s="14"/>
      <c r="E1493" s="14"/>
      <c r="F1493" s="14"/>
      <c r="G1493" s="14"/>
      <c r="H1493" s="163"/>
      <c r="I1493" s="14"/>
    </row>
    <row r="1494" spans="1:9">
      <c r="A1494" s="14"/>
      <c r="B1494" s="14"/>
      <c r="C1494" s="14"/>
      <c r="D1494" s="14"/>
      <c r="E1494" s="14"/>
      <c r="F1494" s="14"/>
      <c r="G1494" s="14"/>
      <c r="H1494" s="163"/>
      <c r="I1494" s="14"/>
    </row>
    <row r="1495" spans="1:9">
      <c r="A1495" s="14"/>
      <c r="B1495" s="14"/>
      <c r="C1495" s="14"/>
      <c r="D1495" s="14"/>
      <c r="E1495" s="14"/>
      <c r="F1495" s="14"/>
      <c r="G1495" s="14"/>
      <c r="H1495" s="163"/>
      <c r="I1495" s="14"/>
    </row>
    <row r="1496" spans="1:9">
      <c r="A1496" s="14"/>
      <c r="B1496" s="14"/>
      <c r="C1496" s="14"/>
      <c r="D1496" s="14"/>
      <c r="E1496" s="14"/>
      <c r="F1496" s="14"/>
      <c r="G1496" s="14"/>
      <c r="H1496" s="163"/>
      <c r="I1496" s="14"/>
    </row>
    <row r="1497" spans="1:9">
      <c r="A1497" s="14"/>
      <c r="B1497" s="14"/>
      <c r="C1497" s="14"/>
      <c r="D1497" s="14"/>
      <c r="E1497" s="14"/>
      <c r="F1497" s="14"/>
      <c r="G1497" s="14"/>
      <c r="H1497" s="163"/>
      <c r="I1497" s="14"/>
    </row>
    <row r="1498" spans="1:9">
      <c r="A1498" s="14"/>
      <c r="B1498" s="14"/>
      <c r="C1498" s="14"/>
      <c r="D1498" s="14"/>
      <c r="E1498" s="14"/>
      <c r="F1498" s="14"/>
      <c r="G1498" s="14"/>
      <c r="H1498" s="163"/>
      <c r="I1498" s="14"/>
    </row>
    <row r="1499" spans="1:9">
      <c r="A1499" s="14"/>
      <c r="B1499" s="14"/>
      <c r="C1499" s="14"/>
      <c r="D1499" s="14"/>
      <c r="E1499" s="14"/>
      <c r="F1499" s="14"/>
      <c r="G1499" s="14"/>
      <c r="H1499" s="163"/>
      <c r="I1499" s="14"/>
    </row>
    <row r="1500" spans="1:9">
      <c r="A1500" s="14"/>
      <c r="B1500" s="14"/>
      <c r="C1500" s="14"/>
      <c r="D1500" s="14"/>
      <c r="E1500" s="14"/>
      <c r="F1500" s="14"/>
      <c r="G1500" s="14"/>
      <c r="H1500" s="163"/>
      <c r="I1500" s="14"/>
    </row>
    <row r="1501" spans="1:9">
      <c r="A1501" s="14"/>
      <c r="B1501" s="14"/>
      <c r="C1501" s="14"/>
      <c r="D1501" s="14"/>
      <c r="E1501" s="14"/>
      <c r="F1501" s="14"/>
      <c r="G1501" s="14"/>
      <c r="H1501" s="163"/>
      <c r="I1501" s="14"/>
    </row>
    <row r="1502" spans="1:9">
      <c r="A1502" s="14"/>
      <c r="B1502" s="14"/>
      <c r="C1502" s="14"/>
      <c r="D1502" s="14"/>
      <c r="E1502" s="14"/>
      <c r="F1502" s="14"/>
      <c r="G1502" s="14"/>
      <c r="H1502" s="163"/>
      <c r="I1502" s="14"/>
    </row>
    <row r="1503" spans="1:9">
      <c r="A1503" s="14"/>
      <c r="B1503" s="14"/>
      <c r="C1503" s="14"/>
      <c r="D1503" s="14"/>
      <c r="E1503" s="14"/>
      <c r="F1503" s="14"/>
      <c r="G1503" s="14"/>
      <c r="H1503" s="163"/>
      <c r="I1503" s="14"/>
    </row>
    <row r="1504" spans="1:9">
      <c r="A1504" s="14"/>
      <c r="B1504" s="14"/>
      <c r="C1504" s="14"/>
      <c r="D1504" s="14"/>
      <c r="E1504" s="14"/>
      <c r="F1504" s="14"/>
      <c r="G1504" s="14"/>
      <c r="H1504" s="163"/>
      <c r="I1504" s="14"/>
    </row>
    <row r="1505" spans="1:9">
      <c r="A1505" s="14"/>
      <c r="B1505" s="14"/>
      <c r="C1505" s="14"/>
      <c r="D1505" s="14"/>
      <c r="E1505" s="14"/>
      <c r="F1505" s="14"/>
      <c r="G1505" s="14"/>
      <c r="H1505" s="163"/>
      <c r="I1505" s="14"/>
    </row>
    <row r="1506" spans="1:9">
      <c r="A1506" s="14"/>
      <c r="B1506" s="14"/>
      <c r="C1506" s="14"/>
      <c r="D1506" s="14"/>
      <c r="E1506" s="14"/>
      <c r="F1506" s="14"/>
      <c r="G1506" s="14"/>
      <c r="H1506" s="163"/>
      <c r="I1506" s="14"/>
    </row>
    <row r="1507" spans="1:9">
      <c r="A1507" s="14"/>
      <c r="B1507" s="14"/>
      <c r="C1507" s="14"/>
      <c r="D1507" s="14"/>
      <c r="E1507" s="14"/>
      <c r="F1507" s="14"/>
      <c r="G1507" s="14"/>
      <c r="H1507" s="163"/>
      <c r="I1507" s="14"/>
    </row>
    <row r="1508" spans="1:9">
      <c r="A1508" s="14"/>
      <c r="B1508" s="14"/>
      <c r="C1508" s="14"/>
      <c r="D1508" s="14"/>
      <c r="E1508" s="14"/>
      <c r="F1508" s="14"/>
      <c r="G1508" s="14"/>
      <c r="H1508" s="163"/>
      <c r="I1508" s="14"/>
    </row>
    <row r="1509" spans="1:9">
      <c r="A1509" s="14"/>
      <c r="B1509" s="14"/>
      <c r="C1509" s="14"/>
      <c r="D1509" s="14"/>
      <c r="E1509" s="14"/>
      <c r="F1509" s="14"/>
      <c r="G1509" s="14"/>
      <c r="H1509" s="163"/>
      <c r="I1509" s="14"/>
    </row>
    <row r="1510" spans="1:9">
      <c r="A1510" s="14"/>
      <c r="B1510" s="14"/>
      <c r="C1510" s="14"/>
      <c r="D1510" s="14"/>
      <c r="E1510" s="14"/>
      <c r="F1510" s="14"/>
      <c r="G1510" s="14"/>
      <c r="H1510" s="163"/>
      <c r="I1510" s="14"/>
    </row>
    <row r="1511" spans="1:9">
      <c r="A1511" s="14"/>
      <c r="B1511" s="14"/>
      <c r="C1511" s="14"/>
      <c r="D1511" s="14"/>
      <c r="E1511" s="14"/>
      <c r="F1511" s="14"/>
      <c r="G1511" s="14"/>
      <c r="H1511" s="163"/>
      <c r="I1511" s="14"/>
    </row>
    <row r="1512" spans="1:9">
      <c r="A1512" s="14"/>
      <c r="B1512" s="14"/>
      <c r="C1512" s="14"/>
      <c r="D1512" s="14"/>
      <c r="E1512" s="14"/>
      <c r="F1512" s="14"/>
      <c r="G1512" s="14"/>
      <c r="H1512" s="163"/>
      <c r="I1512" s="14"/>
    </row>
    <row r="1513" spans="1:9">
      <c r="A1513" s="14"/>
      <c r="B1513" s="14"/>
      <c r="C1513" s="14"/>
      <c r="D1513" s="14"/>
      <c r="E1513" s="14"/>
      <c r="F1513" s="14"/>
      <c r="G1513" s="14"/>
      <c r="H1513" s="163"/>
      <c r="I1513" s="14"/>
    </row>
    <row r="1514" spans="1:9">
      <c r="A1514" s="14"/>
      <c r="B1514" s="14"/>
      <c r="C1514" s="14"/>
      <c r="D1514" s="14"/>
      <c r="E1514" s="14"/>
      <c r="F1514" s="14"/>
      <c r="G1514" s="14"/>
      <c r="H1514" s="163"/>
      <c r="I1514" s="14"/>
    </row>
    <row r="1515" spans="1:9">
      <c r="A1515" s="14"/>
      <c r="B1515" s="14"/>
      <c r="C1515" s="14"/>
      <c r="D1515" s="14"/>
      <c r="E1515" s="14"/>
      <c r="F1515" s="14"/>
      <c r="G1515" s="14"/>
      <c r="H1515" s="163"/>
      <c r="I1515" s="14"/>
    </row>
    <row r="1516" spans="1:9">
      <c r="A1516" s="14"/>
      <c r="B1516" s="14"/>
      <c r="C1516" s="14"/>
      <c r="D1516" s="14"/>
      <c r="E1516" s="14"/>
      <c r="F1516" s="14"/>
      <c r="G1516" s="14"/>
      <c r="H1516" s="163"/>
      <c r="I1516" s="14"/>
    </row>
    <row r="1517" spans="1:9">
      <c r="A1517" s="14"/>
      <c r="B1517" s="14"/>
      <c r="C1517" s="14"/>
      <c r="D1517" s="14"/>
      <c r="E1517" s="14"/>
      <c r="F1517" s="14"/>
      <c r="G1517" s="14"/>
      <c r="H1517" s="163"/>
      <c r="I1517" s="14"/>
    </row>
    <row r="1518" spans="1:9">
      <c r="A1518" s="14"/>
      <c r="B1518" s="14"/>
      <c r="C1518" s="14"/>
      <c r="D1518" s="14"/>
      <c r="E1518" s="14"/>
      <c r="F1518" s="14"/>
      <c r="G1518" s="14"/>
      <c r="H1518" s="163"/>
      <c r="I1518" s="14"/>
    </row>
    <row r="1519" spans="1:9">
      <c r="A1519" s="14"/>
      <c r="B1519" s="14"/>
      <c r="C1519" s="14"/>
      <c r="D1519" s="14"/>
      <c r="E1519" s="14"/>
      <c r="F1519" s="14"/>
      <c r="G1519" s="14"/>
      <c r="H1519" s="163"/>
      <c r="I1519" s="14"/>
    </row>
    <row r="1520" spans="1:9">
      <c r="A1520" s="14"/>
      <c r="B1520" s="14"/>
      <c r="C1520" s="14"/>
      <c r="D1520" s="14"/>
      <c r="E1520" s="14"/>
      <c r="F1520" s="14"/>
      <c r="G1520" s="14"/>
      <c r="H1520" s="163"/>
      <c r="I1520" s="14"/>
    </row>
    <row r="1521" spans="1:9">
      <c r="A1521" s="14"/>
      <c r="B1521" s="14"/>
      <c r="C1521" s="14"/>
      <c r="D1521" s="14"/>
      <c r="E1521" s="14"/>
      <c r="F1521" s="14"/>
      <c r="G1521" s="14"/>
      <c r="H1521" s="163"/>
      <c r="I1521" s="14"/>
    </row>
    <row r="1522" spans="1:9">
      <c r="A1522" s="14"/>
      <c r="B1522" s="14"/>
      <c r="C1522" s="14"/>
      <c r="D1522" s="14"/>
      <c r="E1522" s="14"/>
      <c r="F1522" s="14"/>
      <c r="G1522" s="14"/>
      <c r="H1522" s="163"/>
      <c r="I1522" s="14"/>
    </row>
    <row r="1523" spans="1:9">
      <c r="A1523" s="14"/>
      <c r="B1523" s="14"/>
      <c r="C1523" s="14"/>
      <c r="D1523" s="14"/>
      <c r="E1523" s="14"/>
      <c r="F1523" s="14"/>
      <c r="G1523" s="14"/>
      <c r="H1523" s="163"/>
      <c r="I1523" s="14"/>
    </row>
    <row r="1524" spans="1:9">
      <c r="A1524" s="14"/>
      <c r="B1524" s="14"/>
      <c r="C1524" s="14"/>
      <c r="D1524" s="14"/>
      <c r="E1524" s="14"/>
      <c r="F1524" s="14"/>
      <c r="G1524" s="14"/>
      <c r="H1524" s="163"/>
      <c r="I1524" s="14"/>
    </row>
    <row r="1525" spans="1:9">
      <c r="A1525" s="14"/>
      <c r="B1525" s="14"/>
      <c r="C1525" s="14"/>
      <c r="D1525" s="14"/>
      <c r="E1525" s="14"/>
      <c r="F1525" s="14"/>
      <c r="G1525" s="14"/>
      <c r="H1525" s="163"/>
      <c r="I1525" s="14"/>
    </row>
    <row r="1526" spans="1:9">
      <c r="A1526" s="14"/>
      <c r="B1526" s="14"/>
      <c r="C1526" s="14"/>
      <c r="D1526" s="14"/>
      <c r="E1526" s="14"/>
      <c r="F1526" s="14"/>
      <c r="G1526" s="14"/>
      <c r="H1526" s="163"/>
      <c r="I1526" s="14"/>
    </row>
    <row r="1527" spans="1:9">
      <c r="A1527" s="14"/>
      <c r="B1527" s="14"/>
      <c r="C1527" s="14"/>
      <c r="D1527" s="14"/>
      <c r="E1527" s="14"/>
      <c r="F1527" s="14"/>
      <c r="G1527" s="14"/>
      <c r="H1527" s="163"/>
      <c r="I1527" s="14"/>
    </row>
    <row r="1528" spans="1:9">
      <c r="A1528" s="14"/>
      <c r="B1528" s="14"/>
      <c r="C1528" s="14"/>
      <c r="D1528" s="14"/>
      <c r="E1528" s="14"/>
      <c r="F1528" s="14"/>
      <c r="G1528" s="14"/>
      <c r="H1528" s="163"/>
      <c r="I1528" s="14"/>
    </row>
    <row r="1529" spans="1:9">
      <c r="A1529" s="14"/>
      <c r="B1529" s="14"/>
      <c r="C1529" s="14"/>
      <c r="D1529" s="14"/>
      <c r="E1529" s="14"/>
      <c r="F1529" s="14"/>
      <c r="G1529" s="14"/>
      <c r="H1529" s="163"/>
      <c r="I1529" s="14"/>
    </row>
    <row r="1530" spans="1:9">
      <c r="A1530" s="14"/>
      <c r="B1530" s="14"/>
      <c r="C1530" s="14"/>
      <c r="D1530" s="14"/>
      <c r="E1530" s="14"/>
      <c r="F1530" s="14"/>
      <c r="G1530" s="14"/>
      <c r="H1530" s="163"/>
      <c r="I1530" s="14"/>
    </row>
    <row r="1531" spans="1:9">
      <c r="A1531" s="14"/>
      <c r="B1531" s="14"/>
      <c r="C1531" s="14"/>
      <c r="D1531" s="14"/>
      <c r="E1531" s="14"/>
      <c r="F1531" s="14"/>
      <c r="G1531" s="14"/>
      <c r="H1531" s="163"/>
      <c r="I1531" s="14"/>
    </row>
    <row r="1532" spans="1:9">
      <c r="A1532" s="14"/>
      <c r="B1532" s="14"/>
      <c r="C1532" s="14"/>
      <c r="D1532" s="14"/>
      <c r="E1532" s="14"/>
      <c r="F1532" s="14"/>
      <c r="G1532" s="14"/>
      <c r="H1532" s="163"/>
      <c r="I1532" s="14"/>
    </row>
    <row r="1533" spans="1:9">
      <c r="A1533" s="14"/>
      <c r="B1533" s="14"/>
      <c r="C1533" s="14"/>
      <c r="D1533" s="14"/>
      <c r="E1533" s="14"/>
      <c r="F1533" s="14"/>
      <c r="G1533" s="14"/>
      <c r="H1533" s="163"/>
      <c r="I1533" s="14"/>
    </row>
    <row r="1534" spans="1:9">
      <c r="A1534" s="14"/>
      <c r="B1534" s="14"/>
      <c r="C1534" s="14"/>
      <c r="D1534" s="14"/>
      <c r="E1534" s="14"/>
      <c r="F1534" s="14"/>
      <c r="G1534" s="14"/>
      <c r="H1534" s="163"/>
      <c r="I1534" s="14"/>
    </row>
    <row r="1535" spans="1:9">
      <c r="A1535" s="14"/>
      <c r="B1535" s="14"/>
      <c r="C1535" s="14"/>
      <c r="D1535" s="14"/>
      <c r="E1535" s="14"/>
      <c r="F1535" s="14"/>
      <c r="G1535" s="14"/>
      <c r="H1535" s="163"/>
      <c r="I1535" s="14"/>
    </row>
    <row r="1536" spans="1:9">
      <c r="A1536" s="14"/>
      <c r="B1536" s="14"/>
      <c r="C1536" s="14"/>
      <c r="D1536" s="14"/>
      <c r="E1536" s="14"/>
      <c r="F1536" s="14"/>
      <c r="G1536" s="14"/>
      <c r="H1536" s="163"/>
      <c r="I1536" s="14"/>
    </row>
    <row r="1537" spans="1:9">
      <c r="A1537" s="14"/>
      <c r="B1537" s="14"/>
      <c r="C1537" s="14"/>
      <c r="D1537" s="14"/>
      <c r="E1537" s="14"/>
      <c r="F1537" s="14"/>
      <c r="G1537" s="14"/>
      <c r="H1537" s="163"/>
      <c r="I1537" s="14"/>
    </row>
    <row r="1538" spans="1:9">
      <c r="A1538" s="14"/>
      <c r="B1538" s="14"/>
      <c r="C1538" s="14"/>
      <c r="D1538" s="14"/>
      <c r="E1538" s="14"/>
      <c r="F1538" s="14"/>
      <c r="G1538" s="14"/>
      <c r="H1538" s="163"/>
      <c r="I1538" s="14"/>
    </row>
    <row r="1539" spans="1:9">
      <c r="A1539" s="14"/>
      <c r="B1539" s="14"/>
      <c r="C1539" s="14"/>
      <c r="D1539" s="14"/>
      <c r="E1539" s="14"/>
      <c r="F1539" s="14"/>
      <c r="G1539" s="14"/>
      <c r="H1539" s="163"/>
      <c r="I1539" s="14"/>
    </row>
    <row r="1540" spans="1:9">
      <c r="A1540" s="14"/>
      <c r="B1540" s="14"/>
      <c r="C1540" s="14"/>
      <c r="D1540" s="14"/>
      <c r="E1540" s="14"/>
      <c r="F1540" s="14"/>
      <c r="G1540" s="14"/>
      <c r="H1540" s="163"/>
      <c r="I1540" s="14"/>
    </row>
    <row r="1541" spans="1:9">
      <c r="A1541" s="14"/>
      <c r="B1541" s="14"/>
      <c r="C1541" s="14"/>
      <c r="D1541" s="14"/>
      <c r="E1541" s="14"/>
      <c r="F1541" s="14"/>
      <c r="G1541" s="14"/>
      <c r="H1541" s="163"/>
      <c r="I1541" s="14"/>
    </row>
    <row r="1542" spans="1:9">
      <c r="A1542" s="14"/>
      <c r="B1542" s="14"/>
      <c r="C1542" s="14"/>
      <c r="D1542" s="14"/>
      <c r="E1542" s="14"/>
      <c r="F1542" s="14"/>
      <c r="G1542" s="14"/>
      <c r="H1542" s="163"/>
      <c r="I1542" s="14"/>
    </row>
    <row r="1543" spans="1:9">
      <c r="A1543" s="14"/>
      <c r="B1543" s="14"/>
      <c r="C1543" s="14"/>
      <c r="D1543" s="14"/>
      <c r="E1543" s="14"/>
      <c r="F1543" s="14"/>
      <c r="G1543" s="14"/>
      <c r="H1543" s="163"/>
      <c r="I1543" s="14"/>
    </row>
    <row r="1544" spans="1:9">
      <c r="A1544" s="14"/>
      <c r="B1544" s="14"/>
      <c r="C1544" s="14"/>
      <c r="D1544" s="14"/>
      <c r="E1544" s="14"/>
      <c r="F1544" s="14"/>
      <c r="G1544" s="14"/>
      <c r="H1544" s="163"/>
      <c r="I1544" s="14"/>
    </row>
    <row r="1545" spans="1:9">
      <c r="A1545" s="14"/>
      <c r="B1545" s="14"/>
      <c r="C1545" s="14"/>
      <c r="D1545" s="14"/>
      <c r="E1545" s="14"/>
      <c r="F1545" s="14"/>
      <c r="G1545" s="14"/>
      <c r="H1545" s="163"/>
      <c r="I1545" s="14"/>
    </row>
    <row r="1546" spans="1:9">
      <c r="A1546" s="14"/>
      <c r="B1546" s="14"/>
      <c r="C1546" s="14"/>
      <c r="D1546" s="14"/>
      <c r="E1546" s="14"/>
      <c r="F1546" s="14"/>
      <c r="G1546" s="14"/>
      <c r="H1546" s="163"/>
      <c r="I1546" s="14"/>
    </row>
    <row r="1547" spans="1:9">
      <c r="A1547" s="14"/>
      <c r="B1547" s="14"/>
      <c r="C1547" s="14"/>
      <c r="D1547" s="14"/>
      <c r="E1547" s="14"/>
      <c r="F1547" s="14"/>
      <c r="G1547" s="14"/>
      <c r="H1547" s="163"/>
      <c r="I1547" s="14"/>
    </row>
    <row r="1548" spans="1:9">
      <c r="A1548" s="14"/>
      <c r="B1548" s="14"/>
      <c r="C1548" s="14"/>
      <c r="D1548" s="14"/>
      <c r="E1548" s="14"/>
      <c r="F1548" s="14"/>
      <c r="G1548" s="14"/>
      <c r="H1548" s="163"/>
      <c r="I1548" s="14"/>
    </row>
    <row r="1549" spans="1:9">
      <c r="A1549" s="14"/>
      <c r="B1549" s="14"/>
      <c r="C1549" s="14"/>
      <c r="D1549" s="14"/>
      <c r="E1549" s="14"/>
      <c r="F1549" s="14"/>
      <c r="G1549" s="14"/>
      <c r="H1549" s="163"/>
      <c r="I1549" s="14"/>
    </row>
    <row r="1550" spans="1:9">
      <c r="A1550" s="14"/>
      <c r="B1550" s="14"/>
      <c r="C1550" s="14"/>
      <c r="D1550" s="14"/>
      <c r="E1550" s="14"/>
      <c r="F1550" s="14"/>
      <c r="G1550" s="14"/>
      <c r="H1550" s="163"/>
      <c r="I1550" s="14"/>
    </row>
    <row r="1551" spans="1:9">
      <c r="A1551" s="14"/>
      <c r="B1551" s="14"/>
      <c r="C1551" s="14"/>
      <c r="D1551" s="14"/>
      <c r="E1551" s="14"/>
      <c r="F1551" s="14"/>
      <c r="G1551" s="14"/>
      <c r="H1551" s="163"/>
      <c r="I1551" s="14"/>
    </row>
    <row r="1552" spans="1:9">
      <c r="A1552" s="14"/>
      <c r="B1552" s="14"/>
      <c r="C1552" s="14"/>
      <c r="D1552" s="14"/>
      <c r="E1552" s="14"/>
      <c r="F1552" s="14"/>
      <c r="G1552" s="14"/>
      <c r="H1552" s="163"/>
      <c r="I1552" s="14"/>
    </row>
    <row r="1553" spans="1:9">
      <c r="A1553" s="14"/>
      <c r="B1553" s="14"/>
      <c r="C1553" s="14"/>
      <c r="D1553" s="14"/>
      <c r="E1553" s="14"/>
      <c r="F1553" s="14"/>
      <c r="G1553" s="14"/>
      <c r="H1553" s="163"/>
      <c r="I1553" s="14"/>
    </row>
    <row r="1554" spans="1:9">
      <c r="A1554" s="14"/>
      <c r="B1554" s="14"/>
      <c r="C1554" s="14"/>
      <c r="D1554" s="14"/>
      <c r="E1554" s="14"/>
      <c r="F1554" s="14"/>
      <c r="G1554" s="14"/>
      <c r="H1554" s="163"/>
      <c r="I1554" s="14"/>
    </row>
    <row r="1555" spans="1:9">
      <c r="A1555" s="14"/>
      <c r="B1555" s="14"/>
      <c r="C1555" s="14"/>
      <c r="D1555" s="14"/>
      <c r="E1555" s="14"/>
      <c r="F1555" s="14"/>
      <c r="G1555" s="14"/>
      <c r="H1555" s="163"/>
      <c r="I1555" s="14"/>
    </row>
    <row r="1556" spans="1:9">
      <c r="A1556" s="14"/>
      <c r="B1556" s="14"/>
      <c r="C1556" s="14"/>
      <c r="D1556" s="14"/>
      <c r="E1556" s="14"/>
      <c r="F1556" s="14"/>
      <c r="G1556" s="14"/>
      <c r="H1556" s="163"/>
      <c r="I1556" s="14"/>
    </row>
    <row r="1557" spans="1:9">
      <c r="A1557" s="14"/>
      <c r="B1557" s="14"/>
      <c r="C1557" s="14"/>
      <c r="D1557" s="14"/>
      <c r="E1557" s="14"/>
      <c r="F1557" s="14"/>
      <c r="G1557" s="14"/>
      <c r="H1557" s="163"/>
      <c r="I1557" s="14"/>
    </row>
    <row r="1558" spans="1:9">
      <c r="A1558" s="14"/>
      <c r="B1558" s="14"/>
      <c r="C1558" s="14"/>
      <c r="D1558" s="14"/>
      <c r="E1558" s="14"/>
      <c r="F1558" s="14"/>
      <c r="G1558" s="14"/>
      <c r="H1558" s="163"/>
      <c r="I1558" s="14"/>
    </row>
    <row r="1559" spans="1:9">
      <c r="A1559" s="14"/>
      <c r="B1559" s="14"/>
      <c r="C1559" s="14"/>
      <c r="D1559" s="14"/>
      <c r="E1559" s="14"/>
      <c r="F1559" s="14"/>
      <c r="G1559" s="14"/>
      <c r="H1559" s="163"/>
      <c r="I1559" s="14"/>
    </row>
    <row r="1560" spans="1:9">
      <c r="A1560" s="14"/>
      <c r="B1560" s="14"/>
      <c r="C1560" s="14"/>
      <c r="D1560" s="14"/>
      <c r="E1560" s="14"/>
      <c r="F1560" s="14"/>
      <c r="G1560" s="14"/>
      <c r="H1560" s="163"/>
      <c r="I1560" s="14"/>
    </row>
    <row r="1561" spans="1:9">
      <c r="A1561" s="14"/>
      <c r="B1561" s="14"/>
      <c r="C1561" s="14"/>
      <c r="D1561" s="14"/>
      <c r="E1561" s="14"/>
      <c r="F1561" s="14"/>
      <c r="G1561" s="14"/>
      <c r="H1561" s="163"/>
      <c r="I1561" s="14"/>
    </row>
    <row r="1562" spans="1:9">
      <c r="A1562" s="14"/>
      <c r="B1562" s="14"/>
      <c r="C1562" s="14"/>
      <c r="D1562" s="14"/>
      <c r="E1562" s="14"/>
      <c r="F1562" s="14"/>
      <c r="G1562" s="14"/>
      <c r="H1562" s="163"/>
      <c r="I1562" s="14"/>
    </row>
    <row r="1563" spans="1:9">
      <c r="A1563" s="14"/>
      <c r="B1563" s="14"/>
      <c r="C1563" s="14"/>
      <c r="D1563" s="14"/>
      <c r="E1563" s="14"/>
      <c r="F1563" s="14"/>
      <c r="G1563" s="14"/>
      <c r="H1563" s="163"/>
      <c r="I1563" s="14"/>
    </row>
    <row r="1564" spans="1:9">
      <c r="A1564" s="14"/>
      <c r="B1564" s="14"/>
      <c r="C1564" s="14"/>
      <c r="D1564" s="14"/>
      <c r="E1564" s="14"/>
      <c r="F1564" s="14"/>
      <c r="G1564" s="14"/>
      <c r="H1564" s="163"/>
      <c r="I1564" s="14"/>
    </row>
    <row r="1565" spans="1:9">
      <c r="A1565" s="14"/>
      <c r="B1565" s="14"/>
      <c r="C1565" s="14"/>
      <c r="D1565" s="14"/>
      <c r="E1565" s="14"/>
      <c r="F1565" s="14"/>
      <c r="G1565" s="14"/>
      <c r="H1565" s="163"/>
      <c r="I1565" s="14"/>
    </row>
    <row r="1566" spans="1:9">
      <c r="A1566" s="14"/>
      <c r="B1566" s="14"/>
      <c r="C1566" s="14"/>
      <c r="D1566" s="14"/>
      <c r="E1566" s="14"/>
      <c r="F1566" s="14"/>
      <c r="G1566" s="14"/>
      <c r="H1566" s="163"/>
      <c r="I1566" s="14"/>
    </row>
    <row r="1567" spans="1:9">
      <c r="A1567" s="14"/>
      <c r="B1567" s="14"/>
      <c r="C1567" s="14"/>
      <c r="D1567" s="14"/>
      <c r="E1567" s="14"/>
      <c r="F1567" s="14"/>
      <c r="G1567" s="14"/>
      <c r="H1567" s="163"/>
      <c r="I1567" s="14"/>
    </row>
    <row r="1568" spans="1:9">
      <c r="A1568" s="14"/>
      <c r="B1568" s="14"/>
      <c r="C1568" s="14"/>
      <c r="D1568" s="14"/>
      <c r="E1568" s="14"/>
      <c r="F1568" s="14"/>
      <c r="G1568" s="14"/>
      <c r="H1568" s="163"/>
      <c r="I1568" s="14"/>
    </row>
    <row r="1569" spans="1:9">
      <c r="A1569" s="14"/>
      <c r="B1569" s="14"/>
      <c r="C1569" s="14"/>
      <c r="D1569" s="14"/>
      <c r="E1569" s="14"/>
      <c r="F1569" s="14"/>
      <c r="G1569" s="14"/>
      <c r="H1569" s="163"/>
      <c r="I1569" s="14"/>
    </row>
    <row r="1570" spans="1:9">
      <c r="A1570" s="14"/>
      <c r="B1570" s="14"/>
      <c r="C1570" s="14"/>
      <c r="D1570" s="14"/>
      <c r="E1570" s="14"/>
      <c r="F1570" s="14"/>
      <c r="G1570" s="14"/>
      <c r="H1570" s="163"/>
      <c r="I1570" s="14"/>
    </row>
    <row r="1571" spans="1:9">
      <c r="A1571" s="14"/>
      <c r="B1571" s="14"/>
      <c r="C1571" s="14"/>
      <c r="D1571" s="14"/>
      <c r="E1571" s="14"/>
      <c r="F1571" s="14"/>
      <c r="G1571" s="14"/>
      <c r="H1571" s="163"/>
      <c r="I1571" s="14"/>
    </row>
    <row r="1572" spans="1:9">
      <c r="A1572" s="14"/>
      <c r="B1572" s="14"/>
      <c r="C1572" s="14"/>
      <c r="D1572" s="14"/>
      <c r="E1572" s="14"/>
      <c r="F1572" s="14"/>
      <c r="G1572" s="14"/>
      <c r="H1572" s="163"/>
      <c r="I1572" s="14"/>
    </row>
    <row r="1573" spans="1:9">
      <c r="A1573" s="14"/>
      <c r="B1573" s="14"/>
      <c r="C1573" s="14"/>
      <c r="D1573" s="14"/>
      <c r="E1573" s="14"/>
      <c r="F1573" s="14"/>
      <c r="G1573" s="14"/>
      <c r="H1573" s="163"/>
      <c r="I1573" s="14"/>
    </row>
    <row r="1574" spans="1:9">
      <c r="A1574" s="14"/>
      <c r="B1574" s="14"/>
      <c r="C1574" s="14"/>
      <c r="D1574" s="14"/>
      <c r="E1574" s="14"/>
      <c r="F1574" s="14"/>
      <c r="G1574" s="14"/>
      <c r="H1574" s="163"/>
      <c r="I1574" s="14"/>
    </row>
    <row r="1575" spans="1:9">
      <c r="A1575" s="14"/>
      <c r="B1575" s="14"/>
      <c r="C1575" s="14"/>
      <c r="D1575" s="14"/>
      <c r="E1575" s="14"/>
      <c r="F1575" s="14"/>
      <c r="G1575" s="14"/>
      <c r="H1575" s="163"/>
      <c r="I1575" s="14"/>
    </row>
    <row r="1576" spans="1:9">
      <c r="A1576" s="14"/>
      <c r="B1576" s="14"/>
      <c r="C1576" s="14"/>
      <c r="D1576" s="14"/>
      <c r="E1576" s="14"/>
      <c r="F1576" s="14"/>
      <c r="G1576" s="14"/>
      <c r="H1576" s="163"/>
      <c r="I1576" s="14"/>
    </row>
    <row r="1577" spans="1:9">
      <c r="A1577" s="14"/>
      <c r="B1577" s="14"/>
      <c r="C1577" s="14"/>
      <c r="D1577" s="14"/>
      <c r="E1577" s="14"/>
      <c r="F1577" s="14"/>
      <c r="G1577" s="14"/>
      <c r="H1577" s="163"/>
      <c r="I1577" s="14"/>
    </row>
    <row r="1578" spans="1:9">
      <c r="A1578" s="14"/>
      <c r="B1578" s="14"/>
      <c r="C1578" s="14"/>
      <c r="D1578" s="14"/>
      <c r="E1578" s="14"/>
      <c r="F1578" s="14"/>
      <c r="G1578" s="14"/>
      <c r="H1578" s="163"/>
      <c r="I1578" s="14"/>
    </row>
    <row r="1579" spans="1:9">
      <c r="A1579" s="14"/>
      <c r="B1579" s="14"/>
      <c r="C1579" s="14"/>
      <c r="D1579" s="14"/>
      <c r="E1579" s="14"/>
      <c r="F1579" s="14"/>
      <c r="G1579" s="14"/>
      <c r="H1579" s="163"/>
      <c r="I1579" s="14"/>
    </row>
    <row r="1580" spans="1:9">
      <c r="A1580" s="14"/>
      <c r="B1580" s="14"/>
      <c r="C1580" s="14"/>
      <c r="D1580" s="14"/>
      <c r="E1580" s="14"/>
      <c r="F1580" s="14"/>
      <c r="G1580" s="14"/>
      <c r="H1580" s="163"/>
      <c r="I1580" s="14"/>
    </row>
    <row r="1581" spans="1:9">
      <c r="A1581" s="14"/>
      <c r="B1581" s="14"/>
      <c r="C1581" s="14"/>
      <c r="D1581" s="14"/>
      <c r="E1581" s="14"/>
      <c r="F1581" s="14"/>
      <c r="G1581" s="14"/>
      <c r="H1581" s="163"/>
      <c r="I1581" s="14"/>
    </row>
    <row r="1582" spans="1:9">
      <c r="A1582" s="14"/>
      <c r="B1582" s="14"/>
      <c r="C1582" s="14"/>
      <c r="D1582" s="14"/>
      <c r="E1582" s="14"/>
      <c r="F1582" s="14"/>
      <c r="G1582" s="14"/>
      <c r="H1582" s="163"/>
      <c r="I1582" s="14"/>
    </row>
    <row r="1583" spans="1:9">
      <c r="A1583" s="14"/>
      <c r="B1583" s="14"/>
      <c r="C1583" s="14"/>
      <c r="D1583" s="14"/>
      <c r="E1583" s="14"/>
      <c r="F1583" s="14"/>
      <c r="G1583" s="14"/>
      <c r="H1583" s="163"/>
      <c r="I1583" s="14"/>
    </row>
    <row r="1584" spans="1:9">
      <c r="A1584" s="14"/>
      <c r="B1584" s="14"/>
      <c r="C1584" s="14"/>
      <c r="D1584" s="14"/>
      <c r="E1584" s="14"/>
      <c r="F1584" s="14"/>
      <c r="G1584" s="14"/>
      <c r="H1584" s="163"/>
      <c r="I1584" s="14"/>
    </row>
    <row r="1585" spans="1:9">
      <c r="A1585" s="14"/>
      <c r="B1585" s="14"/>
      <c r="C1585" s="14"/>
      <c r="D1585" s="14"/>
      <c r="E1585" s="14"/>
      <c r="F1585" s="14"/>
      <c r="G1585" s="14"/>
      <c r="H1585" s="163"/>
      <c r="I1585" s="14"/>
    </row>
    <row r="1586" spans="1:9">
      <c r="A1586" s="14"/>
      <c r="B1586" s="14"/>
      <c r="C1586" s="14"/>
      <c r="D1586" s="14"/>
      <c r="E1586" s="14"/>
      <c r="F1586" s="14"/>
      <c r="G1586" s="14"/>
      <c r="H1586" s="163"/>
      <c r="I1586" s="14"/>
    </row>
    <row r="1587" spans="1:9">
      <c r="A1587" s="14"/>
      <c r="B1587" s="14"/>
      <c r="C1587" s="14"/>
      <c r="D1587" s="14"/>
      <c r="E1587" s="14"/>
      <c r="F1587" s="14"/>
      <c r="G1587" s="14"/>
      <c r="H1587" s="163"/>
      <c r="I1587" s="14"/>
    </row>
    <row r="1588" spans="1:9">
      <c r="A1588" s="14"/>
      <c r="B1588" s="14"/>
      <c r="C1588" s="14"/>
      <c r="D1588" s="14"/>
      <c r="E1588" s="14"/>
      <c r="F1588" s="14"/>
      <c r="G1588" s="14"/>
      <c r="H1588" s="163"/>
      <c r="I1588" s="14"/>
    </row>
    <row r="1589" spans="1:9">
      <c r="A1589" s="14"/>
      <c r="B1589" s="14"/>
      <c r="C1589" s="14"/>
      <c r="D1589" s="14"/>
      <c r="E1589" s="14"/>
      <c r="F1589" s="14"/>
      <c r="G1589" s="14"/>
      <c r="H1589" s="163"/>
      <c r="I1589" s="14"/>
    </row>
    <row r="1590" spans="1:9">
      <c r="A1590" s="14"/>
      <c r="B1590" s="14"/>
      <c r="C1590" s="14"/>
      <c r="D1590" s="14"/>
      <c r="E1590" s="14"/>
      <c r="F1590" s="14"/>
      <c r="G1590" s="14"/>
      <c r="H1590" s="163"/>
      <c r="I1590" s="14"/>
    </row>
    <row r="1591" spans="1:9">
      <c r="A1591" s="14"/>
      <c r="B1591" s="14"/>
      <c r="C1591" s="14"/>
      <c r="D1591" s="14"/>
      <c r="E1591" s="14"/>
      <c r="F1591" s="14"/>
      <c r="G1591" s="14"/>
      <c r="H1591" s="163"/>
      <c r="I1591" s="14"/>
    </row>
    <row r="1592" spans="1:9">
      <c r="A1592" s="14"/>
      <c r="B1592" s="14"/>
      <c r="C1592" s="14"/>
      <c r="D1592" s="14"/>
      <c r="E1592" s="14"/>
      <c r="F1592" s="14"/>
      <c r="G1592" s="14"/>
      <c r="H1592" s="163"/>
      <c r="I1592" s="14"/>
    </row>
    <row r="1593" spans="1:9">
      <c r="A1593" s="14"/>
      <c r="B1593" s="14"/>
      <c r="C1593" s="14"/>
      <c r="D1593" s="14"/>
      <c r="E1593" s="14"/>
      <c r="F1593" s="14"/>
      <c r="G1593" s="14"/>
      <c r="H1593" s="163"/>
      <c r="I1593" s="14"/>
    </row>
    <row r="1594" spans="1:9">
      <c r="A1594" s="14"/>
      <c r="B1594" s="14"/>
      <c r="C1594" s="14"/>
      <c r="D1594" s="14"/>
      <c r="E1594" s="14"/>
      <c r="F1594" s="14"/>
      <c r="G1594" s="14"/>
      <c r="H1594" s="163"/>
      <c r="I1594" s="14"/>
    </row>
    <row r="1595" spans="1:9">
      <c r="A1595" s="14"/>
      <c r="B1595" s="14"/>
      <c r="C1595" s="14"/>
      <c r="D1595" s="14"/>
      <c r="E1595" s="14"/>
      <c r="F1595" s="14"/>
      <c r="G1595" s="14"/>
      <c r="H1595" s="163"/>
      <c r="I1595" s="14"/>
    </row>
    <row r="1596" spans="1:9">
      <c r="A1596" s="14"/>
      <c r="B1596" s="14"/>
      <c r="C1596" s="14"/>
      <c r="D1596" s="14"/>
      <c r="E1596" s="14"/>
      <c r="F1596" s="14"/>
      <c r="G1596" s="14"/>
      <c r="H1596" s="163"/>
      <c r="I1596" s="14"/>
    </row>
    <row r="1597" spans="1:9">
      <c r="A1597" s="14"/>
      <c r="B1597" s="14"/>
      <c r="C1597" s="14"/>
      <c r="D1597" s="14"/>
      <c r="E1597" s="14"/>
      <c r="F1597" s="14"/>
      <c r="G1597" s="14"/>
      <c r="H1597" s="163"/>
      <c r="I1597" s="14"/>
    </row>
    <row r="1598" spans="1:9">
      <c r="A1598" s="14"/>
      <c r="B1598" s="14"/>
      <c r="C1598" s="14"/>
      <c r="D1598" s="14"/>
      <c r="E1598" s="14"/>
      <c r="F1598" s="14"/>
      <c r="G1598" s="14"/>
      <c r="H1598" s="163"/>
      <c r="I1598" s="14"/>
    </row>
    <row r="1599" spans="1:9">
      <c r="A1599" s="14"/>
      <c r="B1599" s="14"/>
      <c r="C1599" s="14"/>
      <c r="D1599" s="14"/>
      <c r="E1599" s="14"/>
      <c r="F1599" s="14"/>
      <c r="G1599" s="14"/>
      <c r="H1599" s="163"/>
      <c r="I1599" s="14"/>
    </row>
    <row r="1600" spans="1:9">
      <c r="A1600" s="14"/>
      <c r="B1600" s="14"/>
      <c r="C1600" s="14"/>
      <c r="D1600" s="14"/>
      <c r="E1600" s="14"/>
      <c r="F1600" s="14"/>
      <c r="G1600" s="14"/>
      <c r="H1600" s="163"/>
      <c r="I1600" s="14"/>
    </row>
    <row r="1601" spans="1:9">
      <c r="A1601" s="14"/>
      <c r="B1601" s="14"/>
      <c r="C1601" s="14"/>
      <c r="D1601" s="14"/>
      <c r="E1601" s="14"/>
      <c r="F1601" s="14"/>
      <c r="G1601" s="14"/>
      <c r="H1601" s="163"/>
      <c r="I1601" s="14"/>
    </row>
    <row r="1602" spans="1:9">
      <c r="A1602" s="14"/>
      <c r="B1602" s="14"/>
      <c r="C1602" s="14"/>
      <c r="D1602" s="14"/>
      <c r="E1602" s="14"/>
      <c r="F1602" s="14"/>
      <c r="G1602" s="14"/>
      <c r="H1602" s="163"/>
      <c r="I1602" s="14"/>
    </row>
    <row r="1603" spans="1:9">
      <c r="A1603" s="14"/>
      <c r="B1603" s="14"/>
      <c r="C1603" s="14"/>
      <c r="D1603" s="14"/>
      <c r="E1603" s="14"/>
      <c r="F1603" s="14"/>
      <c r="G1603" s="14"/>
      <c r="H1603" s="163"/>
      <c r="I1603" s="14"/>
    </row>
    <row r="1604" spans="1:9">
      <c r="A1604" s="14"/>
      <c r="B1604" s="14"/>
      <c r="C1604" s="14"/>
      <c r="D1604" s="14"/>
      <c r="E1604" s="14"/>
      <c r="F1604" s="14"/>
      <c r="G1604" s="14"/>
      <c r="H1604" s="163"/>
      <c r="I1604" s="14"/>
    </row>
    <row r="1605" spans="1:9">
      <c r="A1605" s="14"/>
      <c r="B1605" s="14"/>
      <c r="C1605" s="14"/>
      <c r="D1605" s="14"/>
      <c r="E1605" s="14"/>
      <c r="F1605" s="14"/>
      <c r="G1605" s="14"/>
      <c r="H1605" s="163"/>
      <c r="I1605" s="14"/>
    </row>
    <row r="1606" spans="1:9">
      <c r="A1606" s="14"/>
      <c r="B1606" s="14"/>
      <c r="C1606" s="14"/>
      <c r="D1606" s="14"/>
      <c r="E1606" s="14"/>
      <c r="F1606" s="14"/>
      <c r="G1606" s="14"/>
      <c r="H1606" s="163"/>
      <c r="I1606" s="14"/>
    </row>
    <row r="1607" spans="1:9">
      <c r="A1607" s="14"/>
      <c r="B1607" s="14"/>
      <c r="C1607" s="14"/>
      <c r="D1607" s="14"/>
      <c r="E1607" s="14"/>
      <c r="F1607" s="14"/>
      <c r="G1607" s="14"/>
      <c r="H1607" s="163"/>
      <c r="I1607" s="14"/>
    </row>
    <row r="1608" spans="1:9">
      <c r="A1608" s="14"/>
      <c r="B1608" s="14"/>
      <c r="C1608" s="14"/>
      <c r="D1608" s="14"/>
      <c r="E1608" s="14"/>
      <c r="F1608" s="14"/>
      <c r="G1608" s="14"/>
      <c r="H1608" s="163"/>
      <c r="I1608" s="14"/>
    </row>
    <row r="1609" spans="1:9">
      <c r="A1609" s="14"/>
      <c r="B1609" s="14"/>
      <c r="C1609" s="14"/>
      <c r="D1609" s="14"/>
      <c r="E1609" s="14"/>
      <c r="F1609" s="14"/>
      <c r="G1609" s="14"/>
      <c r="H1609" s="163"/>
      <c r="I1609" s="14"/>
    </row>
    <row r="1610" spans="1:9">
      <c r="A1610" s="14"/>
      <c r="B1610" s="14"/>
      <c r="C1610" s="14"/>
      <c r="D1610" s="14"/>
      <c r="E1610" s="14"/>
      <c r="F1610" s="14"/>
      <c r="G1610" s="14"/>
      <c r="H1610" s="163"/>
      <c r="I1610" s="14"/>
    </row>
    <row r="1611" spans="1:9">
      <c r="A1611" s="14"/>
      <c r="B1611" s="14"/>
      <c r="C1611" s="14"/>
      <c r="D1611" s="14"/>
      <c r="E1611" s="14"/>
      <c r="F1611" s="14"/>
      <c r="G1611" s="14"/>
      <c r="H1611" s="163"/>
      <c r="I1611" s="14"/>
    </row>
    <row r="1612" spans="1:9">
      <c r="A1612" s="14"/>
      <c r="B1612" s="14"/>
      <c r="C1612" s="14"/>
      <c r="D1612" s="14"/>
      <c r="E1612" s="14"/>
      <c r="F1612" s="14"/>
      <c r="G1612" s="14"/>
      <c r="H1612" s="163"/>
      <c r="I1612" s="14"/>
    </row>
    <row r="1613" spans="1:9">
      <c r="A1613" s="14"/>
      <c r="B1613" s="14"/>
      <c r="C1613" s="14"/>
      <c r="D1613" s="14"/>
      <c r="E1613" s="14"/>
      <c r="F1613" s="14"/>
      <c r="G1613" s="14"/>
      <c r="H1613" s="163"/>
      <c r="I1613" s="14"/>
    </row>
    <row r="1614" spans="1:9">
      <c r="A1614" s="14"/>
      <c r="B1614" s="14"/>
      <c r="C1614" s="14"/>
      <c r="D1614" s="14"/>
      <c r="E1614" s="14"/>
      <c r="F1614" s="14"/>
      <c r="G1614" s="14"/>
      <c r="H1614" s="163"/>
      <c r="I1614" s="14"/>
    </row>
    <row r="1615" spans="1:9">
      <c r="A1615" s="14"/>
      <c r="B1615" s="14"/>
      <c r="C1615" s="14"/>
      <c r="D1615" s="14"/>
      <c r="E1615" s="14"/>
      <c r="F1615" s="14"/>
      <c r="G1615" s="14"/>
      <c r="H1615" s="163"/>
      <c r="I1615" s="14"/>
    </row>
    <row r="1616" spans="1:9">
      <c r="A1616" s="14"/>
      <c r="B1616" s="14"/>
      <c r="C1616" s="14"/>
      <c r="D1616" s="14"/>
      <c r="E1616" s="14"/>
      <c r="F1616" s="14"/>
      <c r="G1616" s="14"/>
      <c r="H1616" s="163"/>
      <c r="I1616" s="14"/>
    </row>
    <row r="1617" spans="1:9">
      <c r="A1617" s="14"/>
      <c r="B1617" s="14"/>
      <c r="C1617" s="14"/>
      <c r="D1617" s="14"/>
      <c r="E1617" s="14"/>
      <c r="F1617" s="14"/>
      <c r="G1617" s="14"/>
      <c r="H1617" s="163"/>
      <c r="I1617" s="14"/>
    </row>
    <row r="1618" spans="1:9">
      <c r="A1618" s="14"/>
      <c r="B1618" s="14"/>
      <c r="C1618" s="14"/>
      <c r="D1618" s="14"/>
      <c r="E1618" s="14"/>
      <c r="F1618" s="14"/>
      <c r="G1618" s="14"/>
      <c r="H1618" s="163"/>
      <c r="I1618" s="14"/>
    </row>
    <row r="1619" spans="1:9">
      <c r="A1619" s="14"/>
      <c r="B1619" s="14"/>
      <c r="C1619" s="14"/>
      <c r="D1619" s="14"/>
      <c r="E1619" s="14"/>
      <c r="F1619" s="14"/>
      <c r="G1619" s="14"/>
      <c r="H1619" s="163"/>
      <c r="I1619" s="14"/>
    </row>
    <row r="1620" spans="1:9">
      <c r="A1620" s="14"/>
      <c r="B1620" s="14"/>
      <c r="C1620" s="14"/>
      <c r="D1620" s="14"/>
      <c r="E1620" s="14"/>
      <c r="F1620" s="14"/>
      <c r="G1620" s="14"/>
      <c r="H1620" s="163"/>
      <c r="I1620" s="14"/>
    </row>
    <row r="1621" spans="1:9">
      <c r="A1621" s="14"/>
      <c r="B1621" s="14"/>
      <c r="C1621" s="14"/>
      <c r="D1621" s="14"/>
      <c r="E1621" s="14"/>
      <c r="F1621" s="14"/>
      <c r="G1621" s="14"/>
      <c r="H1621" s="163"/>
      <c r="I1621" s="14"/>
    </row>
    <row r="1622" spans="1:9">
      <c r="A1622" s="14"/>
      <c r="B1622" s="14"/>
      <c r="C1622" s="14"/>
      <c r="D1622" s="14"/>
      <c r="E1622" s="14"/>
      <c r="F1622" s="14"/>
      <c r="G1622" s="14"/>
      <c r="H1622" s="163"/>
      <c r="I1622" s="14"/>
    </row>
    <row r="1623" spans="1:9">
      <c r="A1623" s="14"/>
      <c r="B1623" s="14"/>
      <c r="C1623" s="14"/>
      <c r="D1623" s="14"/>
      <c r="E1623" s="14"/>
      <c r="F1623" s="14"/>
      <c r="G1623" s="14"/>
      <c r="H1623" s="163"/>
      <c r="I1623" s="14"/>
    </row>
    <row r="1624" spans="1:9">
      <c r="A1624" s="14"/>
      <c r="B1624" s="14"/>
      <c r="C1624" s="14"/>
      <c r="D1624" s="14"/>
      <c r="E1624" s="14"/>
      <c r="F1624" s="14"/>
      <c r="G1624" s="14"/>
      <c r="H1624" s="163"/>
      <c r="I1624" s="14"/>
    </row>
    <row r="1625" spans="1:9">
      <c r="A1625" s="14"/>
      <c r="B1625" s="14"/>
      <c r="C1625" s="14"/>
      <c r="D1625" s="14"/>
      <c r="E1625" s="14"/>
      <c r="F1625" s="14"/>
      <c r="G1625" s="14"/>
      <c r="H1625" s="163"/>
      <c r="I1625" s="14"/>
    </row>
    <row r="1626" spans="1:9">
      <c r="A1626" s="14"/>
      <c r="B1626" s="14"/>
      <c r="C1626" s="14"/>
      <c r="D1626" s="14"/>
      <c r="E1626" s="14"/>
      <c r="F1626" s="14"/>
      <c r="G1626" s="14"/>
      <c r="H1626" s="163"/>
      <c r="I1626" s="14"/>
    </row>
    <row r="1627" spans="1:9">
      <c r="A1627" s="14"/>
      <c r="B1627" s="14"/>
      <c r="C1627" s="14"/>
      <c r="D1627" s="14"/>
      <c r="E1627" s="14"/>
      <c r="F1627" s="14"/>
      <c r="G1627" s="14"/>
      <c r="H1627" s="163"/>
      <c r="I1627" s="14"/>
    </row>
    <row r="1628" spans="1:9">
      <c r="A1628" s="14"/>
      <c r="B1628" s="14"/>
      <c r="C1628" s="14"/>
      <c r="D1628" s="14"/>
      <c r="E1628" s="14"/>
      <c r="F1628" s="14"/>
      <c r="G1628" s="14"/>
      <c r="H1628" s="163"/>
      <c r="I1628" s="14"/>
    </row>
    <row r="1629" spans="1:9">
      <c r="A1629" s="14"/>
      <c r="B1629" s="14"/>
      <c r="C1629" s="14"/>
      <c r="D1629" s="14"/>
      <c r="E1629" s="14"/>
      <c r="F1629" s="14"/>
      <c r="G1629" s="14"/>
      <c r="H1629" s="163"/>
      <c r="I1629" s="14"/>
    </row>
    <row r="1630" spans="1:9">
      <c r="A1630" s="14"/>
      <c r="B1630" s="14"/>
      <c r="C1630" s="14"/>
      <c r="D1630" s="14"/>
      <c r="E1630" s="14"/>
      <c r="F1630" s="14"/>
      <c r="G1630" s="14"/>
      <c r="H1630" s="163"/>
      <c r="I1630" s="14"/>
    </row>
    <row r="1631" spans="1:9">
      <c r="A1631" s="14"/>
      <c r="B1631" s="14"/>
      <c r="C1631" s="14"/>
      <c r="D1631" s="14"/>
      <c r="E1631" s="14"/>
      <c r="F1631" s="14"/>
      <c r="G1631" s="14"/>
      <c r="H1631" s="163"/>
      <c r="I1631" s="14"/>
    </row>
    <row r="1632" spans="1:9">
      <c r="A1632" s="14"/>
      <c r="B1632" s="14"/>
      <c r="C1632" s="14"/>
      <c r="D1632" s="14"/>
      <c r="E1632" s="14"/>
      <c r="F1632" s="14"/>
      <c r="G1632" s="14"/>
      <c r="H1632" s="163"/>
      <c r="I1632" s="14"/>
    </row>
    <row r="1633" spans="1:9">
      <c r="A1633" s="14"/>
      <c r="B1633" s="14"/>
      <c r="C1633" s="14"/>
      <c r="D1633" s="14"/>
      <c r="E1633" s="14"/>
      <c r="F1633" s="14"/>
      <c r="G1633" s="14"/>
      <c r="H1633" s="163"/>
      <c r="I1633" s="14"/>
    </row>
    <row r="1634" spans="1:9">
      <c r="A1634" s="14"/>
      <c r="B1634" s="14"/>
      <c r="C1634" s="14"/>
      <c r="D1634" s="14"/>
      <c r="E1634" s="14"/>
      <c r="F1634" s="14"/>
      <c r="G1634" s="14"/>
      <c r="H1634" s="163"/>
      <c r="I1634" s="14"/>
    </row>
    <row r="1635" spans="1:9">
      <c r="A1635" s="14"/>
      <c r="B1635" s="14"/>
      <c r="C1635" s="14"/>
      <c r="D1635" s="14"/>
      <c r="E1635" s="14"/>
      <c r="F1635" s="14"/>
      <c r="G1635" s="14"/>
      <c r="H1635" s="163"/>
      <c r="I1635" s="14"/>
    </row>
    <row r="1636" spans="1:9">
      <c r="A1636" s="14"/>
      <c r="B1636" s="14"/>
      <c r="C1636" s="14"/>
      <c r="D1636" s="14"/>
      <c r="E1636" s="14"/>
      <c r="F1636" s="14"/>
      <c r="G1636" s="14"/>
      <c r="H1636" s="163"/>
      <c r="I1636" s="14"/>
    </row>
    <row r="1637" spans="1:9">
      <c r="A1637" s="14"/>
      <c r="B1637" s="14"/>
      <c r="C1637" s="14"/>
      <c r="D1637" s="14"/>
      <c r="E1637" s="14"/>
      <c r="F1637" s="14"/>
      <c r="G1637" s="14"/>
      <c r="H1637" s="163"/>
      <c r="I1637" s="14"/>
    </row>
    <row r="1638" spans="1:9">
      <c r="A1638" s="14"/>
      <c r="B1638" s="14"/>
      <c r="C1638" s="14"/>
      <c r="D1638" s="14"/>
      <c r="E1638" s="14"/>
      <c r="F1638" s="14"/>
      <c r="G1638" s="14"/>
      <c r="H1638" s="163"/>
      <c r="I1638" s="14"/>
    </row>
    <row r="1639" spans="1:9">
      <c r="A1639" s="14"/>
      <c r="B1639" s="14"/>
      <c r="C1639" s="14"/>
      <c r="D1639" s="14"/>
      <c r="E1639" s="14"/>
      <c r="F1639" s="14"/>
      <c r="G1639" s="14"/>
      <c r="H1639" s="163"/>
      <c r="I1639" s="14"/>
    </row>
    <row r="1640" spans="1:9">
      <c r="A1640" s="14"/>
      <c r="B1640" s="14"/>
      <c r="C1640" s="14"/>
      <c r="D1640" s="14"/>
      <c r="E1640" s="14"/>
      <c r="F1640" s="14"/>
      <c r="G1640" s="14"/>
      <c r="H1640" s="163"/>
      <c r="I1640" s="14"/>
    </row>
    <row r="1641" spans="1:9">
      <c r="A1641" s="14"/>
      <c r="B1641" s="14"/>
      <c r="C1641" s="14"/>
      <c r="D1641" s="14"/>
      <c r="E1641" s="14"/>
      <c r="F1641" s="14"/>
      <c r="G1641" s="14"/>
      <c r="H1641" s="163"/>
      <c r="I1641" s="14"/>
    </row>
    <row r="1642" spans="1:9">
      <c r="A1642" s="14"/>
      <c r="B1642" s="14"/>
      <c r="C1642" s="14"/>
      <c r="D1642" s="14"/>
      <c r="E1642" s="14"/>
      <c r="F1642" s="14"/>
      <c r="G1642" s="14"/>
      <c r="H1642" s="163"/>
      <c r="I1642" s="14"/>
    </row>
    <row r="1643" spans="1:9">
      <c r="A1643" s="14"/>
      <c r="B1643" s="14"/>
      <c r="C1643" s="14"/>
      <c r="D1643" s="14"/>
      <c r="E1643" s="14"/>
      <c r="F1643" s="14"/>
      <c r="G1643" s="14"/>
      <c r="H1643" s="163"/>
      <c r="I1643" s="14"/>
    </row>
    <row r="1644" spans="1:9">
      <c r="A1644" s="14"/>
      <c r="B1644" s="14"/>
      <c r="C1644" s="14"/>
      <c r="D1644" s="14"/>
      <c r="E1644" s="14"/>
      <c r="F1644" s="14"/>
      <c r="G1644" s="14"/>
      <c r="H1644" s="163"/>
      <c r="I1644" s="14"/>
    </row>
    <row r="1645" spans="1:9">
      <c r="A1645" s="14"/>
      <c r="B1645" s="14"/>
      <c r="C1645" s="14"/>
      <c r="D1645" s="14"/>
      <c r="E1645" s="14"/>
      <c r="F1645" s="14"/>
      <c r="G1645" s="14"/>
      <c r="H1645" s="163"/>
      <c r="I1645" s="14"/>
    </row>
    <row r="1646" spans="1:9">
      <c r="A1646" s="14"/>
      <c r="B1646" s="14"/>
      <c r="C1646" s="14"/>
      <c r="D1646" s="14"/>
      <c r="E1646" s="14"/>
      <c r="F1646" s="14"/>
      <c r="G1646" s="14"/>
      <c r="H1646" s="163"/>
      <c r="I1646" s="14"/>
    </row>
    <row r="1647" spans="1:9">
      <c r="A1647" s="14"/>
      <c r="B1647" s="14"/>
      <c r="C1647" s="14"/>
      <c r="D1647" s="14"/>
      <c r="E1647" s="14"/>
      <c r="F1647" s="14"/>
      <c r="G1647" s="14"/>
      <c r="H1647" s="163"/>
      <c r="I1647" s="14"/>
    </row>
    <row r="1648" spans="1:9">
      <c r="A1648" s="14"/>
      <c r="B1648" s="14"/>
      <c r="C1648" s="14"/>
      <c r="D1648" s="14"/>
      <c r="E1648" s="14"/>
      <c r="F1648" s="14"/>
      <c r="G1648" s="14"/>
      <c r="H1648" s="163"/>
      <c r="I1648" s="14"/>
    </row>
    <row r="1649" spans="1:9">
      <c r="A1649" s="14"/>
      <c r="B1649" s="14"/>
      <c r="C1649" s="14"/>
      <c r="D1649" s="14"/>
      <c r="E1649" s="14"/>
      <c r="F1649" s="14"/>
      <c r="G1649" s="14"/>
      <c r="H1649" s="163"/>
      <c r="I1649" s="14"/>
    </row>
    <row r="1650" spans="1:9">
      <c r="A1650" s="14"/>
      <c r="B1650" s="14"/>
      <c r="C1650" s="14"/>
      <c r="D1650" s="14"/>
      <c r="E1650" s="14"/>
      <c r="F1650" s="14"/>
      <c r="G1650" s="14"/>
      <c r="H1650" s="163"/>
      <c r="I1650" s="14"/>
    </row>
    <row r="1651" spans="1:9">
      <c r="A1651" s="14"/>
      <c r="B1651" s="14"/>
      <c r="C1651" s="14"/>
      <c r="D1651" s="14"/>
      <c r="E1651" s="14"/>
      <c r="F1651" s="14"/>
      <c r="G1651" s="14"/>
      <c r="H1651" s="163"/>
      <c r="I1651" s="14"/>
    </row>
    <row r="1652" spans="1:9">
      <c r="A1652" s="14"/>
      <c r="B1652" s="14"/>
      <c r="C1652" s="14"/>
      <c r="D1652" s="14"/>
      <c r="E1652" s="14"/>
      <c r="F1652" s="14"/>
      <c r="G1652" s="14"/>
      <c r="H1652" s="163"/>
      <c r="I1652" s="14"/>
    </row>
    <row r="1653" spans="1:9">
      <c r="A1653" s="14"/>
      <c r="B1653" s="14"/>
      <c r="C1653" s="14"/>
      <c r="D1653" s="14"/>
      <c r="E1653" s="14"/>
      <c r="F1653" s="14"/>
      <c r="G1653" s="14"/>
      <c r="H1653" s="163"/>
      <c r="I1653" s="14"/>
    </row>
    <row r="1654" spans="1:9">
      <c r="A1654" s="14"/>
      <c r="B1654" s="14"/>
      <c r="C1654" s="14"/>
      <c r="D1654" s="14"/>
      <c r="E1654" s="14"/>
      <c r="F1654" s="14"/>
      <c r="G1654" s="14"/>
      <c r="H1654" s="163"/>
      <c r="I1654" s="14"/>
    </row>
    <row r="1655" spans="1:9">
      <c r="A1655" s="14"/>
      <c r="B1655" s="14"/>
      <c r="C1655" s="14"/>
      <c r="D1655" s="14"/>
      <c r="E1655" s="14"/>
      <c r="F1655" s="14"/>
      <c r="G1655" s="14"/>
      <c r="H1655" s="163"/>
      <c r="I1655" s="14"/>
    </row>
    <row r="1656" spans="1:9">
      <c r="A1656" s="14"/>
      <c r="B1656" s="14"/>
      <c r="C1656" s="14"/>
      <c r="D1656" s="14"/>
      <c r="E1656" s="14"/>
      <c r="F1656" s="14"/>
      <c r="G1656" s="14"/>
      <c r="H1656" s="163"/>
      <c r="I1656" s="14"/>
    </row>
    <row r="1657" spans="1:9">
      <c r="A1657" s="14"/>
      <c r="B1657" s="14"/>
      <c r="C1657" s="14"/>
      <c r="D1657" s="14"/>
      <c r="E1657" s="14"/>
      <c r="F1657" s="14"/>
      <c r="G1657" s="14"/>
      <c r="H1657" s="163"/>
      <c r="I1657" s="14"/>
    </row>
    <row r="1658" spans="1:9">
      <c r="A1658" s="14"/>
      <c r="B1658" s="14"/>
      <c r="C1658" s="14"/>
      <c r="D1658" s="14"/>
      <c r="E1658" s="14"/>
      <c r="F1658" s="14"/>
      <c r="G1658" s="14"/>
      <c r="H1658" s="163"/>
      <c r="I1658" s="14"/>
    </row>
    <row r="1659" spans="1:9">
      <c r="A1659" s="14"/>
      <c r="B1659" s="14"/>
      <c r="C1659" s="14"/>
      <c r="D1659" s="14"/>
      <c r="E1659" s="14"/>
      <c r="F1659" s="14"/>
      <c r="G1659" s="14"/>
      <c r="H1659" s="163"/>
      <c r="I1659" s="14"/>
    </row>
    <row r="1660" spans="1:9">
      <c r="A1660" s="14"/>
      <c r="B1660" s="14"/>
      <c r="C1660" s="14"/>
      <c r="D1660" s="14"/>
      <c r="E1660" s="14"/>
      <c r="F1660" s="14"/>
      <c r="G1660" s="14"/>
      <c r="H1660" s="163"/>
      <c r="I1660" s="14"/>
    </row>
    <row r="1661" spans="1:9">
      <c r="A1661" s="14"/>
      <c r="B1661" s="14"/>
      <c r="C1661" s="14"/>
      <c r="D1661" s="14"/>
      <c r="E1661" s="14"/>
      <c r="F1661" s="14"/>
      <c r="G1661" s="14"/>
      <c r="H1661" s="163"/>
      <c r="I1661" s="14"/>
    </row>
    <row r="1662" spans="1:9">
      <c r="A1662" s="14"/>
      <c r="B1662" s="14"/>
      <c r="C1662" s="14"/>
      <c r="D1662" s="14"/>
      <c r="E1662" s="14"/>
      <c r="F1662" s="14"/>
      <c r="G1662" s="14"/>
      <c r="H1662" s="163"/>
      <c r="I1662" s="14"/>
    </row>
    <row r="1663" spans="1:9">
      <c r="A1663" s="14"/>
      <c r="B1663" s="14"/>
      <c r="C1663" s="14"/>
      <c r="D1663" s="14"/>
      <c r="E1663" s="14"/>
      <c r="F1663" s="14"/>
      <c r="G1663" s="14"/>
      <c r="H1663" s="163"/>
      <c r="I1663" s="14"/>
    </row>
    <row r="1664" spans="1:9">
      <c r="A1664" s="14"/>
      <c r="B1664" s="14"/>
      <c r="C1664" s="14"/>
      <c r="D1664" s="14"/>
      <c r="E1664" s="14"/>
      <c r="F1664" s="14"/>
      <c r="G1664" s="14"/>
      <c r="H1664" s="163"/>
      <c r="I1664" s="14"/>
    </row>
    <row r="1665" spans="1:9">
      <c r="A1665" s="14"/>
      <c r="B1665" s="14"/>
      <c r="C1665" s="14"/>
      <c r="D1665" s="14"/>
      <c r="E1665" s="14"/>
      <c r="F1665" s="14"/>
      <c r="G1665" s="14"/>
      <c r="H1665" s="163"/>
      <c r="I1665" s="14"/>
    </row>
    <row r="1666" spans="1:9">
      <c r="A1666" s="14"/>
      <c r="B1666" s="14"/>
      <c r="C1666" s="14"/>
      <c r="D1666" s="14"/>
      <c r="E1666" s="14"/>
      <c r="F1666" s="14"/>
      <c r="G1666" s="14"/>
      <c r="H1666" s="163"/>
      <c r="I1666" s="14"/>
    </row>
    <row r="1667" spans="1:9">
      <c r="A1667" s="14"/>
      <c r="B1667" s="14"/>
      <c r="C1667" s="14"/>
      <c r="D1667" s="14"/>
      <c r="E1667" s="14"/>
      <c r="F1667" s="14"/>
      <c r="G1667" s="14"/>
      <c r="H1667" s="163"/>
      <c r="I1667" s="14"/>
    </row>
    <row r="1668" spans="1:9">
      <c r="A1668" s="14"/>
      <c r="B1668" s="14"/>
      <c r="C1668" s="14"/>
      <c r="D1668" s="14"/>
      <c r="E1668" s="14"/>
      <c r="F1668" s="14"/>
      <c r="G1668" s="14"/>
      <c r="H1668" s="163"/>
      <c r="I1668" s="14"/>
    </row>
    <row r="1669" spans="1:9">
      <c r="A1669" s="14"/>
      <c r="B1669" s="14"/>
      <c r="C1669" s="14"/>
      <c r="D1669" s="14"/>
      <c r="E1669" s="14"/>
      <c r="F1669" s="14"/>
      <c r="G1669" s="14"/>
      <c r="H1669" s="163"/>
      <c r="I1669" s="14"/>
    </row>
    <row r="1670" spans="1:9">
      <c r="A1670" s="14"/>
      <c r="B1670" s="14"/>
      <c r="C1670" s="14"/>
      <c r="D1670" s="14"/>
      <c r="E1670" s="14"/>
      <c r="F1670" s="14"/>
      <c r="G1670" s="14"/>
      <c r="H1670" s="163"/>
      <c r="I1670" s="14"/>
    </row>
    <row r="1671" spans="1:9">
      <c r="A1671" s="14"/>
      <c r="B1671" s="14"/>
      <c r="C1671" s="14"/>
      <c r="D1671" s="14"/>
      <c r="E1671" s="14"/>
      <c r="F1671" s="14"/>
      <c r="G1671" s="14"/>
      <c r="H1671" s="163"/>
      <c r="I1671" s="14"/>
    </row>
    <row r="1672" spans="1:9">
      <c r="A1672" s="14"/>
      <c r="B1672" s="14"/>
      <c r="C1672" s="14"/>
      <c r="D1672" s="14"/>
      <c r="E1672" s="14"/>
      <c r="F1672" s="14"/>
      <c r="G1672" s="14"/>
      <c r="H1672" s="163"/>
      <c r="I1672" s="14"/>
    </row>
    <row r="1673" spans="1:9">
      <c r="A1673" s="14"/>
      <c r="B1673" s="14"/>
      <c r="C1673" s="14"/>
      <c r="D1673" s="14"/>
      <c r="E1673" s="14"/>
      <c r="F1673" s="14"/>
      <c r="G1673" s="14"/>
      <c r="H1673" s="163"/>
      <c r="I1673" s="14"/>
    </row>
    <row r="1674" spans="1:9">
      <c r="A1674" s="14"/>
      <c r="B1674" s="14"/>
      <c r="C1674" s="14"/>
      <c r="D1674" s="14"/>
      <c r="E1674" s="14"/>
      <c r="F1674" s="14"/>
      <c r="G1674" s="14"/>
      <c r="H1674" s="163"/>
      <c r="I1674" s="14"/>
    </row>
    <row r="1675" spans="1:9">
      <c r="A1675" s="14"/>
      <c r="B1675" s="14"/>
      <c r="C1675" s="14"/>
      <c r="D1675" s="14"/>
      <c r="E1675" s="14"/>
      <c r="F1675" s="14"/>
      <c r="G1675" s="14"/>
      <c r="H1675" s="163"/>
      <c r="I1675" s="14"/>
    </row>
    <row r="1676" spans="1:9">
      <c r="A1676" s="14"/>
      <c r="B1676" s="14"/>
      <c r="C1676" s="14"/>
      <c r="D1676" s="14"/>
      <c r="E1676" s="14"/>
      <c r="F1676" s="14"/>
      <c r="G1676" s="14"/>
      <c r="H1676" s="163"/>
      <c r="I1676" s="14"/>
    </row>
    <row r="1677" spans="1:9">
      <c r="A1677" s="14"/>
      <c r="B1677" s="14"/>
      <c r="C1677" s="14"/>
      <c r="D1677" s="14"/>
      <c r="E1677" s="14"/>
      <c r="F1677" s="14"/>
      <c r="G1677" s="14"/>
      <c r="H1677" s="163"/>
      <c r="I1677" s="14"/>
    </row>
    <row r="1678" spans="1:9">
      <c r="A1678" s="14"/>
      <c r="B1678" s="14"/>
      <c r="C1678" s="14"/>
      <c r="D1678" s="14"/>
      <c r="E1678" s="14"/>
      <c r="F1678" s="14"/>
      <c r="G1678" s="14"/>
      <c r="H1678" s="163"/>
      <c r="I1678" s="14"/>
    </row>
    <row r="1679" spans="1:9">
      <c r="A1679" s="14"/>
      <c r="B1679" s="14"/>
      <c r="C1679" s="14"/>
      <c r="D1679" s="14"/>
      <c r="E1679" s="14"/>
      <c r="F1679" s="14"/>
      <c r="G1679" s="14"/>
      <c r="H1679" s="163"/>
      <c r="I1679" s="14"/>
    </row>
    <row r="1680" spans="1:9">
      <c r="A1680" s="14"/>
      <c r="B1680" s="14"/>
      <c r="C1680" s="14"/>
      <c r="D1680" s="14"/>
      <c r="E1680" s="14"/>
      <c r="F1680" s="14"/>
      <c r="G1680" s="14"/>
      <c r="H1680" s="163"/>
      <c r="I1680" s="14"/>
    </row>
    <row r="1681" spans="1:9">
      <c r="A1681" s="14"/>
      <c r="B1681" s="14"/>
      <c r="C1681" s="14"/>
      <c r="D1681" s="14"/>
      <c r="E1681" s="14"/>
      <c r="F1681" s="14"/>
      <c r="G1681" s="14"/>
      <c r="H1681" s="163"/>
      <c r="I1681" s="14"/>
    </row>
    <row r="1682" spans="1:9">
      <c r="A1682" s="14"/>
      <c r="B1682" s="14"/>
      <c r="C1682" s="14"/>
      <c r="D1682" s="14"/>
      <c r="E1682" s="14"/>
      <c r="F1682" s="14"/>
      <c r="G1682" s="14"/>
      <c r="H1682" s="163"/>
      <c r="I1682" s="14"/>
    </row>
    <row r="1683" spans="1:9">
      <c r="A1683" s="14"/>
      <c r="B1683" s="14"/>
      <c r="C1683" s="14"/>
      <c r="D1683" s="14"/>
      <c r="E1683" s="14"/>
      <c r="F1683" s="14"/>
      <c r="G1683" s="14"/>
      <c r="H1683" s="163"/>
      <c r="I1683" s="14"/>
    </row>
    <row r="1684" spans="1:9">
      <c r="A1684" s="14"/>
      <c r="B1684" s="14"/>
      <c r="C1684" s="14"/>
      <c r="D1684" s="14"/>
      <c r="E1684" s="14"/>
      <c r="F1684" s="14"/>
      <c r="G1684" s="14"/>
      <c r="H1684" s="163"/>
      <c r="I1684" s="14"/>
    </row>
    <row r="1685" spans="1:9">
      <c r="A1685" s="14"/>
      <c r="B1685" s="14"/>
      <c r="C1685" s="14"/>
      <c r="D1685" s="14"/>
      <c r="E1685" s="14"/>
      <c r="F1685" s="14"/>
      <c r="G1685" s="14"/>
      <c r="H1685" s="163"/>
      <c r="I1685" s="14"/>
    </row>
    <row r="1686" spans="1:9">
      <c r="A1686" s="14"/>
      <c r="B1686" s="14"/>
      <c r="C1686" s="14"/>
      <c r="D1686" s="14"/>
      <c r="E1686" s="14"/>
      <c r="F1686" s="14"/>
      <c r="G1686" s="14"/>
      <c r="H1686" s="163"/>
      <c r="I1686" s="14"/>
    </row>
    <row r="1687" spans="1:9">
      <c r="A1687" s="14"/>
      <c r="B1687" s="14"/>
      <c r="C1687" s="14"/>
      <c r="D1687" s="14"/>
      <c r="E1687" s="14"/>
      <c r="F1687" s="14"/>
      <c r="G1687" s="14"/>
      <c r="H1687" s="163"/>
      <c r="I1687" s="14"/>
    </row>
    <row r="1688" spans="1:9">
      <c r="A1688" s="14"/>
      <c r="B1688" s="14"/>
      <c r="C1688" s="14"/>
      <c r="D1688" s="14"/>
      <c r="E1688" s="14"/>
      <c r="F1688" s="14"/>
      <c r="G1688" s="14"/>
      <c r="H1688" s="163"/>
      <c r="I1688" s="14"/>
    </row>
    <row r="1689" spans="1:9">
      <c r="A1689" s="14"/>
      <c r="B1689" s="14"/>
      <c r="C1689" s="14"/>
      <c r="D1689" s="14"/>
      <c r="E1689" s="14"/>
      <c r="F1689" s="14"/>
      <c r="G1689" s="14"/>
      <c r="H1689" s="163"/>
      <c r="I1689" s="14"/>
    </row>
    <row r="1690" spans="1:9">
      <c r="A1690" s="14"/>
      <c r="B1690" s="14"/>
      <c r="C1690" s="14"/>
      <c r="D1690" s="14"/>
      <c r="E1690" s="14"/>
      <c r="F1690" s="14"/>
      <c r="G1690" s="14"/>
      <c r="H1690" s="163"/>
      <c r="I1690" s="14"/>
    </row>
    <row r="1691" spans="1:9">
      <c r="A1691" s="14"/>
      <c r="B1691" s="14"/>
      <c r="C1691" s="14"/>
      <c r="D1691" s="14"/>
      <c r="E1691" s="14"/>
      <c r="F1691" s="14"/>
      <c r="G1691" s="14"/>
      <c r="H1691" s="163"/>
      <c r="I1691" s="14"/>
    </row>
    <row r="1692" spans="1:9">
      <c r="A1692" s="14"/>
      <c r="B1692" s="14"/>
      <c r="C1692" s="14"/>
      <c r="D1692" s="14"/>
      <c r="E1692" s="14"/>
      <c r="F1692" s="14"/>
      <c r="G1692" s="14"/>
      <c r="H1692" s="163"/>
      <c r="I1692" s="14"/>
    </row>
    <row r="1693" spans="1:9">
      <c r="A1693" s="14"/>
      <c r="B1693" s="14"/>
      <c r="C1693" s="14"/>
      <c r="D1693" s="14"/>
      <c r="E1693" s="14"/>
      <c r="F1693" s="14"/>
      <c r="G1693" s="14"/>
      <c r="H1693" s="163"/>
      <c r="I1693" s="14"/>
    </row>
    <row r="1694" spans="1:9">
      <c r="A1694" s="14"/>
      <c r="B1694" s="14"/>
      <c r="C1694" s="14"/>
      <c r="D1694" s="14"/>
      <c r="E1694" s="14"/>
      <c r="F1694" s="14"/>
      <c r="G1694" s="14"/>
      <c r="H1694" s="163"/>
      <c r="I1694" s="14"/>
    </row>
    <row r="1695" spans="1:9">
      <c r="A1695" s="14"/>
      <c r="B1695" s="14"/>
      <c r="C1695" s="14"/>
      <c r="D1695" s="14"/>
      <c r="E1695" s="14"/>
      <c r="F1695" s="14"/>
      <c r="G1695" s="14"/>
      <c r="H1695" s="163"/>
      <c r="I1695" s="14"/>
    </row>
    <row r="1696" spans="1:9">
      <c r="A1696" s="14"/>
      <c r="B1696" s="14"/>
      <c r="C1696" s="14"/>
      <c r="D1696" s="14"/>
      <c r="E1696" s="14"/>
      <c r="F1696" s="14"/>
      <c r="G1696" s="14"/>
      <c r="H1696" s="163"/>
      <c r="I1696" s="14"/>
    </row>
    <row r="1697" spans="1:9">
      <c r="A1697" s="14"/>
      <c r="B1697" s="14"/>
      <c r="C1697" s="14"/>
      <c r="D1697" s="14"/>
      <c r="E1697" s="14"/>
      <c r="F1697" s="14"/>
      <c r="G1697" s="14"/>
      <c r="H1697" s="163"/>
      <c r="I1697" s="14"/>
    </row>
    <row r="1698" spans="1:9">
      <c r="A1698" s="14"/>
      <c r="B1698" s="14"/>
      <c r="C1698" s="14"/>
      <c r="D1698" s="14"/>
      <c r="E1698" s="14"/>
      <c r="F1698" s="14"/>
      <c r="G1698" s="14"/>
      <c r="H1698" s="163"/>
      <c r="I1698" s="14"/>
    </row>
    <row r="1699" spans="1:9">
      <c r="A1699" s="14"/>
      <c r="B1699" s="14"/>
      <c r="C1699" s="14"/>
      <c r="D1699" s="14"/>
      <c r="E1699" s="14"/>
      <c r="F1699" s="14"/>
      <c r="G1699" s="14"/>
      <c r="H1699" s="163"/>
      <c r="I1699" s="14"/>
    </row>
    <row r="1700" spans="1:9">
      <c r="A1700" s="14"/>
      <c r="B1700" s="14"/>
      <c r="C1700" s="14"/>
      <c r="D1700" s="14"/>
      <c r="E1700" s="14"/>
      <c r="F1700" s="14"/>
      <c r="G1700" s="14"/>
      <c r="H1700" s="163"/>
      <c r="I1700" s="14"/>
    </row>
    <row r="1701" spans="1:9">
      <c r="A1701" s="14"/>
      <c r="B1701" s="14"/>
      <c r="C1701" s="14"/>
      <c r="D1701" s="14"/>
      <c r="E1701" s="14"/>
      <c r="F1701" s="14"/>
      <c r="G1701" s="14"/>
      <c r="H1701" s="163"/>
      <c r="I1701" s="14"/>
    </row>
    <row r="1702" spans="1:9">
      <c r="A1702" s="14"/>
      <c r="B1702" s="14"/>
      <c r="C1702" s="14"/>
      <c r="D1702" s="14"/>
      <c r="E1702" s="14"/>
      <c r="F1702" s="14"/>
      <c r="G1702" s="14"/>
      <c r="H1702" s="163"/>
      <c r="I1702" s="14"/>
    </row>
    <row r="1703" spans="1:9">
      <c r="A1703" s="14"/>
      <c r="B1703" s="14"/>
      <c r="C1703" s="14"/>
      <c r="D1703" s="14"/>
      <c r="E1703" s="14"/>
      <c r="F1703" s="14"/>
      <c r="G1703" s="14"/>
      <c r="H1703" s="163"/>
      <c r="I1703" s="14"/>
    </row>
    <row r="1704" spans="1:9">
      <c r="A1704" s="14"/>
      <c r="B1704" s="14"/>
      <c r="C1704" s="14"/>
      <c r="D1704" s="14"/>
      <c r="E1704" s="14"/>
      <c r="F1704" s="14"/>
      <c r="G1704" s="14"/>
      <c r="H1704" s="163"/>
      <c r="I1704" s="14"/>
    </row>
    <row r="1705" spans="1:9">
      <c r="A1705" s="14"/>
      <c r="B1705" s="14"/>
      <c r="C1705" s="14"/>
      <c r="D1705" s="14"/>
      <c r="E1705" s="14"/>
      <c r="F1705" s="14"/>
      <c r="G1705" s="14"/>
      <c r="H1705" s="163"/>
      <c r="I1705" s="14"/>
    </row>
    <row r="1706" spans="1:9">
      <c r="A1706" s="14"/>
      <c r="B1706" s="14"/>
      <c r="C1706" s="14"/>
      <c r="D1706" s="14"/>
      <c r="E1706" s="14"/>
      <c r="F1706" s="14"/>
      <c r="G1706" s="14"/>
      <c r="H1706" s="163"/>
      <c r="I1706" s="14"/>
    </row>
    <row r="1707" spans="1:9">
      <c r="A1707" s="14"/>
      <c r="B1707" s="14"/>
      <c r="C1707" s="14"/>
      <c r="D1707" s="14"/>
      <c r="E1707" s="14"/>
      <c r="F1707" s="14"/>
      <c r="G1707" s="14"/>
      <c r="H1707" s="163"/>
      <c r="I1707" s="14"/>
    </row>
    <row r="1708" spans="1:9">
      <c r="A1708" s="14"/>
      <c r="B1708" s="14"/>
      <c r="C1708" s="14"/>
      <c r="D1708" s="14"/>
      <c r="E1708" s="14"/>
      <c r="F1708" s="14"/>
      <c r="G1708" s="14"/>
      <c r="H1708" s="163"/>
      <c r="I1708" s="14"/>
    </row>
    <row r="1709" spans="1:9">
      <c r="A1709" s="14"/>
      <c r="B1709" s="14"/>
      <c r="C1709" s="14"/>
      <c r="D1709" s="14"/>
      <c r="E1709" s="14"/>
      <c r="F1709" s="14"/>
      <c r="G1709" s="14"/>
      <c r="H1709" s="163"/>
      <c r="I1709" s="14"/>
    </row>
    <row r="1710" spans="1:9">
      <c r="A1710" s="14"/>
      <c r="B1710" s="14"/>
      <c r="C1710" s="14"/>
      <c r="D1710" s="14"/>
      <c r="E1710" s="14"/>
      <c r="F1710" s="14"/>
      <c r="G1710" s="14"/>
      <c r="H1710" s="163"/>
      <c r="I1710" s="14"/>
    </row>
    <row r="1711" spans="1:9">
      <c r="A1711" s="14"/>
      <c r="B1711" s="14"/>
      <c r="C1711" s="14"/>
      <c r="D1711" s="14"/>
      <c r="E1711" s="14"/>
      <c r="F1711" s="14"/>
      <c r="G1711" s="14"/>
      <c r="H1711" s="163"/>
      <c r="I1711" s="14"/>
    </row>
    <row r="1712" spans="1:9">
      <c r="A1712" s="14"/>
      <c r="B1712" s="14"/>
      <c r="C1712" s="14"/>
      <c r="D1712" s="14"/>
      <c r="E1712" s="14"/>
      <c r="F1712" s="14"/>
      <c r="G1712" s="14"/>
      <c r="H1712" s="163"/>
      <c r="I1712" s="14"/>
    </row>
    <row r="1713" spans="1:9">
      <c r="A1713" s="14"/>
      <c r="B1713" s="14"/>
      <c r="C1713" s="14"/>
      <c r="D1713" s="14"/>
      <c r="E1713" s="14"/>
      <c r="F1713" s="14"/>
      <c r="G1713" s="14"/>
      <c r="H1713" s="163"/>
      <c r="I1713" s="14"/>
    </row>
    <row r="1714" spans="1:9">
      <c r="A1714" s="14"/>
      <c r="B1714" s="14"/>
      <c r="C1714" s="14"/>
      <c r="D1714" s="14"/>
      <c r="E1714" s="14"/>
      <c r="F1714" s="14"/>
      <c r="G1714" s="14"/>
      <c r="H1714" s="163"/>
      <c r="I1714" s="14"/>
    </row>
    <row r="1715" spans="1:9">
      <c r="A1715" s="14"/>
      <c r="B1715" s="14"/>
      <c r="C1715" s="14"/>
      <c r="D1715" s="14"/>
      <c r="E1715" s="14"/>
      <c r="F1715" s="14"/>
      <c r="G1715" s="14"/>
      <c r="H1715" s="163"/>
      <c r="I1715" s="14"/>
    </row>
    <row r="1716" spans="1:9">
      <c r="A1716" s="14"/>
      <c r="B1716" s="14"/>
      <c r="C1716" s="14"/>
      <c r="D1716" s="14"/>
      <c r="E1716" s="14"/>
      <c r="F1716" s="14"/>
      <c r="G1716" s="14"/>
      <c r="H1716" s="163"/>
      <c r="I1716" s="14"/>
    </row>
    <row r="1717" spans="1:9">
      <c r="A1717" s="14"/>
      <c r="B1717" s="14"/>
      <c r="C1717" s="14"/>
      <c r="D1717" s="14"/>
      <c r="E1717" s="14"/>
      <c r="F1717" s="14"/>
      <c r="G1717" s="14"/>
      <c r="H1717" s="163"/>
      <c r="I1717" s="14"/>
    </row>
    <row r="1718" spans="1:9">
      <c r="A1718" s="14"/>
      <c r="B1718" s="14"/>
      <c r="C1718" s="14"/>
      <c r="D1718" s="14"/>
      <c r="E1718" s="14"/>
      <c r="F1718" s="14"/>
      <c r="G1718" s="14"/>
      <c r="H1718" s="163"/>
      <c r="I1718" s="14"/>
    </row>
    <row r="1719" spans="1:9">
      <c r="A1719" s="14"/>
      <c r="B1719" s="14"/>
      <c r="C1719" s="14"/>
      <c r="D1719" s="14"/>
      <c r="E1719" s="14"/>
      <c r="F1719" s="14"/>
      <c r="G1719" s="14"/>
      <c r="H1719" s="163"/>
      <c r="I1719" s="14"/>
    </row>
    <row r="1720" spans="1:9">
      <c r="A1720" s="14"/>
      <c r="B1720" s="14"/>
      <c r="C1720" s="14"/>
      <c r="D1720" s="14"/>
      <c r="E1720" s="14"/>
      <c r="F1720" s="14"/>
      <c r="G1720" s="14"/>
      <c r="H1720" s="163"/>
      <c r="I1720" s="14"/>
    </row>
    <row r="1721" spans="1:9">
      <c r="A1721" s="14"/>
      <c r="B1721" s="14"/>
      <c r="C1721" s="14"/>
      <c r="D1721" s="14"/>
      <c r="E1721" s="14"/>
      <c r="F1721" s="14"/>
      <c r="G1721" s="14"/>
      <c r="H1721" s="163"/>
      <c r="I1721" s="14"/>
    </row>
    <row r="1722" spans="1:9">
      <c r="A1722" s="14"/>
      <c r="B1722" s="14"/>
      <c r="C1722" s="14"/>
      <c r="D1722" s="14"/>
      <c r="E1722" s="14"/>
      <c r="F1722" s="14"/>
      <c r="G1722" s="14"/>
      <c r="H1722" s="163"/>
      <c r="I1722" s="14"/>
    </row>
    <row r="1723" spans="1:9">
      <c r="A1723" s="14"/>
      <c r="B1723" s="14"/>
      <c r="C1723" s="14"/>
      <c r="D1723" s="14"/>
      <c r="E1723" s="14"/>
      <c r="F1723" s="14"/>
      <c r="G1723" s="14"/>
      <c r="H1723" s="163"/>
      <c r="I1723" s="14"/>
    </row>
    <row r="1724" spans="1:9">
      <c r="A1724" s="14"/>
      <c r="B1724" s="14"/>
      <c r="C1724" s="14"/>
      <c r="D1724" s="14"/>
      <c r="E1724" s="14"/>
      <c r="F1724" s="14"/>
      <c r="G1724" s="14"/>
      <c r="H1724" s="163"/>
      <c r="I1724" s="14"/>
    </row>
    <row r="1725" spans="1:9">
      <c r="A1725" s="14"/>
      <c r="B1725" s="14"/>
      <c r="C1725" s="14"/>
      <c r="D1725" s="14"/>
      <c r="E1725" s="14"/>
      <c r="F1725" s="14"/>
      <c r="G1725" s="14"/>
      <c r="H1725" s="163"/>
      <c r="I1725" s="14"/>
    </row>
    <row r="1726" spans="1:9">
      <c r="A1726" s="14"/>
      <c r="B1726" s="14"/>
      <c r="C1726" s="14"/>
      <c r="D1726" s="14"/>
      <c r="E1726" s="14"/>
      <c r="F1726" s="14"/>
      <c r="G1726" s="14"/>
      <c r="H1726" s="163"/>
      <c r="I1726" s="14"/>
    </row>
    <row r="1727" spans="1:9">
      <c r="A1727" s="14"/>
      <c r="B1727" s="14"/>
      <c r="C1727" s="14"/>
      <c r="D1727" s="14"/>
      <c r="E1727" s="14"/>
      <c r="F1727" s="14"/>
      <c r="G1727" s="14"/>
      <c r="H1727" s="163"/>
      <c r="I1727" s="14"/>
    </row>
    <row r="1728" spans="1:9">
      <c r="A1728" s="14"/>
      <c r="B1728" s="14"/>
      <c r="C1728" s="14"/>
      <c r="D1728" s="14"/>
      <c r="E1728" s="14"/>
      <c r="F1728" s="14"/>
      <c r="G1728" s="14"/>
      <c r="H1728" s="163"/>
      <c r="I1728" s="14"/>
    </row>
    <row r="1729" spans="1:9">
      <c r="A1729" s="14"/>
      <c r="B1729" s="14"/>
      <c r="C1729" s="14"/>
      <c r="D1729" s="14"/>
      <c r="E1729" s="14"/>
      <c r="F1729" s="14"/>
      <c r="G1729" s="14"/>
      <c r="H1729" s="163"/>
      <c r="I1729" s="14"/>
    </row>
    <row r="1730" spans="1:9">
      <c r="A1730" s="14"/>
      <c r="B1730" s="14"/>
      <c r="C1730" s="14"/>
      <c r="D1730" s="14"/>
      <c r="E1730" s="14"/>
      <c r="F1730" s="14"/>
      <c r="G1730" s="14"/>
      <c r="H1730" s="163"/>
      <c r="I1730" s="14"/>
    </row>
    <row r="1731" spans="1:9">
      <c r="A1731" s="14"/>
      <c r="B1731" s="14"/>
      <c r="C1731" s="14"/>
      <c r="D1731" s="14"/>
      <c r="E1731" s="14"/>
      <c r="F1731" s="14"/>
      <c r="G1731" s="14"/>
      <c r="H1731" s="163"/>
      <c r="I1731" s="14"/>
    </row>
    <row r="1732" spans="1:9">
      <c r="A1732" s="14"/>
      <c r="B1732" s="14"/>
      <c r="C1732" s="14"/>
      <c r="D1732" s="14"/>
      <c r="E1732" s="14"/>
      <c r="F1732" s="14"/>
      <c r="G1732" s="14"/>
      <c r="H1732" s="163"/>
      <c r="I1732" s="14"/>
    </row>
    <row r="1733" spans="1:9">
      <c r="A1733" s="14"/>
      <c r="B1733" s="14"/>
      <c r="C1733" s="14"/>
      <c r="D1733" s="14"/>
      <c r="E1733" s="14"/>
      <c r="F1733" s="14"/>
      <c r="G1733" s="14"/>
      <c r="H1733" s="163"/>
      <c r="I1733" s="14"/>
    </row>
    <row r="1734" spans="1:9">
      <c r="A1734" s="14"/>
      <c r="B1734" s="14"/>
      <c r="C1734" s="14"/>
      <c r="D1734" s="14"/>
      <c r="E1734" s="14"/>
      <c r="F1734" s="14"/>
      <c r="G1734" s="14"/>
      <c r="H1734" s="163"/>
      <c r="I1734" s="14"/>
    </row>
    <row r="1735" spans="1:9">
      <c r="A1735" s="14"/>
      <c r="B1735" s="14"/>
      <c r="C1735" s="14"/>
      <c r="D1735" s="14"/>
      <c r="E1735" s="14"/>
      <c r="F1735" s="14"/>
      <c r="G1735" s="14"/>
      <c r="H1735" s="163"/>
      <c r="I1735" s="14"/>
    </row>
    <row r="1736" spans="1:9">
      <c r="A1736" s="14"/>
      <c r="B1736" s="14"/>
      <c r="C1736" s="14"/>
      <c r="D1736" s="14"/>
      <c r="E1736" s="14"/>
      <c r="F1736" s="14"/>
      <c r="G1736" s="14"/>
      <c r="H1736" s="163"/>
      <c r="I1736" s="14"/>
    </row>
    <row r="1737" spans="1:9">
      <c r="A1737" s="14"/>
      <c r="B1737" s="14"/>
      <c r="C1737" s="14"/>
      <c r="D1737" s="14"/>
      <c r="E1737" s="14"/>
      <c r="F1737" s="14"/>
      <c r="G1737" s="14"/>
      <c r="H1737" s="163"/>
      <c r="I1737" s="14"/>
    </row>
    <row r="1738" spans="1:9">
      <c r="A1738" s="14"/>
      <c r="B1738" s="14"/>
      <c r="C1738" s="14"/>
      <c r="D1738" s="14"/>
      <c r="E1738" s="14"/>
      <c r="F1738" s="14"/>
      <c r="G1738" s="14"/>
      <c r="H1738" s="163"/>
      <c r="I1738" s="14"/>
    </row>
    <row r="1739" spans="1:9">
      <c r="A1739" s="14"/>
      <c r="B1739" s="14"/>
      <c r="C1739" s="14"/>
      <c r="D1739" s="14"/>
      <c r="E1739" s="14"/>
      <c r="F1739" s="14"/>
      <c r="G1739" s="14"/>
      <c r="H1739" s="163"/>
      <c r="I1739" s="14"/>
    </row>
    <row r="1740" spans="1:9">
      <c r="A1740" s="14"/>
      <c r="B1740" s="14"/>
      <c r="C1740" s="14"/>
      <c r="D1740" s="14"/>
      <c r="E1740" s="14"/>
      <c r="F1740" s="14"/>
      <c r="G1740" s="14"/>
      <c r="H1740" s="163"/>
      <c r="I1740" s="14"/>
    </row>
    <row r="1741" spans="1:9">
      <c r="A1741" s="14"/>
      <c r="B1741" s="14"/>
      <c r="C1741" s="14"/>
      <c r="D1741" s="14"/>
      <c r="E1741" s="14"/>
      <c r="F1741" s="14"/>
      <c r="G1741" s="14"/>
      <c r="H1741" s="163"/>
      <c r="I1741" s="14"/>
    </row>
    <row r="1742" spans="1:9">
      <c r="A1742" s="14"/>
      <c r="B1742" s="14"/>
      <c r="C1742" s="14"/>
      <c r="D1742" s="14"/>
      <c r="E1742" s="14"/>
      <c r="F1742" s="14"/>
      <c r="G1742" s="14"/>
      <c r="H1742" s="163"/>
      <c r="I1742" s="14"/>
    </row>
    <row r="1743" spans="1:9">
      <c r="A1743" s="14"/>
      <c r="B1743" s="14"/>
      <c r="C1743" s="14"/>
      <c r="D1743" s="14"/>
      <c r="E1743" s="14"/>
      <c r="F1743" s="14"/>
      <c r="G1743" s="14"/>
      <c r="H1743" s="163"/>
      <c r="I1743" s="14"/>
    </row>
    <row r="1744" spans="1:9">
      <c r="A1744" s="14"/>
      <c r="B1744" s="14"/>
      <c r="C1744" s="14"/>
      <c r="D1744" s="14"/>
      <c r="E1744" s="14"/>
      <c r="F1744" s="14"/>
      <c r="G1744" s="14"/>
      <c r="H1744" s="163"/>
      <c r="I1744" s="14"/>
    </row>
    <row r="1745" spans="1:9">
      <c r="A1745" s="14"/>
      <c r="B1745" s="14"/>
      <c r="C1745" s="14"/>
      <c r="D1745" s="14"/>
      <c r="E1745" s="14"/>
      <c r="F1745" s="14"/>
      <c r="G1745" s="14"/>
      <c r="H1745" s="163"/>
      <c r="I1745" s="14"/>
    </row>
    <row r="1746" spans="1:9">
      <c r="A1746" s="14"/>
      <c r="B1746" s="14"/>
      <c r="C1746" s="14"/>
      <c r="D1746" s="14"/>
      <c r="E1746" s="14"/>
      <c r="F1746" s="14"/>
      <c r="G1746" s="14"/>
      <c r="H1746" s="163"/>
      <c r="I1746" s="14"/>
    </row>
    <row r="1747" spans="1:9">
      <c r="A1747" s="14"/>
      <c r="B1747" s="14"/>
      <c r="C1747" s="14"/>
      <c r="D1747" s="14"/>
      <c r="E1747" s="14"/>
      <c r="F1747" s="14"/>
      <c r="G1747" s="14"/>
      <c r="H1747" s="163"/>
      <c r="I1747" s="14"/>
    </row>
    <row r="1748" spans="1:9">
      <c r="A1748" s="14"/>
      <c r="B1748" s="14"/>
      <c r="C1748" s="14"/>
      <c r="D1748" s="14"/>
      <c r="E1748" s="14"/>
      <c r="F1748" s="14"/>
      <c r="G1748" s="14"/>
      <c r="H1748" s="163"/>
      <c r="I1748" s="14"/>
    </row>
    <row r="1749" spans="1:9">
      <c r="A1749" s="14"/>
      <c r="B1749" s="14"/>
      <c r="C1749" s="14"/>
      <c r="D1749" s="14"/>
      <c r="E1749" s="14"/>
      <c r="F1749" s="14"/>
      <c r="G1749" s="14"/>
      <c r="H1749" s="163"/>
      <c r="I1749" s="14"/>
    </row>
    <row r="1750" spans="1:9">
      <c r="A1750" s="14"/>
      <c r="B1750" s="14"/>
      <c r="C1750" s="14"/>
      <c r="D1750" s="14"/>
      <c r="E1750" s="14"/>
      <c r="F1750" s="14"/>
      <c r="G1750" s="14"/>
      <c r="H1750" s="163"/>
      <c r="I1750" s="14"/>
    </row>
    <row r="1751" spans="1:9">
      <c r="A1751" s="14"/>
      <c r="B1751" s="14"/>
      <c r="C1751" s="14"/>
      <c r="D1751" s="14"/>
      <c r="E1751" s="14"/>
      <c r="F1751" s="14"/>
      <c r="G1751" s="14"/>
      <c r="H1751" s="163"/>
      <c r="I1751" s="14"/>
    </row>
    <row r="1752" spans="1:9">
      <c r="A1752" s="14"/>
      <c r="B1752" s="14"/>
      <c r="C1752" s="14"/>
      <c r="D1752" s="14"/>
      <c r="E1752" s="14"/>
      <c r="F1752" s="14"/>
      <c r="G1752" s="14"/>
      <c r="H1752" s="163"/>
      <c r="I1752" s="14"/>
    </row>
    <row r="1753" spans="1:9">
      <c r="A1753" s="14"/>
      <c r="B1753" s="14"/>
      <c r="C1753" s="14"/>
      <c r="D1753" s="14"/>
      <c r="E1753" s="14"/>
      <c r="F1753" s="14"/>
      <c r="G1753" s="14"/>
      <c r="H1753" s="163"/>
      <c r="I1753" s="14"/>
    </row>
    <row r="1754" spans="1:9">
      <c r="A1754" s="14"/>
      <c r="B1754" s="14"/>
      <c r="C1754" s="14"/>
      <c r="D1754" s="14"/>
      <c r="E1754" s="14"/>
      <c r="F1754" s="14"/>
      <c r="G1754" s="14"/>
      <c r="H1754" s="163"/>
      <c r="I1754" s="14"/>
    </row>
    <row r="1755" spans="1:9">
      <c r="A1755" s="14"/>
      <c r="B1755" s="14"/>
      <c r="C1755" s="14"/>
      <c r="D1755" s="14"/>
      <c r="E1755" s="14"/>
      <c r="F1755" s="14"/>
      <c r="G1755" s="14"/>
      <c r="H1755" s="163"/>
      <c r="I1755" s="14"/>
    </row>
    <row r="1756" spans="1:9">
      <c r="A1756" s="14"/>
      <c r="B1756" s="14"/>
      <c r="C1756" s="14"/>
      <c r="D1756" s="14"/>
      <c r="E1756" s="14"/>
      <c r="F1756" s="14"/>
      <c r="G1756" s="14"/>
      <c r="H1756" s="163"/>
      <c r="I1756" s="14"/>
    </row>
    <row r="1757" spans="1:9">
      <c r="A1757" s="14"/>
      <c r="B1757" s="14"/>
      <c r="C1757" s="14"/>
      <c r="D1757" s="14"/>
      <c r="E1757" s="14"/>
      <c r="F1757" s="14"/>
      <c r="G1757" s="14"/>
      <c r="H1757" s="163"/>
      <c r="I1757" s="14"/>
    </row>
    <row r="1758" spans="1:9">
      <c r="A1758" s="14"/>
      <c r="B1758" s="14"/>
      <c r="C1758" s="14"/>
      <c r="D1758" s="14"/>
      <c r="E1758" s="14"/>
      <c r="F1758" s="14"/>
      <c r="G1758" s="14"/>
      <c r="H1758" s="163"/>
      <c r="I1758" s="14"/>
    </row>
    <row r="1759" spans="1:9">
      <c r="A1759" s="14"/>
      <c r="B1759" s="14"/>
      <c r="C1759" s="14"/>
      <c r="D1759" s="14"/>
      <c r="E1759" s="14"/>
      <c r="F1759" s="14"/>
      <c r="G1759" s="14"/>
      <c r="H1759" s="163"/>
      <c r="I1759" s="14"/>
    </row>
    <row r="1760" spans="1:9">
      <c r="A1760" s="14"/>
      <c r="B1760" s="14"/>
      <c r="C1760" s="14"/>
      <c r="D1760" s="14"/>
      <c r="E1760" s="14"/>
      <c r="F1760" s="14"/>
      <c r="G1760" s="14"/>
      <c r="H1760" s="163"/>
      <c r="I1760" s="14"/>
    </row>
    <row r="1761" spans="1:9">
      <c r="A1761" s="14"/>
      <c r="B1761" s="14"/>
      <c r="C1761" s="14"/>
      <c r="D1761" s="14"/>
      <c r="E1761" s="14"/>
      <c r="F1761" s="14"/>
      <c r="G1761" s="14"/>
      <c r="H1761" s="163"/>
      <c r="I1761" s="14"/>
    </row>
    <row r="1762" spans="1:9">
      <c r="A1762" s="14"/>
      <c r="B1762" s="14"/>
      <c r="C1762" s="14"/>
      <c r="D1762" s="14"/>
      <c r="E1762" s="14"/>
      <c r="F1762" s="14"/>
      <c r="G1762" s="14"/>
      <c r="H1762" s="163"/>
      <c r="I1762" s="14"/>
    </row>
    <row r="1763" spans="1:9">
      <c r="A1763" s="14"/>
      <c r="B1763" s="14"/>
      <c r="C1763" s="14"/>
      <c r="D1763" s="14"/>
      <c r="E1763" s="14"/>
      <c r="F1763" s="14"/>
      <c r="G1763" s="14"/>
      <c r="H1763" s="163"/>
      <c r="I1763" s="14"/>
    </row>
    <row r="1764" spans="1:9">
      <c r="A1764" s="14"/>
      <c r="B1764" s="14"/>
      <c r="C1764" s="14"/>
      <c r="D1764" s="14"/>
      <c r="E1764" s="14"/>
      <c r="F1764" s="14"/>
      <c r="G1764" s="14"/>
      <c r="H1764" s="163"/>
      <c r="I1764" s="14"/>
    </row>
    <row r="1765" spans="1:9">
      <c r="A1765" s="14"/>
      <c r="B1765" s="14"/>
      <c r="C1765" s="14"/>
      <c r="D1765" s="14"/>
      <c r="E1765" s="14"/>
      <c r="F1765" s="14"/>
      <c r="G1765" s="14"/>
      <c r="H1765" s="163"/>
      <c r="I1765" s="14"/>
    </row>
    <row r="1766" spans="1:9">
      <c r="A1766" s="14"/>
      <c r="B1766" s="14"/>
      <c r="C1766" s="14"/>
      <c r="D1766" s="14"/>
      <c r="E1766" s="14"/>
      <c r="F1766" s="14"/>
      <c r="G1766" s="14"/>
      <c r="H1766" s="163"/>
      <c r="I1766" s="14"/>
    </row>
    <row r="1767" spans="1:9">
      <c r="A1767" s="14"/>
      <c r="B1767" s="14"/>
      <c r="C1767" s="14"/>
      <c r="D1767" s="14"/>
      <c r="E1767" s="14"/>
      <c r="F1767" s="14"/>
      <c r="G1767" s="14"/>
      <c r="H1767" s="163"/>
      <c r="I1767" s="14"/>
    </row>
    <row r="1768" spans="1:9">
      <c r="A1768" s="14"/>
      <c r="B1768" s="14"/>
      <c r="C1768" s="14"/>
      <c r="D1768" s="14"/>
      <c r="E1768" s="14"/>
      <c r="F1768" s="14"/>
      <c r="G1768" s="14"/>
      <c r="H1768" s="163"/>
      <c r="I1768" s="14"/>
    </row>
    <row r="1769" spans="1:9">
      <c r="A1769" s="14"/>
      <c r="B1769" s="14"/>
      <c r="C1769" s="14"/>
      <c r="D1769" s="14"/>
      <c r="E1769" s="14"/>
      <c r="F1769" s="14"/>
      <c r="G1769" s="14"/>
      <c r="H1769" s="163"/>
      <c r="I1769" s="14"/>
    </row>
    <row r="1770" spans="1:9">
      <c r="A1770" s="14"/>
      <c r="B1770" s="14"/>
      <c r="C1770" s="14"/>
      <c r="D1770" s="14"/>
      <c r="E1770" s="14"/>
      <c r="F1770" s="14"/>
      <c r="G1770" s="14"/>
      <c r="H1770" s="163"/>
      <c r="I1770" s="14"/>
    </row>
    <row r="1771" spans="1:9">
      <c r="A1771" s="14"/>
      <c r="B1771" s="14"/>
      <c r="C1771" s="14"/>
      <c r="D1771" s="14"/>
      <c r="E1771" s="14"/>
      <c r="F1771" s="14"/>
      <c r="G1771" s="14"/>
      <c r="H1771" s="163"/>
      <c r="I1771" s="14"/>
    </row>
    <row r="1772" spans="1:9">
      <c r="A1772" s="14"/>
      <c r="B1772" s="14"/>
      <c r="C1772" s="14"/>
      <c r="D1772" s="14"/>
      <c r="E1772" s="14"/>
      <c r="F1772" s="14"/>
      <c r="G1772" s="14"/>
      <c r="H1772" s="163"/>
      <c r="I1772" s="14"/>
    </row>
    <row r="1773" spans="1:9">
      <c r="A1773" s="14"/>
      <c r="B1773" s="14"/>
      <c r="C1773" s="14"/>
      <c r="D1773" s="14"/>
      <c r="E1773" s="14"/>
      <c r="F1773" s="14"/>
      <c r="G1773" s="14"/>
      <c r="H1773" s="163"/>
      <c r="I1773" s="14"/>
    </row>
    <row r="1774" spans="1:9">
      <c r="A1774" s="14"/>
      <c r="B1774" s="14"/>
      <c r="C1774" s="14"/>
      <c r="D1774" s="14"/>
      <c r="E1774" s="14"/>
      <c r="F1774" s="14"/>
      <c r="G1774" s="14"/>
      <c r="H1774" s="163"/>
      <c r="I1774" s="14"/>
    </row>
    <row r="1775" spans="1:9">
      <c r="A1775" s="14"/>
      <c r="B1775" s="14"/>
      <c r="C1775" s="14"/>
      <c r="D1775" s="14"/>
      <c r="E1775" s="14"/>
      <c r="F1775" s="14"/>
      <c r="G1775" s="14"/>
      <c r="H1775" s="163"/>
      <c r="I1775" s="14"/>
    </row>
    <row r="1776" spans="1:9">
      <c r="A1776" s="14"/>
      <c r="B1776" s="14"/>
      <c r="C1776" s="14"/>
      <c r="D1776" s="14"/>
      <c r="E1776" s="14"/>
      <c r="F1776" s="14"/>
      <c r="G1776" s="14"/>
      <c r="H1776" s="163"/>
      <c r="I1776" s="14"/>
    </row>
    <row r="1777" spans="1:9">
      <c r="A1777" s="14"/>
      <c r="B1777" s="14"/>
      <c r="C1777" s="14"/>
      <c r="D1777" s="14"/>
      <c r="E1777" s="14"/>
      <c r="F1777" s="14"/>
      <c r="G1777" s="14"/>
      <c r="H1777" s="163"/>
      <c r="I1777" s="14"/>
    </row>
    <row r="1778" spans="1:9">
      <c r="A1778" s="14"/>
      <c r="B1778" s="14"/>
      <c r="C1778" s="14"/>
      <c r="D1778" s="14"/>
      <c r="E1778" s="14"/>
      <c r="F1778" s="14"/>
      <c r="G1778" s="14"/>
      <c r="H1778" s="163"/>
      <c r="I1778" s="14"/>
    </row>
    <row r="1779" spans="1:9">
      <c r="A1779" s="14"/>
      <c r="B1779" s="14"/>
      <c r="C1779" s="14"/>
      <c r="D1779" s="14"/>
      <c r="E1779" s="14"/>
      <c r="F1779" s="14"/>
      <c r="G1779" s="14"/>
      <c r="H1779" s="163"/>
      <c r="I1779" s="14"/>
    </row>
    <row r="1780" spans="1:9">
      <c r="A1780" s="14"/>
      <c r="B1780" s="14"/>
      <c r="C1780" s="14"/>
      <c r="D1780" s="14"/>
      <c r="E1780" s="14"/>
      <c r="F1780" s="14"/>
      <c r="G1780" s="14"/>
      <c r="H1780" s="163"/>
      <c r="I1780" s="14"/>
    </row>
    <row r="1781" spans="1:9">
      <c r="A1781" s="14"/>
      <c r="B1781" s="14"/>
      <c r="C1781" s="14"/>
      <c r="D1781" s="14"/>
      <c r="E1781" s="14"/>
      <c r="F1781" s="14"/>
      <c r="G1781" s="14"/>
      <c r="H1781" s="163"/>
      <c r="I1781" s="14"/>
    </row>
    <row r="1782" spans="1:9">
      <c r="A1782" s="14"/>
      <c r="B1782" s="14"/>
      <c r="C1782" s="14"/>
      <c r="D1782" s="14"/>
      <c r="E1782" s="14"/>
      <c r="F1782" s="14"/>
      <c r="G1782" s="14"/>
      <c r="H1782" s="163"/>
      <c r="I1782" s="14"/>
    </row>
    <row r="1783" spans="1:9">
      <c r="A1783" s="14"/>
      <c r="B1783" s="14"/>
      <c r="C1783" s="14"/>
      <c r="D1783" s="14"/>
      <c r="E1783" s="14"/>
      <c r="F1783" s="14"/>
      <c r="G1783" s="14"/>
      <c r="H1783" s="163"/>
      <c r="I1783" s="14"/>
    </row>
    <row r="1784" spans="1:9">
      <c r="A1784" s="14"/>
      <c r="B1784" s="14"/>
      <c r="C1784" s="14"/>
      <c r="D1784" s="14"/>
      <c r="E1784" s="14"/>
      <c r="F1784" s="14"/>
      <c r="G1784" s="14"/>
      <c r="H1784" s="163"/>
      <c r="I1784" s="14"/>
    </row>
    <row r="1785" spans="1:9">
      <c r="A1785" s="14"/>
      <c r="B1785" s="14"/>
      <c r="C1785" s="14"/>
      <c r="D1785" s="14"/>
      <c r="E1785" s="14"/>
      <c r="F1785" s="14"/>
      <c r="G1785" s="14"/>
      <c r="H1785" s="163"/>
      <c r="I1785" s="14"/>
    </row>
    <row r="1786" spans="1:9">
      <c r="A1786" s="14"/>
      <c r="B1786" s="14"/>
      <c r="C1786" s="14"/>
      <c r="D1786" s="14"/>
      <c r="E1786" s="14"/>
      <c r="F1786" s="14"/>
      <c r="G1786" s="14"/>
      <c r="H1786" s="163"/>
      <c r="I1786" s="14"/>
    </row>
    <row r="1787" spans="1:9">
      <c r="A1787" s="14"/>
      <c r="B1787" s="14"/>
      <c r="C1787" s="14"/>
      <c r="D1787" s="14"/>
      <c r="E1787" s="14"/>
      <c r="F1787" s="14"/>
      <c r="G1787" s="14"/>
      <c r="H1787" s="163"/>
      <c r="I1787" s="14"/>
    </row>
    <row r="1788" spans="1:9">
      <c r="A1788" s="14"/>
      <c r="B1788" s="14"/>
      <c r="C1788" s="14"/>
      <c r="D1788" s="14"/>
      <c r="E1788" s="14"/>
      <c r="F1788" s="14"/>
      <c r="G1788" s="14"/>
      <c r="H1788" s="163"/>
      <c r="I1788" s="14"/>
    </row>
    <row r="1789" spans="1:9">
      <c r="A1789" s="14"/>
      <c r="B1789" s="14"/>
      <c r="C1789" s="14"/>
      <c r="D1789" s="14"/>
      <c r="E1789" s="14"/>
      <c r="F1789" s="14"/>
      <c r="G1789" s="14"/>
      <c r="H1789" s="163"/>
      <c r="I1789" s="14"/>
    </row>
    <row r="1790" spans="1:9">
      <c r="A1790" s="14"/>
      <c r="B1790" s="14"/>
      <c r="C1790" s="14"/>
      <c r="D1790" s="14"/>
      <c r="E1790" s="14"/>
      <c r="F1790" s="14"/>
      <c r="G1790" s="14"/>
      <c r="H1790" s="163"/>
      <c r="I1790" s="14"/>
    </row>
    <row r="1791" spans="1:9">
      <c r="A1791" s="14"/>
      <c r="B1791" s="14"/>
      <c r="C1791" s="14"/>
      <c r="D1791" s="14"/>
      <c r="E1791" s="14"/>
      <c r="F1791" s="14"/>
      <c r="G1791" s="14"/>
      <c r="H1791" s="163"/>
      <c r="I1791" s="14"/>
    </row>
    <row r="1792" spans="1:9">
      <c r="A1792" s="14"/>
      <c r="B1792" s="14"/>
      <c r="C1792" s="14"/>
      <c r="D1792" s="14"/>
      <c r="E1792" s="14"/>
      <c r="F1792" s="14"/>
      <c r="G1792" s="14"/>
      <c r="H1792" s="163"/>
      <c r="I1792" s="14"/>
    </row>
    <row r="1793" spans="1:9">
      <c r="A1793" s="14"/>
      <c r="B1793" s="14"/>
      <c r="C1793" s="14"/>
      <c r="D1793" s="14"/>
      <c r="E1793" s="14"/>
      <c r="F1793" s="14"/>
      <c r="G1793" s="14"/>
      <c r="H1793" s="163"/>
      <c r="I1793" s="14"/>
    </row>
    <row r="1794" spans="1:9">
      <c r="A1794" s="14"/>
      <c r="B1794" s="14"/>
      <c r="C1794" s="14"/>
      <c r="D1794" s="14"/>
      <c r="E1794" s="14"/>
      <c r="F1794" s="14"/>
      <c r="G1794" s="14"/>
      <c r="H1794" s="163"/>
      <c r="I1794" s="14"/>
    </row>
    <row r="1795" spans="1:9">
      <c r="A1795" s="14"/>
      <c r="B1795" s="14"/>
      <c r="C1795" s="14"/>
      <c r="D1795" s="14"/>
      <c r="E1795" s="14"/>
      <c r="F1795" s="14"/>
      <c r="G1795" s="14"/>
      <c r="H1795" s="163"/>
      <c r="I1795" s="14"/>
    </row>
    <row r="1796" spans="1:9">
      <c r="A1796" s="14"/>
      <c r="B1796" s="14"/>
      <c r="C1796" s="14"/>
      <c r="D1796" s="14"/>
      <c r="E1796" s="14"/>
      <c r="F1796" s="14"/>
      <c r="G1796" s="14"/>
      <c r="H1796" s="163"/>
      <c r="I1796" s="14"/>
    </row>
    <row r="1797" spans="1:9">
      <c r="A1797" s="14"/>
      <c r="B1797" s="14"/>
      <c r="C1797" s="14"/>
      <c r="D1797" s="14"/>
      <c r="E1797" s="14"/>
      <c r="F1797" s="14"/>
      <c r="G1797" s="14"/>
      <c r="H1797" s="163"/>
      <c r="I1797" s="14"/>
    </row>
    <row r="1798" spans="1:9">
      <c r="A1798" s="14"/>
      <c r="B1798" s="14"/>
      <c r="C1798" s="14"/>
      <c r="D1798" s="14"/>
      <c r="E1798" s="14"/>
      <c r="F1798" s="14"/>
      <c r="G1798" s="14"/>
      <c r="H1798" s="163"/>
      <c r="I1798" s="14"/>
    </row>
    <row r="1799" spans="1:9">
      <c r="A1799" s="14"/>
      <c r="B1799" s="14"/>
      <c r="C1799" s="14"/>
      <c r="D1799" s="14"/>
      <c r="E1799" s="14"/>
      <c r="F1799" s="14"/>
      <c r="G1799" s="14"/>
      <c r="H1799" s="163"/>
      <c r="I1799" s="14"/>
    </row>
    <row r="1800" spans="1:9">
      <c r="A1800" s="14"/>
      <c r="B1800" s="14"/>
      <c r="C1800" s="14"/>
      <c r="D1800" s="14"/>
      <c r="E1800" s="14"/>
      <c r="F1800" s="14"/>
      <c r="G1800" s="14"/>
      <c r="H1800" s="163"/>
      <c r="I1800" s="14"/>
    </row>
    <row r="1801" spans="1:9">
      <c r="A1801" s="14"/>
      <c r="B1801" s="14"/>
      <c r="C1801" s="14"/>
      <c r="D1801" s="14"/>
      <c r="E1801" s="14"/>
      <c r="F1801" s="14"/>
      <c r="G1801" s="14"/>
      <c r="H1801" s="163"/>
      <c r="I1801" s="14"/>
    </row>
    <row r="1802" spans="1:9">
      <c r="A1802" s="14"/>
      <c r="B1802" s="14"/>
      <c r="C1802" s="14"/>
      <c r="D1802" s="14"/>
      <c r="E1802" s="14"/>
      <c r="F1802" s="14"/>
      <c r="G1802" s="14"/>
      <c r="H1802" s="163"/>
      <c r="I1802" s="14"/>
    </row>
    <row r="1803" spans="1:9">
      <c r="A1803" s="14"/>
      <c r="B1803" s="14"/>
      <c r="C1803" s="14"/>
      <c r="D1803" s="14"/>
      <c r="E1803" s="14"/>
      <c r="F1803" s="14"/>
      <c r="G1803" s="14"/>
      <c r="H1803" s="163"/>
      <c r="I1803" s="14"/>
    </row>
    <row r="1804" spans="1:9">
      <c r="A1804" s="14"/>
      <c r="B1804" s="14"/>
      <c r="C1804" s="14"/>
      <c r="D1804" s="14"/>
      <c r="E1804" s="14"/>
      <c r="F1804" s="14"/>
      <c r="G1804" s="14"/>
      <c r="H1804" s="163"/>
      <c r="I1804" s="14"/>
    </row>
    <row r="1805" spans="1:9">
      <c r="A1805" s="14"/>
      <c r="B1805" s="14"/>
      <c r="C1805" s="14"/>
      <c r="D1805" s="14"/>
      <c r="E1805" s="14"/>
      <c r="F1805" s="14"/>
      <c r="G1805" s="14"/>
      <c r="H1805" s="163"/>
      <c r="I1805" s="14"/>
    </row>
    <row r="1806" spans="1:9">
      <c r="A1806" s="14"/>
      <c r="B1806" s="14"/>
      <c r="C1806" s="14"/>
      <c r="D1806" s="14"/>
      <c r="E1806" s="14"/>
      <c r="F1806" s="14"/>
      <c r="G1806" s="14"/>
      <c r="H1806" s="163"/>
      <c r="I1806" s="14"/>
    </row>
    <row r="1807" spans="1:9">
      <c r="A1807" s="14"/>
      <c r="B1807" s="14"/>
      <c r="C1807" s="14"/>
      <c r="D1807" s="14"/>
      <c r="E1807" s="14"/>
      <c r="F1807" s="14"/>
      <c r="G1807" s="14"/>
      <c r="H1807" s="163"/>
      <c r="I1807" s="14"/>
    </row>
    <row r="1808" spans="1:9">
      <c r="A1808" s="14"/>
      <c r="B1808" s="14"/>
      <c r="C1808" s="14"/>
      <c r="D1808" s="14"/>
      <c r="E1808" s="14"/>
      <c r="F1808" s="14"/>
      <c r="G1808" s="14"/>
      <c r="H1808" s="163"/>
      <c r="I1808" s="14"/>
    </row>
    <row r="1809" spans="1:9">
      <c r="A1809" s="14"/>
      <c r="B1809" s="14"/>
      <c r="C1809" s="14"/>
      <c r="D1809" s="14"/>
      <c r="E1809" s="14"/>
      <c r="F1809" s="14"/>
      <c r="G1809" s="14"/>
      <c r="H1809" s="163"/>
      <c r="I1809" s="14"/>
    </row>
    <row r="1810" spans="1:9">
      <c r="A1810" s="14"/>
      <c r="B1810" s="14"/>
      <c r="C1810" s="14"/>
      <c r="D1810" s="14"/>
      <c r="E1810" s="14"/>
      <c r="F1810" s="14"/>
      <c r="G1810" s="14"/>
      <c r="H1810" s="163"/>
      <c r="I1810" s="14"/>
    </row>
    <row r="1811" spans="1:9">
      <c r="A1811" s="14"/>
      <c r="B1811" s="14"/>
      <c r="C1811" s="14"/>
      <c r="D1811" s="14"/>
      <c r="E1811" s="14"/>
      <c r="F1811" s="14"/>
      <c r="G1811" s="14"/>
      <c r="H1811" s="163"/>
      <c r="I1811" s="14"/>
    </row>
    <row r="1812" spans="1:9">
      <c r="A1812" s="14"/>
      <c r="B1812" s="14"/>
      <c r="C1812" s="14"/>
      <c r="D1812" s="14"/>
      <c r="E1812" s="14"/>
      <c r="F1812" s="14"/>
      <c r="G1812" s="14"/>
      <c r="H1812" s="163"/>
      <c r="I1812" s="14"/>
    </row>
    <row r="1813" spans="1:9">
      <c r="A1813" s="14"/>
      <c r="B1813" s="14"/>
      <c r="C1813" s="14"/>
      <c r="D1813" s="14"/>
      <c r="E1813" s="14"/>
      <c r="F1813" s="14"/>
      <c r="G1813" s="14"/>
      <c r="H1813" s="163"/>
      <c r="I1813" s="14"/>
    </row>
    <row r="1814" spans="1:9">
      <c r="A1814" s="14"/>
      <c r="B1814" s="14"/>
      <c r="C1814" s="14"/>
      <c r="D1814" s="14"/>
      <c r="E1814" s="14"/>
      <c r="F1814" s="14"/>
      <c r="G1814" s="14"/>
      <c r="H1814" s="163"/>
      <c r="I1814" s="14"/>
    </row>
    <row r="1815" spans="1:9">
      <c r="A1815" s="14"/>
      <c r="B1815" s="14"/>
      <c r="C1815" s="14"/>
      <c r="D1815" s="14"/>
      <c r="E1815" s="14"/>
      <c r="F1815" s="14"/>
      <c r="G1815" s="14"/>
      <c r="H1815" s="163"/>
      <c r="I1815" s="14"/>
    </row>
    <row r="1816" spans="1:9">
      <c r="A1816" s="14"/>
      <c r="B1816" s="14"/>
      <c r="C1816" s="14"/>
      <c r="D1816" s="14"/>
      <c r="E1816" s="14"/>
      <c r="F1816" s="14"/>
      <c r="G1816" s="14"/>
      <c r="H1816" s="163"/>
      <c r="I1816" s="14"/>
    </row>
    <row r="1817" spans="1:9">
      <c r="A1817" s="14"/>
      <c r="B1817" s="14"/>
      <c r="C1817" s="14"/>
      <c r="D1817" s="14"/>
      <c r="E1817" s="14"/>
      <c r="F1817" s="14"/>
      <c r="G1817" s="14"/>
      <c r="H1817" s="163"/>
      <c r="I1817" s="14"/>
    </row>
    <row r="1818" spans="1:9">
      <c r="A1818" s="14"/>
      <c r="B1818" s="14"/>
      <c r="C1818" s="14"/>
      <c r="D1818" s="14"/>
      <c r="E1818" s="14"/>
      <c r="F1818" s="14"/>
      <c r="G1818" s="14"/>
      <c r="H1818" s="163"/>
      <c r="I1818" s="14"/>
    </row>
    <row r="1819" spans="1:9">
      <c r="A1819" s="14"/>
      <c r="B1819" s="14"/>
      <c r="C1819" s="14"/>
      <c r="D1819" s="14"/>
      <c r="E1819" s="14"/>
      <c r="F1819" s="14"/>
      <c r="G1819" s="14"/>
      <c r="H1819" s="163"/>
      <c r="I1819" s="14"/>
    </row>
    <row r="1820" spans="1:9">
      <c r="A1820" s="14"/>
      <c r="B1820" s="14"/>
      <c r="C1820" s="14"/>
      <c r="D1820" s="14"/>
      <c r="E1820" s="14"/>
      <c r="F1820" s="14"/>
      <c r="G1820" s="14"/>
      <c r="H1820" s="163"/>
      <c r="I1820" s="14"/>
    </row>
    <row r="1821" spans="1:9">
      <c r="A1821" s="14"/>
      <c r="B1821" s="14"/>
      <c r="C1821" s="14"/>
      <c r="D1821" s="14"/>
      <c r="E1821" s="14"/>
      <c r="F1821" s="14"/>
      <c r="G1821" s="14"/>
      <c r="H1821" s="163"/>
      <c r="I1821" s="14"/>
    </row>
    <row r="1822" spans="1:9">
      <c r="A1822" s="14"/>
      <c r="B1822" s="14"/>
      <c r="C1822" s="14"/>
      <c r="D1822" s="14"/>
      <c r="E1822" s="14"/>
      <c r="F1822" s="14"/>
      <c r="G1822" s="14"/>
      <c r="H1822" s="163"/>
      <c r="I1822" s="14"/>
    </row>
    <row r="1823" spans="1:9">
      <c r="A1823" s="14"/>
      <c r="B1823" s="14"/>
      <c r="C1823" s="14"/>
      <c r="D1823" s="14"/>
      <c r="E1823" s="14"/>
      <c r="F1823" s="14"/>
      <c r="G1823" s="14"/>
      <c r="H1823" s="163"/>
      <c r="I1823" s="14"/>
    </row>
    <row r="1824" spans="1:9">
      <c r="A1824" s="14"/>
      <c r="B1824" s="14"/>
      <c r="C1824" s="14"/>
      <c r="D1824" s="14"/>
      <c r="E1824" s="14"/>
      <c r="F1824" s="14"/>
      <c r="G1824" s="14"/>
      <c r="H1824" s="163"/>
      <c r="I1824" s="14"/>
    </row>
    <row r="1825" spans="1:9">
      <c r="A1825" s="14"/>
      <c r="B1825" s="14"/>
      <c r="C1825" s="14"/>
      <c r="D1825" s="14"/>
      <c r="E1825" s="14"/>
      <c r="F1825" s="14"/>
      <c r="G1825" s="14"/>
      <c r="H1825" s="163"/>
      <c r="I1825" s="14"/>
    </row>
    <row r="1826" spans="1:9">
      <c r="A1826" s="14"/>
      <c r="B1826" s="14"/>
      <c r="C1826" s="14"/>
      <c r="D1826" s="14"/>
      <c r="E1826" s="14"/>
      <c r="F1826" s="14"/>
      <c r="G1826" s="14"/>
      <c r="H1826" s="163"/>
      <c r="I1826" s="14"/>
    </row>
    <row r="1827" spans="1:9">
      <c r="A1827" s="14"/>
      <c r="B1827" s="14"/>
      <c r="C1827" s="14"/>
      <c r="D1827" s="14"/>
      <c r="E1827" s="14"/>
      <c r="F1827" s="14"/>
      <c r="G1827" s="14"/>
      <c r="H1827" s="163"/>
      <c r="I1827" s="14"/>
    </row>
    <row r="1828" spans="1:9">
      <c r="A1828" s="14"/>
      <c r="B1828" s="14"/>
      <c r="C1828" s="14"/>
      <c r="D1828" s="14"/>
      <c r="E1828" s="14"/>
      <c r="F1828" s="14"/>
      <c r="G1828" s="14"/>
      <c r="H1828" s="163"/>
      <c r="I1828" s="14"/>
    </row>
    <row r="1829" spans="1:9">
      <c r="A1829" s="14"/>
      <c r="B1829" s="14"/>
      <c r="C1829" s="14"/>
      <c r="D1829" s="14"/>
      <c r="E1829" s="14"/>
      <c r="F1829" s="14"/>
      <c r="G1829" s="14"/>
      <c r="H1829" s="163"/>
      <c r="I1829" s="14"/>
    </row>
    <row r="1830" spans="1:9">
      <c r="A1830" s="14"/>
      <c r="B1830" s="14"/>
      <c r="C1830" s="14"/>
      <c r="D1830" s="14"/>
      <c r="E1830" s="14"/>
      <c r="F1830" s="14"/>
      <c r="G1830" s="14"/>
      <c r="H1830" s="163"/>
      <c r="I1830" s="14"/>
    </row>
    <row r="1831" spans="1:9">
      <c r="A1831" s="14"/>
      <c r="B1831" s="14"/>
      <c r="C1831" s="14"/>
      <c r="D1831" s="14"/>
      <c r="E1831" s="14"/>
      <c r="F1831" s="14"/>
      <c r="G1831" s="14"/>
      <c r="H1831" s="163"/>
      <c r="I1831" s="14"/>
    </row>
    <row r="1832" spans="1:9">
      <c r="A1832" s="14"/>
      <c r="B1832" s="14"/>
      <c r="C1832" s="14"/>
      <c r="D1832" s="14"/>
      <c r="E1832" s="14"/>
      <c r="F1832" s="14"/>
      <c r="G1832" s="14"/>
      <c r="H1832" s="163"/>
      <c r="I1832" s="14"/>
    </row>
    <row r="1833" spans="1:9">
      <c r="A1833" s="14"/>
      <c r="B1833" s="14"/>
      <c r="C1833" s="14"/>
      <c r="D1833" s="14"/>
      <c r="E1833" s="14"/>
      <c r="F1833" s="14"/>
      <c r="G1833" s="14"/>
      <c r="H1833" s="163"/>
      <c r="I1833" s="14"/>
    </row>
    <row r="1834" spans="1:9">
      <c r="A1834" s="14"/>
      <c r="B1834" s="14"/>
      <c r="C1834" s="14"/>
      <c r="D1834" s="14"/>
      <c r="E1834" s="14"/>
      <c r="F1834" s="14"/>
      <c r="G1834" s="14"/>
      <c r="H1834" s="163"/>
      <c r="I1834" s="14"/>
    </row>
    <row r="1835" spans="1:9">
      <c r="A1835" s="14"/>
      <c r="B1835" s="14"/>
      <c r="C1835" s="14"/>
      <c r="D1835" s="14"/>
      <c r="E1835" s="14"/>
      <c r="F1835" s="14"/>
      <c r="G1835" s="14"/>
      <c r="H1835" s="163"/>
      <c r="I1835" s="14"/>
    </row>
    <row r="1836" spans="1:9">
      <c r="A1836" s="14"/>
      <c r="B1836" s="14"/>
      <c r="C1836" s="14"/>
      <c r="D1836" s="14"/>
      <c r="E1836" s="14"/>
      <c r="F1836" s="14"/>
      <c r="G1836" s="14"/>
      <c r="H1836" s="163"/>
      <c r="I1836" s="14"/>
    </row>
    <row r="1837" spans="1:9">
      <c r="A1837" s="14"/>
      <c r="B1837" s="14"/>
      <c r="C1837" s="14"/>
      <c r="D1837" s="14"/>
      <c r="E1837" s="14"/>
      <c r="F1837" s="14"/>
      <c r="G1837" s="14"/>
      <c r="H1837" s="163"/>
      <c r="I1837" s="14"/>
    </row>
    <row r="1838" spans="1:9">
      <c r="A1838" s="14"/>
      <c r="B1838" s="14"/>
      <c r="C1838" s="14"/>
      <c r="D1838" s="14"/>
      <c r="E1838" s="14"/>
      <c r="F1838" s="14"/>
      <c r="G1838" s="14"/>
      <c r="H1838" s="163"/>
      <c r="I1838" s="14"/>
    </row>
    <row r="1839" spans="1:9">
      <c r="A1839" s="14"/>
      <c r="B1839" s="14"/>
      <c r="C1839" s="14"/>
      <c r="D1839" s="14"/>
      <c r="E1839" s="14"/>
      <c r="F1839" s="14"/>
      <c r="G1839" s="14"/>
      <c r="H1839" s="163"/>
      <c r="I1839" s="14"/>
    </row>
    <row r="1840" spans="1:9">
      <c r="A1840" s="14"/>
      <c r="B1840" s="14"/>
      <c r="C1840" s="14"/>
      <c r="D1840" s="14"/>
      <c r="E1840" s="14"/>
      <c r="F1840" s="14"/>
      <c r="G1840" s="14"/>
      <c r="H1840" s="163"/>
      <c r="I1840" s="14"/>
    </row>
    <row r="1841" spans="1:9">
      <c r="A1841" s="14"/>
      <c r="B1841" s="14"/>
      <c r="C1841" s="14"/>
      <c r="D1841" s="14"/>
      <c r="E1841" s="14"/>
      <c r="F1841" s="14"/>
      <c r="G1841" s="14"/>
      <c r="H1841" s="163"/>
      <c r="I1841" s="14"/>
    </row>
    <row r="1842" spans="1:9">
      <c r="A1842" s="14"/>
      <c r="B1842" s="14"/>
      <c r="C1842" s="14"/>
      <c r="D1842" s="14"/>
      <c r="E1842" s="14"/>
      <c r="F1842" s="14"/>
      <c r="G1842" s="14"/>
      <c r="H1842" s="163"/>
      <c r="I1842" s="14"/>
    </row>
    <row r="1843" spans="1:9">
      <c r="A1843" s="14"/>
      <c r="B1843" s="14"/>
      <c r="C1843" s="14"/>
      <c r="D1843" s="14"/>
      <c r="E1843" s="14"/>
      <c r="F1843" s="14"/>
      <c r="G1843" s="14"/>
      <c r="H1843" s="163"/>
      <c r="I1843" s="14"/>
    </row>
    <row r="1844" spans="1:9">
      <c r="A1844" s="14"/>
      <c r="B1844" s="14"/>
      <c r="C1844" s="14"/>
      <c r="D1844" s="14"/>
      <c r="E1844" s="14"/>
      <c r="F1844" s="14"/>
      <c r="G1844" s="14"/>
      <c r="H1844" s="163"/>
      <c r="I1844" s="14"/>
    </row>
    <row r="1845" spans="1:9">
      <c r="A1845" s="14"/>
      <c r="B1845" s="14"/>
      <c r="C1845" s="14"/>
      <c r="D1845" s="14"/>
      <c r="E1845" s="14"/>
      <c r="F1845" s="14"/>
      <c r="G1845" s="14"/>
      <c r="H1845" s="163"/>
      <c r="I1845" s="14"/>
    </row>
    <row r="1846" spans="1:9">
      <c r="A1846" s="14"/>
      <c r="B1846" s="14"/>
      <c r="C1846" s="14"/>
      <c r="D1846" s="14"/>
      <c r="E1846" s="14"/>
      <c r="F1846" s="14"/>
      <c r="G1846" s="14"/>
      <c r="H1846" s="163"/>
      <c r="I1846" s="14"/>
    </row>
    <row r="1847" spans="1:9">
      <c r="A1847" s="14"/>
      <c r="B1847" s="14"/>
      <c r="C1847" s="14"/>
      <c r="D1847" s="14"/>
      <c r="E1847" s="14"/>
      <c r="F1847" s="14"/>
      <c r="G1847" s="14"/>
      <c r="H1847" s="163"/>
      <c r="I1847" s="14"/>
    </row>
    <row r="1848" spans="1:9">
      <c r="A1848" s="14"/>
      <c r="B1848" s="14"/>
      <c r="C1848" s="14"/>
      <c r="D1848" s="14"/>
      <c r="E1848" s="14"/>
      <c r="F1848" s="14"/>
      <c r="G1848" s="14"/>
      <c r="H1848" s="163"/>
      <c r="I1848" s="14"/>
    </row>
    <row r="1849" spans="1:9">
      <c r="A1849" s="14"/>
      <c r="B1849" s="14"/>
      <c r="C1849" s="14"/>
      <c r="D1849" s="14"/>
      <c r="E1849" s="14"/>
      <c r="F1849" s="14"/>
      <c r="G1849" s="14"/>
      <c r="H1849" s="163"/>
      <c r="I1849" s="14"/>
    </row>
    <row r="1850" spans="1:9">
      <c r="A1850" s="14"/>
      <c r="B1850" s="14"/>
      <c r="C1850" s="14"/>
      <c r="D1850" s="14"/>
      <c r="E1850" s="14"/>
      <c r="F1850" s="14"/>
      <c r="G1850" s="14"/>
      <c r="H1850" s="163"/>
      <c r="I1850" s="14"/>
    </row>
    <row r="1851" spans="1:9">
      <c r="A1851" s="14"/>
      <c r="B1851" s="14"/>
      <c r="C1851" s="14"/>
      <c r="D1851" s="14"/>
      <c r="E1851" s="14"/>
      <c r="F1851" s="14"/>
      <c r="G1851" s="14"/>
      <c r="H1851" s="163"/>
      <c r="I1851" s="14"/>
    </row>
    <row r="1852" spans="1:9">
      <c r="A1852" s="14"/>
      <c r="B1852" s="14"/>
      <c r="C1852" s="14"/>
      <c r="D1852" s="14"/>
      <c r="E1852" s="14"/>
      <c r="F1852" s="14"/>
      <c r="G1852" s="14"/>
      <c r="H1852" s="163"/>
      <c r="I1852" s="14"/>
    </row>
    <row r="1853" spans="1:9">
      <c r="A1853" s="14"/>
      <c r="B1853" s="14"/>
      <c r="C1853" s="14"/>
      <c r="D1853" s="14"/>
      <c r="E1853" s="14"/>
      <c r="F1853" s="14"/>
      <c r="G1853" s="14"/>
      <c r="H1853" s="163"/>
      <c r="I1853" s="14"/>
    </row>
    <row r="1854" spans="1:9">
      <c r="A1854" s="14"/>
      <c r="B1854" s="14"/>
      <c r="C1854" s="14"/>
      <c r="D1854" s="14"/>
      <c r="E1854" s="14"/>
      <c r="F1854" s="14"/>
      <c r="G1854" s="14"/>
      <c r="H1854" s="163"/>
      <c r="I1854" s="14"/>
    </row>
    <row r="1855" spans="1:9">
      <c r="A1855" s="14"/>
      <c r="B1855" s="14"/>
      <c r="C1855" s="14"/>
      <c r="D1855" s="14"/>
      <c r="E1855" s="14"/>
      <c r="F1855" s="14"/>
      <c r="G1855" s="14"/>
      <c r="H1855" s="163"/>
      <c r="I1855" s="14"/>
    </row>
    <row r="1856" spans="1:9">
      <c r="A1856" s="14"/>
      <c r="B1856" s="14"/>
      <c r="C1856" s="14"/>
      <c r="D1856" s="14"/>
      <c r="E1856" s="14"/>
      <c r="F1856" s="14"/>
      <c r="G1856" s="14"/>
      <c r="H1856" s="163"/>
      <c r="I1856" s="14"/>
    </row>
    <row r="1857" spans="1:9">
      <c r="A1857" s="14"/>
      <c r="B1857" s="14"/>
      <c r="C1857" s="14"/>
      <c r="D1857" s="14"/>
      <c r="E1857" s="14"/>
      <c r="F1857" s="14"/>
      <c r="G1857" s="14"/>
      <c r="H1857" s="163"/>
      <c r="I1857" s="14"/>
    </row>
    <row r="1858" spans="1:9">
      <c r="A1858" s="14"/>
      <c r="B1858" s="14"/>
      <c r="C1858" s="14"/>
      <c r="D1858" s="14"/>
      <c r="E1858" s="14"/>
      <c r="F1858" s="14"/>
      <c r="G1858" s="14"/>
      <c r="H1858" s="163"/>
      <c r="I1858" s="14"/>
    </row>
    <row r="1859" spans="1:9">
      <c r="A1859" s="14"/>
      <c r="B1859" s="14"/>
      <c r="C1859" s="14"/>
      <c r="D1859" s="14"/>
      <c r="E1859" s="14"/>
      <c r="F1859" s="14"/>
      <c r="G1859" s="14"/>
      <c r="H1859" s="163"/>
      <c r="I1859" s="14"/>
    </row>
    <row r="1860" spans="1:9">
      <c r="A1860" s="14"/>
      <c r="B1860" s="14"/>
      <c r="C1860" s="14"/>
      <c r="D1860" s="14"/>
      <c r="E1860" s="14"/>
      <c r="F1860" s="14"/>
      <c r="G1860" s="14"/>
      <c r="H1860" s="163"/>
      <c r="I1860" s="14"/>
    </row>
    <row r="1861" spans="1:9">
      <c r="A1861" s="14"/>
      <c r="B1861" s="14"/>
      <c r="C1861" s="14"/>
      <c r="D1861" s="14"/>
      <c r="E1861" s="14"/>
      <c r="F1861" s="14"/>
      <c r="G1861" s="14"/>
      <c r="H1861" s="163"/>
      <c r="I1861" s="14"/>
    </row>
    <row r="1862" spans="1:9">
      <c r="A1862" s="14"/>
      <c r="B1862" s="14"/>
      <c r="C1862" s="14"/>
      <c r="D1862" s="14"/>
      <c r="E1862" s="14"/>
      <c r="F1862" s="14"/>
      <c r="G1862" s="14"/>
      <c r="H1862" s="163"/>
      <c r="I1862" s="14"/>
    </row>
    <row r="1863" spans="1:9">
      <c r="A1863" s="14"/>
      <c r="B1863" s="14"/>
      <c r="C1863" s="14"/>
      <c r="D1863" s="14"/>
      <c r="E1863" s="14"/>
      <c r="F1863" s="14"/>
      <c r="G1863" s="14"/>
      <c r="H1863" s="163"/>
      <c r="I1863" s="14"/>
    </row>
    <row r="1864" spans="1:9">
      <c r="A1864" s="14"/>
      <c r="B1864" s="14"/>
      <c r="C1864" s="14"/>
      <c r="D1864" s="14"/>
      <c r="E1864" s="14"/>
      <c r="F1864" s="14"/>
      <c r="G1864" s="14"/>
      <c r="H1864" s="163"/>
      <c r="I1864" s="14"/>
    </row>
    <row r="1865" spans="1:9">
      <c r="A1865" s="14"/>
      <c r="B1865" s="14"/>
      <c r="C1865" s="14"/>
      <c r="D1865" s="14"/>
      <c r="E1865" s="14"/>
      <c r="F1865" s="14"/>
      <c r="G1865" s="14"/>
      <c r="H1865" s="163"/>
      <c r="I1865" s="14"/>
    </row>
    <row r="1866" spans="1:9">
      <c r="A1866" s="14"/>
      <c r="B1866" s="14"/>
      <c r="C1866" s="14"/>
      <c r="D1866" s="14"/>
      <c r="E1866" s="14"/>
      <c r="F1866" s="14"/>
      <c r="G1866" s="14"/>
      <c r="H1866" s="163"/>
      <c r="I1866" s="14"/>
    </row>
    <row r="1867" spans="1:9">
      <c r="A1867" s="14"/>
      <c r="B1867" s="14"/>
      <c r="C1867" s="14"/>
      <c r="D1867" s="14"/>
      <c r="E1867" s="14"/>
      <c r="F1867" s="14"/>
      <c r="G1867" s="14"/>
      <c r="H1867" s="163"/>
      <c r="I1867" s="14"/>
    </row>
    <row r="1868" spans="1:9">
      <c r="A1868" s="14"/>
      <c r="B1868" s="14"/>
      <c r="C1868" s="14"/>
      <c r="D1868" s="14"/>
      <c r="E1868" s="14"/>
      <c r="F1868" s="14"/>
      <c r="G1868" s="14"/>
      <c r="H1868" s="163"/>
      <c r="I1868" s="14"/>
    </row>
    <row r="1869" spans="1:9">
      <c r="A1869" s="14"/>
      <c r="B1869" s="14"/>
      <c r="C1869" s="14"/>
      <c r="D1869" s="14"/>
      <c r="E1869" s="14"/>
      <c r="F1869" s="14"/>
      <c r="G1869" s="14"/>
      <c r="H1869" s="163"/>
      <c r="I1869" s="14"/>
    </row>
    <row r="1870" spans="1:9">
      <c r="A1870" s="14"/>
      <c r="B1870" s="14"/>
      <c r="C1870" s="14"/>
      <c r="D1870" s="14"/>
      <c r="E1870" s="14"/>
      <c r="F1870" s="14"/>
      <c r="G1870" s="14"/>
      <c r="H1870" s="163"/>
      <c r="I1870" s="14"/>
    </row>
    <row r="1871" spans="1:9">
      <c r="A1871" s="14"/>
      <c r="B1871" s="14"/>
      <c r="C1871" s="14"/>
      <c r="D1871" s="14"/>
      <c r="E1871" s="14"/>
      <c r="F1871" s="14"/>
      <c r="G1871" s="14"/>
      <c r="H1871" s="163"/>
      <c r="I1871" s="14"/>
    </row>
    <row r="1872" spans="1:9">
      <c r="A1872" s="14"/>
      <c r="B1872" s="14"/>
      <c r="C1872" s="14"/>
      <c r="D1872" s="14"/>
      <c r="E1872" s="14"/>
      <c r="F1872" s="14"/>
      <c r="G1872" s="14"/>
      <c r="H1872" s="163"/>
      <c r="I1872" s="14"/>
    </row>
    <row r="1873" spans="1:9">
      <c r="A1873" s="14"/>
      <c r="B1873" s="14"/>
      <c r="C1873" s="14"/>
      <c r="D1873" s="14"/>
      <c r="E1873" s="14"/>
      <c r="F1873" s="14"/>
      <c r="G1873" s="14"/>
      <c r="H1873" s="163"/>
      <c r="I1873" s="14"/>
    </row>
    <row r="1874" spans="1:9">
      <c r="A1874" s="14"/>
      <c r="B1874" s="14"/>
      <c r="C1874" s="14"/>
      <c r="D1874" s="14"/>
      <c r="E1874" s="14"/>
      <c r="F1874" s="14"/>
      <c r="G1874" s="14"/>
      <c r="H1874" s="163"/>
      <c r="I1874" s="14"/>
    </row>
    <row r="1875" spans="1:9">
      <c r="A1875" s="14"/>
      <c r="B1875" s="14"/>
      <c r="C1875" s="14"/>
      <c r="D1875" s="14"/>
      <c r="E1875" s="14"/>
      <c r="F1875" s="14"/>
      <c r="G1875" s="14"/>
      <c r="H1875" s="163"/>
      <c r="I1875" s="14"/>
    </row>
    <row r="1876" spans="1:9">
      <c r="A1876" s="14"/>
      <c r="B1876" s="14"/>
      <c r="C1876" s="14"/>
      <c r="D1876" s="14"/>
      <c r="E1876" s="14"/>
      <c r="F1876" s="14"/>
      <c r="G1876" s="14"/>
      <c r="H1876" s="163"/>
      <c r="I1876" s="14"/>
    </row>
    <row r="1877" spans="1:9">
      <c r="A1877" s="14"/>
      <c r="B1877" s="14"/>
      <c r="C1877" s="14"/>
      <c r="D1877" s="14"/>
      <c r="E1877" s="14"/>
      <c r="F1877" s="14"/>
      <c r="G1877" s="14"/>
      <c r="H1877" s="163"/>
      <c r="I1877" s="14"/>
    </row>
    <row r="1878" spans="1:9">
      <c r="A1878" s="14"/>
      <c r="B1878" s="14"/>
      <c r="C1878" s="14"/>
      <c r="D1878" s="14"/>
      <c r="E1878" s="14"/>
      <c r="F1878" s="14"/>
      <c r="G1878" s="14"/>
      <c r="H1878" s="163"/>
      <c r="I1878" s="14"/>
    </row>
    <row r="1879" spans="1:9">
      <c r="A1879" s="14"/>
      <c r="B1879" s="14"/>
      <c r="C1879" s="14"/>
      <c r="D1879" s="14"/>
      <c r="E1879" s="14"/>
      <c r="F1879" s="14"/>
      <c r="G1879" s="14"/>
      <c r="H1879" s="163"/>
      <c r="I1879" s="14"/>
    </row>
    <row r="1880" spans="1:9">
      <c r="A1880" s="14"/>
      <c r="B1880" s="14"/>
      <c r="C1880" s="14"/>
      <c r="D1880" s="14"/>
      <c r="E1880" s="14"/>
      <c r="F1880" s="14"/>
      <c r="G1880" s="14"/>
      <c r="H1880" s="163"/>
      <c r="I1880" s="14"/>
    </row>
    <row r="1881" spans="1:9">
      <c r="A1881" s="14"/>
      <c r="B1881" s="14"/>
      <c r="C1881" s="14"/>
      <c r="D1881" s="14"/>
      <c r="E1881" s="14"/>
      <c r="F1881" s="14"/>
      <c r="G1881" s="14"/>
      <c r="H1881" s="163"/>
      <c r="I1881" s="14"/>
    </row>
    <row r="1882" spans="1:9">
      <c r="A1882" s="14"/>
      <c r="B1882" s="14"/>
      <c r="C1882" s="14"/>
      <c r="D1882" s="14"/>
      <c r="E1882" s="14"/>
      <c r="F1882" s="14"/>
      <c r="G1882" s="14"/>
      <c r="H1882" s="163"/>
      <c r="I1882" s="14"/>
    </row>
    <row r="1883" spans="1:9">
      <c r="A1883" s="14"/>
      <c r="B1883" s="14"/>
      <c r="C1883" s="14"/>
      <c r="D1883" s="14"/>
      <c r="E1883" s="14"/>
      <c r="F1883" s="14"/>
      <c r="G1883" s="14"/>
      <c r="H1883" s="163"/>
      <c r="I1883" s="14"/>
    </row>
    <row r="1884" spans="1:9">
      <c r="A1884" s="14"/>
      <c r="B1884" s="14"/>
      <c r="C1884" s="14"/>
      <c r="D1884" s="14"/>
      <c r="E1884" s="14"/>
      <c r="F1884" s="14"/>
      <c r="G1884" s="14"/>
      <c r="H1884" s="163"/>
      <c r="I1884" s="14"/>
    </row>
    <row r="1885" spans="1:9">
      <c r="A1885" s="14"/>
      <c r="B1885" s="14"/>
      <c r="C1885" s="14"/>
      <c r="D1885" s="14"/>
      <c r="E1885" s="14"/>
      <c r="F1885" s="14"/>
      <c r="G1885" s="14"/>
      <c r="H1885" s="163"/>
      <c r="I1885" s="14"/>
    </row>
    <row r="1886" spans="1:9">
      <c r="A1886" s="14"/>
      <c r="B1886" s="14"/>
      <c r="C1886" s="14"/>
      <c r="D1886" s="14"/>
      <c r="E1886" s="14"/>
      <c r="F1886" s="14"/>
      <c r="G1886" s="14"/>
      <c r="H1886" s="163"/>
      <c r="I1886" s="14"/>
    </row>
    <row r="1887" spans="1:9">
      <c r="A1887" s="14"/>
      <c r="B1887" s="14"/>
      <c r="C1887" s="14"/>
      <c r="D1887" s="14"/>
      <c r="E1887" s="14"/>
      <c r="F1887" s="14"/>
      <c r="G1887" s="14"/>
      <c r="H1887" s="163"/>
      <c r="I1887" s="14"/>
    </row>
    <row r="1888" spans="1:9">
      <c r="A1888" s="14"/>
      <c r="B1888" s="14"/>
      <c r="C1888" s="14"/>
      <c r="D1888" s="14"/>
      <c r="E1888" s="14"/>
      <c r="F1888" s="14"/>
      <c r="G1888" s="14"/>
      <c r="H1888" s="163"/>
      <c r="I1888" s="14"/>
    </row>
    <row r="1889" spans="1:9">
      <c r="A1889" s="14"/>
      <c r="B1889" s="14"/>
      <c r="C1889" s="14"/>
      <c r="D1889" s="14"/>
      <c r="E1889" s="14"/>
      <c r="F1889" s="14"/>
      <c r="G1889" s="14"/>
      <c r="H1889" s="163"/>
      <c r="I1889" s="14"/>
    </row>
    <row r="1890" spans="1:9">
      <c r="A1890" s="14"/>
      <c r="B1890" s="14"/>
      <c r="C1890" s="14"/>
      <c r="D1890" s="14"/>
      <c r="E1890" s="14"/>
      <c r="F1890" s="14"/>
      <c r="G1890" s="14"/>
      <c r="H1890" s="163"/>
      <c r="I1890" s="14"/>
    </row>
    <row r="1891" spans="1:9">
      <c r="A1891" s="14"/>
      <c r="B1891" s="14"/>
      <c r="C1891" s="14"/>
      <c r="D1891" s="14"/>
      <c r="E1891" s="14"/>
      <c r="F1891" s="14"/>
      <c r="G1891" s="14"/>
      <c r="H1891" s="163"/>
      <c r="I1891" s="14"/>
    </row>
    <row r="1892" spans="1:9">
      <c r="A1892" s="14"/>
      <c r="B1892" s="14"/>
      <c r="C1892" s="14"/>
      <c r="D1892" s="14"/>
      <c r="E1892" s="14"/>
      <c r="F1892" s="14"/>
      <c r="G1892" s="14"/>
      <c r="H1892" s="163"/>
      <c r="I1892" s="14"/>
    </row>
    <row r="1893" spans="1:9">
      <c r="A1893" s="14"/>
      <c r="B1893" s="14"/>
      <c r="C1893" s="14"/>
      <c r="D1893" s="14"/>
      <c r="E1893" s="14"/>
      <c r="F1893" s="14"/>
      <c r="G1893" s="14"/>
      <c r="H1893" s="163"/>
      <c r="I1893" s="14"/>
    </row>
    <row r="1894" spans="1:9">
      <c r="A1894" s="14"/>
      <c r="B1894" s="14"/>
      <c r="C1894" s="14"/>
      <c r="D1894" s="14"/>
      <c r="E1894" s="14"/>
      <c r="F1894" s="14"/>
      <c r="G1894" s="14"/>
      <c r="H1894" s="163"/>
      <c r="I1894" s="14"/>
    </row>
    <row r="1895" spans="1:9">
      <c r="A1895" s="14"/>
      <c r="B1895" s="14"/>
      <c r="C1895" s="14"/>
      <c r="D1895" s="14"/>
      <c r="E1895" s="14"/>
      <c r="F1895" s="14"/>
      <c r="G1895" s="14"/>
      <c r="H1895" s="163"/>
      <c r="I1895" s="14"/>
    </row>
    <row r="1896" spans="1:9">
      <c r="A1896" s="14"/>
      <c r="B1896" s="14"/>
      <c r="C1896" s="14"/>
      <c r="D1896" s="14"/>
      <c r="E1896" s="14"/>
      <c r="F1896" s="14"/>
      <c r="G1896" s="14"/>
      <c r="H1896" s="163"/>
      <c r="I1896" s="14"/>
    </row>
    <row r="1897" spans="1:9">
      <c r="A1897" s="14"/>
      <c r="B1897" s="14"/>
      <c r="C1897" s="14"/>
      <c r="D1897" s="14"/>
      <c r="E1897" s="14"/>
      <c r="F1897" s="14"/>
      <c r="G1897" s="14"/>
      <c r="H1897" s="163"/>
      <c r="I1897" s="14"/>
    </row>
    <row r="1898" spans="1:9">
      <c r="A1898" s="14"/>
      <c r="B1898" s="14"/>
      <c r="C1898" s="14"/>
      <c r="D1898" s="14"/>
      <c r="E1898" s="14"/>
      <c r="F1898" s="14"/>
      <c r="G1898" s="14"/>
      <c r="H1898" s="163"/>
      <c r="I1898" s="14"/>
    </row>
    <row r="1899" spans="1:9">
      <c r="A1899" s="14"/>
      <c r="B1899" s="14"/>
      <c r="C1899" s="14"/>
      <c r="D1899" s="14"/>
      <c r="E1899" s="14"/>
      <c r="F1899" s="14"/>
      <c r="G1899" s="14"/>
      <c r="H1899" s="163"/>
      <c r="I1899" s="14"/>
    </row>
    <row r="1900" spans="1:9">
      <c r="A1900" s="14"/>
      <c r="B1900" s="14"/>
      <c r="C1900" s="14"/>
      <c r="D1900" s="14"/>
      <c r="E1900" s="14"/>
      <c r="F1900" s="14"/>
      <c r="G1900" s="14"/>
      <c r="H1900" s="163"/>
      <c r="I1900" s="14"/>
    </row>
    <row r="1901" spans="1:9">
      <c r="A1901" s="14"/>
      <c r="B1901" s="14"/>
      <c r="C1901" s="14"/>
      <c r="D1901" s="14"/>
      <c r="E1901" s="14"/>
      <c r="F1901" s="14"/>
      <c r="G1901" s="14"/>
      <c r="H1901" s="163"/>
      <c r="I1901" s="14"/>
    </row>
    <row r="1902" spans="1:9">
      <c r="A1902" s="14"/>
      <c r="B1902" s="14"/>
      <c r="C1902" s="14"/>
      <c r="D1902" s="14"/>
      <c r="E1902" s="14"/>
      <c r="F1902" s="14"/>
      <c r="G1902" s="14"/>
      <c r="H1902" s="163"/>
      <c r="I1902" s="14"/>
    </row>
    <row r="1903" spans="1:9">
      <c r="A1903" s="14"/>
      <c r="B1903" s="14"/>
      <c r="C1903" s="14"/>
      <c r="D1903" s="14"/>
      <c r="E1903" s="14"/>
      <c r="F1903" s="14"/>
      <c r="G1903" s="14"/>
      <c r="H1903" s="163"/>
      <c r="I1903" s="14"/>
    </row>
    <row r="1904" spans="1:9">
      <c r="A1904" s="14"/>
      <c r="B1904" s="14"/>
      <c r="C1904" s="14"/>
      <c r="D1904" s="14"/>
      <c r="E1904" s="14"/>
      <c r="F1904" s="14"/>
      <c r="G1904" s="14"/>
      <c r="H1904" s="163"/>
      <c r="I1904" s="14"/>
    </row>
    <row r="1905" spans="1:9">
      <c r="A1905" s="14"/>
      <c r="B1905" s="14"/>
      <c r="C1905" s="14"/>
      <c r="D1905" s="14"/>
      <c r="E1905" s="14"/>
      <c r="F1905" s="14"/>
      <c r="G1905" s="14"/>
      <c r="H1905" s="163"/>
      <c r="I1905" s="14"/>
    </row>
    <row r="1906" spans="1:9">
      <c r="A1906" s="14"/>
      <c r="B1906" s="14"/>
      <c r="C1906" s="14"/>
      <c r="D1906" s="14"/>
      <c r="E1906" s="14"/>
      <c r="F1906" s="14"/>
      <c r="G1906" s="14"/>
      <c r="H1906" s="163"/>
      <c r="I1906" s="14"/>
    </row>
    <row r="1907" spans="1:9">
      <c r="A1907" s="14"/>
      <c r="B1907" s="14"/>
      <c r="C1907" s="14"/>
      <c r="D1907" s="14"/>
      <c r="E1907" s="14"/>
      <c r="F1907" s="14"/>
      <c r="G1907" s="14"/>
      <c r="H1907" s="163"/>
      <c r="I1907" s="14"/>
    </row>
    <row r="1908" spans="1:9">
      <c r="A1908" s="14"/>
      <c r="B1908" s="14"/>
      <c r="C1908" s="14"/>
      <c r="D1908" s="14"/>
      <c r="E1908" s="14"/>
      <c r="F1908" s="14"/>
      <c r="G1908" s="14"/>
      <c r="H1908" s="163"/>
      <c r="I1908" s="14"/>
    </row>
    <row r="1909" spans="1:9">
      <c r="A1909" s="14"/>
      <c r="B1909" s="14"/>
      <c r="C1909" s="14"/>
      <c r="D1909" s="14"/>
      <c r="E1909" s="14"/>
      <c r="F1909" s="14"/>
      <c r="G1909" s="14"/>
      <c r="H1909" s="163"/>
      <c r="I1909" s="14"/>
    </row>
    <row r="1910" spans="1:9">
      <c r="A1910" s="14"/>
      <c r="B1910" s="14"/>
      <c r="C1910" s="14"/>
      <c r="D1910" s="14"/>
      <c r="E1910" s="14"/>
      <c r="F1910" s="14"/>
      <c r="G1910" s="14"/>
      <c r="H1910" s="163"/>
      <c r="I1910" s="14"/>
    </row>
    <row r="1911" spans="1:9">
      <c r="A1911" s="14"/>
      <c r="B1911" s="14"/>
      <c r="C1911" s="14"/>
      <c r="D1911" s="14"/>
      <c r="E1911" s="14"/>
      <c r="F1911" s="14"/>
      <c r="G1911" s="14"/>
      <c r="H1911" s="163"/>
      <c r="I1911" s="14"/>
    </row>
    <row r="1912" spans="1:9">
      <c r="A1912" s="14"/>
      <c r="B1912" s="14"/>
      <c r="C1912" s="14"/>
      <c r="D1912" s="14"/>
      <c r="E1912" s="14"/>
      <c r="F1912" s="14"/>
      <c r="G1912" s="14"/>
      <c r="H1912" s="163"/>
      <c r="I1912" s="14"/>
    </row>
    <row r="1913" spans="1:9">
      <c r="A1913" s="14"/>
      <c r="B1913" s="14"/>
      <c r="C1913" s="14"/>
      <c r="D1913" s="14"/>
      <c r="E1913" s="14"/>
      <c r="F1913" s="14"/>
      <c r="G1913" s="14"/>
      <c r="H1913" s="163"/>
      <c r="I1913" s="14"/>
    </row>
    <row r="1914" spans="1:9">
      <c r="A1914" s="14"/>
      <c r="B1914" s="14"/>
      <c r="C1914" s="14"/>
      <c r="D1914" s="14"/>
      <c r="E1914" s="14"/>
      <c r="F1914" s="14"/>
      <c r="G1914" s="14"/>
      <c r="H1914" s="163"/>
      <c r="I1914" s="14"/>
    </row>
    <row r="1915" spans="1:9">
      <c r="A1915" s="14"/>
      <c r="B1915" s="14"/>
      <c r="C1915" s="14"/>
      <c r="D1915" s="14"/>
      <c r="E1915" s="14"/>
      <c r="F1915" s="14"/>
      <c r="G1915" s="14"/>
      <c r="H1915" s="163"/>
      <c r="I1915" s="14"/>
    </row>
    <row r="1916" spans="1:9">
      <c r="A1916" s="14"/>
      <c r="B1916" s="14"/>
      <c r="C1916" s="14"/>
      <c r="D1916" s="14"/>
      <c r="E1916" s="14"/>
      <c r="F1916" s="14"/>
      <c r="G1916" s="14"/>
      <c r="H1916" s="163"/>
      <c r="I1916" s="14"/>
    </row>
    <row r="1917" spans="1:9">
      <c r="A1917" s="14"/>
      <c r="B1917" s="14"/>
      <c r="C1917" s="14"/>
      <c r="D1917" s="14"/>
      <c r="E1917" s="14"/>
      <c r="F1917" s="14"/>
      <c r="G1917" s="14"/>
      <c r="H1917" s="163"/>
      <c r="I1917" s="14"/>
    </row>
    <row r="1918" spans="1:9">
      <c r="A1918" s="14"/>
      <c r="B1918" s="14"/>
      <c r="C1918" s="14"/>
      <c r="D1918" s="14"/>
      <c r="E1918" s="14"/>
      <c r="F1918" s="14"/>
      <c r="G1918" s="14"/>
      <c r="H1918" s="163"/>
      <c r="I1918" s="14"/>
    </row>
    <row r="1919" spans="1:9">
      <c r="A1919" s="14"/>
      <c r="B1919" s="14"/>
      <c r="C1919" s="14"/>
      <c r="D1919" s="14"/>
      <c r="E1919" s="14"/>
      <c r="F1919" s="14"/>
      <c r="G1919" s="14"/>
      <c r="H1919" s="163"/>
      <c r="I1919" s="14"/>
    </row>
    <row r="1920" spans="1:9">
      <c r="A1920" s="14"/>
      <c r="B1920" s="14"/>
      <c r="C1920" s="14"/>
      <c r="D1920" s="14"/>
      <c r="E1920" s="14"/>
      <c r="F1920" s="14"/>
      <c r="G1920" s="14"/>
      <c r="H1920" s="163"/>
      <c r="I1920" s="14"/>
    </row>
    <row r="1921" spans="1:9">
      <c r="A1921" s="14"/>
      <c r="B1921" s="14"/>
      <c r="C1921" s="14"/>
      <c r="D1921" s="14"/>
      <c r="E1921" s="14"/>
      <c r="F1921" s="14"/>
      <c r="G1921" s="14"/>
      <c r="H1921" s="163"/>
      <c r="I1921" s="14"/>
    </row>
    <row r="1922" spans="1:9">
      <c r="A1922" s="14"/>
      <c r="B1922" s="14"/>
      <c r="C1922" s="14"/>
      <c r="D1922" s="14"/>
      <c r="E1922" s="14"/>
      <c r="F1922" s="14"/>
      <c r="G1922" s="14"/>
      <c r="H1922" s="163"/>
      <c r="I1922" s="14"/>
    </row>
    <row r="1923" spans="1:9">
      <c r="A1923" s="14"/>
      <c r="B1923" s="14"/>
      <c r="C1923" s="14"/>
      <c r="D1923" s="14"/>
      <c r="E1923" s="14"/>
      <c r="F1923" s="14"/>
      <c r="G1923" s="14"/>
      <c r="H1923" s="163"/>
      <c r="I1923" s="14"/>
    </row>
    <row r="1924" spans="1:9">
      <c r="A1924" s="14"/>
      <c r="B1924" s="14"/>
      <c r="C1924" s="14"/>
      <c r="D1924" s="14"/>
      <c r="E1924" s="14"/>
      <c r="F1924" s="14"/>
      <c r="G1924" s="14"/>
      <c r="H1924" s="163"/>
      <c r="I1924" s="14"/>
    </row>
    <row r="1925" spans="1:9">
      <c r="A1925" s="14"/>
      <c r="B1925" s="14"/>
      <c r="C1925" s="14"/>
      <c r="D1925" s="14"/>
      <c r="E1925" s="14"/>
      <c r="F1925" s="14"/>
      <c r="G1925" s="14"/>
      <c r="H1925" s="163"/>
      <c r="I1925" s="14"/>
    </row>
    <row r="1926" spans="1:9">
      <c r="A1926" s="14"/>
      <c r="B1926" s="14"/>
      <c r="C1926" s="14"/>
      <c r="D1926" s="14"/>
      <c r="E1926" s="14"/>
      <c r="F1926" s="14"/>
      <c r="G1926" s="14"/>
      <c r="H1926" s="163"/>
      <c r="I1926" s="14"/>
    </row>
    <row r="1927" spans="1:9">
      <c r="A1927" s="14"/>
      <c r="B1927" s="14"/>
      <c r="C1927" s="14"/>
      <c r="D1927" s="14"/>
      <c r="E1927" s="14"/>
      <c r="F1927" s="14"/>
      <c r="G1927" s="14"/>
      <c r="H1927" s="163"/>
      <c r="I1927" s="14"/>
    </row>
    <row r="1928" spans="1:9">
      <c r="A1928" s="14"/>
      <c r="B1928" s="14"/>
      <c r="C1928" s="14"/>
      <c r="D1928" s="14"/>
      <c r="E1928" s="14"/>
      <c r="F1928" s="14"/>
      <c r="G1928" s="14"/>
      <c r="H1928" s="163"/>
      <c r="I1928" s="14"/>
    </row>
    <row r="1929" spans="1:9">
      <c r="A1929" s="14"/>
      <c r="B1929" s="14"/>
      <c r="C1929" s="14"/>
      <c r="D1929" s="14"/>
      <c r="E1929" s="14"/>
      <c r="F1929" s="14"/>
      <c r="G1929" s="14"/>
      <c r="H1929" s="163"/>
      <c r="I1929" s="14"/>
    </row>
    <row r="1930" spans="1:9">
      <c r="A1930" s="14"/>
      <c r="B1930" s="14"/>
      <c r="C1930" s="14"/>
      <c r="D1930" s="14"/>
      <c r="E1930" s="14"/>
      <c r="F1930" s="14"/>
      <c r="G1930" s="14"/>
      <c r="H1930" s="163"/>
      <c r="I1930" s="14"/>
    </row>
    <row r="1931" spans="1:9">
      <c r="A1931" s="14"/>
      <c r="B1931" s="14"/>
      <c r="C1931" s="14"/>
      <c r="D1931" s="14"/>
      <c r="E1931" s="14"/>
      <c r="F1931" s="14"/>
      <c r="G1931" s="14"/>
      <c r="H1931" s="163"/>
      <c r="I1931" s="14"/>
    </row>
    <row r="1932" spans="1:9">
      <c r="A1932" s="14"/>
      <c r="B1932" s="14"/>
      <c r="C1932" s="14"/>
      <c r="D1932" s="14"/>
      <c r="E1932" s="14"/>
      <c r="F1932" s="14"/>
      <c r="G1932" s="14"/>
      <c r="H1932" s="163"/>
      <c r="I1932" s="14"/>
    </row>
    <row r="1933" spans="1:9">
      <c r="A1933" s="14"/>
      <c r="B1933" s="14"/>
      <c r="C1933" s="14"/>
      <c r="D1933" s="14"/>
      <c r="E1933" s="14"/>
      <c r="F1933" s="14"/>
      <c r="G1933" s="14"/>
      <c r="H1933" s="163"/>
      <c r="I1933" s="14"/>
    </row>
    <row r="1934" spans="1:9">
      <c r="A1934" s="14"/>
      <c r="B1934" s="14"/>
      <c r="C1934" s="14"/>
      <c r="D1934" s="14"/>
      <c r="E1934" s="14"/>
      <c r="F1934" s="14"/>
      <c r="G1934" s="14"/>
      <c r="H1934" s="163"/>
      <c r="I1934" s="14"/>
    </row>
    <row r="1935" spans="1:9">
      <c r="A1935" s="14"/>
      <c r="B1935" s="14"/>
      <c r="C1935" s="14"/>
      <c r="D1935" s="14"/>
      <c r="E1935" s="14"/>
      <c r="F1935" s="14"/>
      <c r="G1935" s="14"/>
      <c r="H1935" s="163"/>
      <c r="I1935" s="14"/>
    </row>
    <row r="1936" spans="1:9">
      <c r="A1936" s="14"/>
      <c r="B1936" s="14"/>
      <c r="C1936" s="14"/>
      <c r="D1936" s="14"/>
      <c r="E1936" s="14"/>
      <c r="F1936" s="14"/>
      <c r="G1936" s="14"/>
      <c r="H1936" s="163"/>
      <c r="I1936" s="14"/>
    </row>
    <row r="1937" spans="1:9">
      <c r="A1937" s="14"/>
      <c r="B1937" s="14"/>
      <c r="C1937" s="14"/>
      <c r="D1937" s="14"/>
      <c r="E1937" s="14"/>
      <c r="F1937" s="14"/>
      <c r="G1937" s="14"/>
      <c r="H1937" s="163"/>
      <c r="I1937" s="14"/>
    </row>
    <row r="1938" spans="1:9">
      <c r="A1938" s="14"/>
      <c r="B1938" s="14"/>
      <c r="C1938" s="14"/>
      <c r="D1938" s="14"/>
      <c r="E1938" s="14"/>
      <c r="F1938" s="14"/>
      <c r="G1938" s="14"/>
      <c r="H1938" s="163"/>
      <c r="I1938" s="14"/>
    </row>
    <row r="1939" spans="1:9">
      <c r="A1939" s="14"/>
      <c r="B1939" s="14"/>
      <c r="C1939" s="14"/>
      <c r="D1939" s="14"/>
      <c r="E1939" s="14"/>
      <c r="F1939" s="14"/>
      <c r="G1939" s="14"/>
      <c r="H1939" s="163"/>
      <c r="I1939" s="14"/>
    </row>
    <row r="1940" spans="1:9">
      <c r="A1940" s="14"/>
      <c r="B1940" s="14"/>
      <c r="C1940" s="14"/>
      <c r="D1940" s="14"/>
      <c r="E1940" s="14"/>
      <c r="F1940" s="14"/>
      <c r="G1940" s="14"/>
      <c r="H1940" s="163"/>
      <c r="I1940" s="14"/>
    </row>
    <row r="1941" spans="1:9">
      <c r="A1941" s="14"/>
      <c r="B1941" s="14"/>
      <c r="C1941" s="14"/>
      <c r="D1941" s="14"/>
      <c r="E1941" s="14"/>
      <c r="F1941" s="14"/>
      <c r="G1941" s="14"/>
      <c r="H1941" s="163"/>
      <c r="I1941" s="14"/>
    </row>
    <row r="1942" spans="1:9">
      <c r="A1942" s="14"/>
      <c r="B1942" s="14"/>
      <c r="C1942" s="14"/>
      <c r="D1942" s="14"/>
      <c r="E1942" s="14"/>
      <c r="F1942" s="14"/>
      <c r="G1942" s="14"/>
      <c r="H1942" s="163"/>
      <c r="I1942" s="14"/>
    </row>
    <row r="1943" spans="1:9">
      <c r="A1943" s="14"/>
      <c r="B1943" s="14"/>
      <c r="C1943" s="14"/>
      <c r="D1943" s="14"/>
      <c r="E1943" s="14"/>
      <c r="F1943" s="14"/>
      <c r="G1943" s="14"/>
      <c r="H1943" s="163"/>
      <c r="I1943" s="14"/>
    </row>
    <row r="1944" spans="1:9">
      <c r="A1944" s="14"/>
      <c r="B1944" s="14"/>
      <c r="C1944" s="14"/>
      <c r="D1944" s="14"/>
      <c r="E1944" s="14"/>
      <c r="F1944" s="14"/>
      <c r="G1944" s="14"/>
      <c r="H1944" s="163"/>
      <c r="I1944" s="14"/>
    </row>
    <row r="1945" spans="1:9">
      <c r="A1945" s="14"/>
      <c r="B1945" s="14"/>
      <c r="C1945" s="14"/>
      <c r="D1945" s="14"/>
      <c r="E1945" s="14"/>
      <c r="F1945" s="14"/>
      <c r="G1945" s="14"/>
      <c r="H1945" s="163"/>
      <c r="I1945" s="14"/>
    </row>
    <row r="1946" spans="1:9">
      <c r="A1946" s="14"/>
      <c r="B1946" s="14"/>
      <c r="C1946" s="14"/>
      <c r="D1946" s="14"/>
      <c r="E1946" s="14"/>
      <c r="F1946" s="14"/>
      <c r="G1946" s="14"/>
      <c r="H1946" s="163"/>
      <c r="I1946" s="14"/>
    </row>
    <row r="1947" spans="1:9">
      <c r="A1947" s="14"/>
      <c r="B1947" s="14"/>
      <c r="C1947" s="14"/>
      <c r="D1947" s="14"/>
      <c r="E1947" s="14"/>
      <c r="F1947" s="14"/>
      <c r="G1947" s="14"/>
      <c r="H1947" s="163"/>
      <c r="I1947" s="14"/>
    </row>
    <row r="1948" spans="1:9">
      <c r="A1948" s="14"/>
      <c r="B1948" s="14"/>
      <c r="C1948" s="14"/>
      <c r="D1948" s="14"/>
      <c r="E1948" s="14"/>
      <c r="F1948" s="14"/>
      <c r="G1948" s="14"/>
      <c r="H1948" s="163"/>
      <c r="I1948" s="14"/>
    </row>
    <row r="1949" spans="1:9">
      <c r="A1949" s="14"/>
      <c r="B1949" s="14"/>
      <c r="C1949" s="14"/>
      <c r="D1949" s="14"/>
      <c r="E1949" s="14"/>
      <c r="F1949" s="14"/>
      <c r="G1949" s="14"/>
      <c r="H1949" s="163"/>
      <c r="I1949" s="14"/>
    </row>
    <row r="1950" spans="1:9">
      <c r="A1950" s="14"/>
      <c r="B1950" s="14"/>
      <c r="C1950" s="14"/>
      <c r="D1950" s="14"/>
      <c r="E1950" s="14"/>
      <c r="F1950" s="14"/>
      <c r="G1950" s="14"/>
      <c r="H1950" s="163"/>
      <c r="I1950" s="14"/>
    </row>
    <row r="1951" spans="1:9">
      <c r="A1951" s="14"/>
      <c r="B1951" s="14"/>
      <c r="C1951" s="14"/>
      <c r="D1951" s="14"/>
      <c r="E1951" s="14"/>
      <c r="F1951" s="14"/>
      <c r="G1951" s="14"/>
      <c r="H1951" s="163"/>
      <c r="I1951" s="14"/>
    </row>
    <row r="1952" spans="1:9">
      <c r="A1952" s="14"/>
      <c r="B1952" s="14"/>
      <c r="C1952" s="14"/>
      <c r="D1952" s="14"/>
      <c r="E1952" s="14"/>
      <c r="F1952" s="14"/>
      <c r="G1952" s="14"/>
      <c r="H1952" s="163"/>
      <c r="I1952" s="14"/>
    </row>
    <row r="1953" spans="1:9">
      <c r="A1953" s="14"/>
      <c r="B1953" s="14"/>
      <c r="C1953" s="14"/>
      <c r="D1953" s="14"/>
      <c r="E1953" s="14"/>
      <c r="F1953" s="14"/>
      <c r="G1953" s="14"/>
      <c r="H1953" s="163"/>
      <c r="I1953" s="14"/>
    </row>
    <row r="1954" spans="1:9">
      <c r="A1954" s="14"/>
      <c r="B1954" s="14"/>
      <c r="C1954" s="14"/>
      <c r="D1954" s="14"/>
      <c r="E1954" s="14"/>
      <c r="F1954" s="14"/>
      <c r="G1954" s="14"/>
      <c r="H1954" s="163"/>
      <c r="I1954" s="14"/>
    </row>
    <row r="1955" spans="1:9">
      <c r="A1955" s="14"/>
      <c r="B1955" s="14"/>
      <c r="C1955" s="14"/>
      <c r="D1955" s="14"/>
      <c r="E1955" s="14"/>
      <c r="F1955" s="14"/>
      <c r="G1955" s="14"/>
      <c r="H1955" s="163"/>
      <c r="I1955" s="14"/>
    </row>
    <row r="1956" spans="1:9">
      <c r="A1956" s="14"/>
      <c r="B1956" s="14"/>
      <c r="C1956" s="14"/>
      <c r="D1956" s="14"/>
      <c r="E1956" s="14"/>
      <c r="F1956" s="14"/>
      <c r="G1956" s="14"/>
      <c r="H1956" s="163"/>
      <c r="I1956" s="14"/>
    </row>
    <row r="1957" spans="1:9">
      <c r="A1957" s="14"/>
      <c r="B1957" s="14"/>
      <c r="C1957" s="14"/>
      <c r="D1957" s="14"/>
      <c r="E1957" s="14"/>
      <c r="F1957" s="14"/>
      <c r="G1957" s="14"/>
      <c r="H1957" s="163"/>
      <c r="I1957" s="14"/>
    </row>
    <row r="1958" spans="1:9">
      <c r="A1958" s="14"/>
      <c r="B1958" s="14"/>
      <c r="C1958" s="14"/>
      <c r="D1958" s="14"/>
      <c r="E1958" s="14"/>
      <c r="F1958" s="14"/>
      <c r="G1958" s="14"/>
      <c r="H1958" s="163"/>
      <c r="I1958" s="14"/>
    </row>
    <row r="1959" spans="1:9">
      <c r="A1959" s="14"/>
      <c r="B1959" s="14"/>
      <c r="C1959" s="14"/>
      <c r="D1959" s="14"/>
      <c r="E1959" s="14"/>
      <c r="F1959" s="14"/>
      <c r="G1959" s="14"/>
      <c r="H1959" s="163"/>
      <c r="I1959" s="14"/>
    </row>
    <row r="1960" spans="1:9">
      <c r="A1960" s="14"/>
      <c r="B1960" s="14"/>
      <c r="C1960" s="14"/>
      <c r="D1960" s="14"/>
      <c r="E1960" s="14"/>
      <c r="F1960" s="14"/>
      <c r="G1960" s="14"/>
      <c r="H1960" s="163"/>
      <c r="I1960" s="14"/>
    </row>
    <row r="1961" spans="1:9">
      <c r="A1961" s="14"/>
      <c r="B1961" s="14"/>
      <c r="C1961" s="14"/>
      <c r="D1961" s="14"/>
      <c r="E1961" s="14"/>
      <c r="F1961" s="14"/>
      <c r="G1961" s="14"/>
      <c r="H1961" s="163"/>
      <c r="I1961" s="14"/>
    </row>
    <row r="1962" spans="1:9">
      <c r="A1962" s="14"/>
      <c r="B1962" s="14"/>
      <c r="C1962" s="14"/>
      <c r="D1962" s="14"/>
      <c r="E1962" s="14"/>
      <c r="F1962" s="14"/>
      <c r="G1962" s="14"/>
      <c r="H1962" s="163"/>
      <c r="I1962" s="14"/>
    </row>
    <row r="1963" spans="1:9">
      <c r="A1963" s="14"/>
      <c r="B1963" s="14"/>
      <c r="C1963" s="14"/>
      <c r="D1963" s="14"/>
      <c r="E1963" s="14"/>
      <c r="F1963" s="14"/>
      <c r="G1963" s="14"/>
      <c r="H1963" s="163"/>
      <c r="I1963" s="14"/>
    </row>
    <row r="1964" spans="1:9">
      <c r="A1964" s="14"/>
      <c r="B1964" s="14"/>
      <c r="C1964" s="14"/>
      <c r="D1964" s="14"/>
      <c r="E1964" s="14"/>
      <c r="F1964" s="14"/>
      <c r="G1964" s="14"/>
      <c r="H1964" s="163"/>
      <c r="I1964" s="14"/>
    </row>
    <row r="1965" spans="1:9">
      <c r="A1965" s="14"/>
      <c r="B1965" s="14"/>
      <c r="C1965" s="14"/>
      <c r="D1965" s="14"/>
      <c r="E1965" s="14"/>
      <c r="F1965" s="14"/>
      <c r="G1965" s="14"/>
      <c r="H1965" s="163"/>
      <c r="I1965" s="14"/>
    </row>
    <row r="1966" spans="1:9">
      <c r="A1966" s="14"/>
      <c r="B1966" s="14"/>
      <c r="C1966" s="14"/>
      <c r="D1966" s="14"/>
      <c r="E1966" s="14"/>
      <c r="F1966" s="14"/>
      <c r="G1966" s="14"/>
      <c r="H1966" s="163"/>
      <c r="I1966" s="14"/>
    </row>
    <row r="1967" spans="1:9">
      <c r="A1967" s="14"/>
      <c r="B1967" s="14"/>
      <c r="C1967" s="14"/>
      <c r="D1967" s="14"/>
      <c r="E1967" s="14"/>
      <c r="F1967" s="14"/>
      <c r="G1967" s="14"/>
      <c r="H1967" s="163"/>
      <c r="I1967" s="14"/>
    </row>
    <row r="1968" spans="1:9">
      <c r="A1968" s="14"/>
      <c r="B1968" s="14"/>
      <c r="C1968" s="14"/>
      <c r="D1968" s="14"/>
      <c r="E1968" s="14"/>
      <c r="F1968" s="14"/>
      <c r="G1968" s="14"/>
      <c r="H1968" s="163"/>
      <c r="I1968" s="14"/>
    </row>
    <row r="1969" spans="1:9">
      <c r="A1969" s="14"/>
      <c r="B1969" s="14"/>
      <c r="C1969" s="14"/>
      <c r="D1969" s="14"/>
      <c r="E1969" s="14"/>
      <c r="F1969" s="14"/>
      <c r="G1969" s="14"/>
      <c r="H1969" s="163"/>
      <c r="I1969" s="14"/>
    </row>
    <row r="1970" spans="1:9">
      <c r="A1970" s="14"/>
      <c r="B1970" s="14"/>
      <c r="C1970" s="14"/>
      <c r="D1970" s="14"/>
      <c r="E1970" s="14"/>
      <c r="F1970" s="14"/>
      <c r="G1970" s="14"/>
      <c r="H1970" s="163"/>
      <c r="I1970" s="14"/>
    </row>
    <row r="1971" spans="1:9">
      <c r="A1971" s="14"/>
      <c r="B1971" s="14"/>
      <c r="C1971" s="14"/>
      <c r="D1971" s="14"/>
      <c r="E1971" s="14"/>
      <c r="F1971" s="14"/>
      <c r="G1971" s="14"/>
      <c r="H1971" s="163"/>
      <c r="I1971" s="14"/>
    </row>
    <row r="1972" spans="1:9">
      <c r="A1972" s="14"/>
      <c r="B1972" s="14"/>
      <c r="C1972" s="14"/>
      <c r="D1972" s="14"/>
      <c r="E1972" s="14"/>
      <c r="F1972" s="14"/>
      <c r="G1972" s="14"/>
      <c r="H1972" s="163"/>
      <c r="I1972" s="14"/>
    </row>
    <row r="1973" spans="1:9">
      <c r="A1973" s="14"/>
      <c r="B1973" s="14"/>
      <c r="C1973" s="14"/>
      <c r="D1973" s="14"/>
      <c r="E1973" s="14"/>
      <c r="F1973" s="14"/>
      <c r="G1973" s="14"/>
      <c r="H1973" s="163"/>
      <c r="I1973" s="14"/>
    </row>
    <row r="1974" spans="1:9">
      <c r="A1974" s="14"/>
      <c r="B1974" s="14"/>
      <c r="C1974" s="14"/>
      <c r="D1974" s="14"/>
      <c r="E1974" s="14"/>
      <c r="F1974" s="14"/>
      <c r="G1974" s="14"/>
      <c r="H1974" s="163"/>
      <c r="I1974" s="14"/>
    </row>
    <row r="1975" spans="1:9">
      <c r="A1975" s="14"/>
      <c r="B1975" s="14"/>
      <c r="C1975" s="14"/>
      <c r="D1975" s="14"/>
      <c r="E1975" s="14"/>
      <c r="F1975" s="14"/>
      <c r="G1975" s="14"/>
      <c r="H1975" s="163"/>
      <c r="I1975" s="14"/>
    </row>
    <row r="1976" spans="1:9">
      <c r="A1976" s="14"/>
      <c r="B1976" s="14"/>
      <c r="C1976" s="14"/>
      <c r="D1976" s="14"/>
      <c r="E1976" s="14"/>
      <c r="F1976" s="14"/>
      <c r="G1976" s="14"/>
      <c r="H1976" s="163"/>
      <c r="I1976" s="14"/>
    </row>
    <row r="1977" spans="1:9">
      <c r="A1977" s="14"/>
      <c r="B1977" s="14"/>
      <c r="C1977" s="14"/>
      <c r="D1977" s="14"/>
      <c r="E1977" s="14"/>
      <c r="F1977" s="14"/>
      <c r="G1977" s="14"/>
      <c r="H1977" s="163"/>
      <c r="I1977" s="14"/>
    </row>
    <row r="1978" spans="1:9">
      <c r="A1978" s="14"/>
      <c r="B1978" s="14"/>
      <c r="C1978" s="14"/>
      <c r="D1978" s="14"/>
      <c r="E1978" s="14"/>
      <c r="F1978" s="14"/>
      <c r="G1978" s="14"/>
      <c r="H1978" s="163"/>
      <c r="I1978" s="14"/>
    </row>
    <row r="1979" spans="1:9">
      <c r="A1979" s="14"/>
      <c r="B1979" s="14"/>
      <c r="C1979" s="14"/>
      <c r="D1979" s="14"/>
      <c r="E1979" s="14"/>
      <c r="F1979" s="14"/>
      <c r="G1979" s="14"/>
      <c r="H1979" s="163"/>
      <c r="I1979" s="14"/>
    </row>
    <row r="1980" spans="1:9">
      <c r="A1980" s="14"/>
      <c r="B1980" s="14"/>
      <c r="C1980" s="14"/>
      <c r="D1980" s="14"/>
      <c r="E1980" s="14"/>
      <c r="F1980" s="14"/>
      <c r="G1980" s="14"/>
      <c r="H1980" s="163"/>
      <c r="I1980" s="14"/>
    </row>
    <row r="1981" spans="1:9">
      <c r="A1981" s="14"/>
      <c r="B1981" s="14"/>
      <c r="C1981" s="14"/>
      <c r="D1981" s="14"/>
      <c r="E1981" s="14"/>
      <c r="F1981" s="14"/>
      <c r="G1981" s="14"/>
      <c r="H1981" s="163"/>
      <c r="I1981" s="14"/>
    </row>
    <row r="1982" spans="1:9">
      <c r="A1982" s="14"/>
      <c r="B1982" s="14"/>
      <c r="C1982" s="14"/>
      <c r="D1982" s="14"/>
      <c r="E1982" s="14"/>
      <c r="F1982" s="14"/>
      <c r="G1982" s="14"/>
      <c r="H1982" s="163"/>
      <c r="I1982" s="14"/>
    </row>
    <row r="1983" spans="1:9">
      <c r="A1983" s="14"/>
      <c r="B1983" s="14"/>
      <c r="C1983" s="14"/>
      <c r="D1983" s="14"/>
      <c r="E1983" s="14"/>
      <c r="F1983" s="14"/>
      <c r="G1983" s="14"/>
      <c r="H1983" s="163"/>
      <c r="I1983" s="14"/>
    </row>
    <row r="1984" spans="1:9">
      <c r="A1984" s="14"/>
      <c r="B1984" s="14"/>
      <c r="C1984" s="14"/>
      <c r="D1984" s="14"/>
      <c r="E1984" s="14"/>
      <c r="F1984" s="14"/>
      <c r="G1984" s="14"/>
      <c r="H1984" s="163"/>
      <c r="I1984" s="14"/>
    </row>
    <row r="1985" spans="1:9">
      <c r="A1985" s="14"/>
      <c r="B1985" s="14"/>
      <c r="C1985" s="14"/>
      <c r="D1985" s="14"/>
      <c r="E1985" s="14"/>
      <c r="F1985" s="14"/>
      <c r="G1985" s="14"/>
      <c r="H1985" s="163"/>
      <c r="I1985" s="14"/>
    </row>
    <row r="1986" spans="1:9">
      <c r="A1986" s="14"/>
      <c r="B1986" s="14"/>
      <c r="C1986" s="14"/>
      <c r="D1986" s="14"/>
      <c r="E1986" s="14"/>
      <c r="F1986" s="14"/>
      <c r="G1986" s="14"/>
      <c r="H1986" s="163"/>
      <c r="I1986" s="14"/>
    </row>
    <row r="1987" spans="1:9">
      <c r="A1987" s="14"/>
      <c r="B1987" s="14"/>
      <c r="C1987" s="14"/>
      <c r="D1987" s="14"/>
      <c r="E1987" s="14"/>
      <c r="F1987" s="14"/>
      <c r="G1987" s="14"/>
      <c r="H1987" s="163"/>
      <c r="I1987" s="14"/>
    </row>
    <row r="1988" spans="1:9">
      <c r="A1988" s="14"/>
      <c r="B1988" s="14"/>
      <c r="C1988" s="14"/>
      <c r="D1988" s="14"/>
      <c r="E1988" s="14"/>
      <c r="F1988" s="14"/>
      <c r="G1988" s="14"/>
      <c r="H1988" s="163"/>
      <c r="I1988" s="14"/>
    </row>
    <row r="1989" spans="1:9">
      <c r="A1989" s="14"/>
      <c r="B1989" s="14"/>
      <c r="C1989" s="14"/>
      <c r="D1989" s="14"/>
      <c r="E1989" s="14"/>
      <c r="F1989" s="14"/>
      <c r="G1989" s="14"/>
      <c r="H1989" s="163"/>
      <c r="I1989" s="14"/>
    </row>
    <row r="1990" spans="1:9">
      <c r="A1990" s="14"/>
      <c r="B1990" s="14"/>
      <c r="C1990" s="14"/>
      <c r="D1990" s="14"/>
      <c r="E1990" s="14"/>
      <c r="F1990" s="14"/>
      <c r="G1990" s="14"/>
      <c r="H1990" s="163"/>
      <c r="I1990" s="14"/>
    </row>
    <row r="1991" spans="1:9">
      <c r="A1991" s="14"/>
      <c r="B1991" s="14"/>
      <c r="C1991" s="14"/>
      <c r="D1991" s="14"/>
      <c r="E1991" s="14"/>
      <c r="F1991" s="14"/>
      <c r="G1991" s="14"/>
      <c r="H1991" s="163"/>
      <c r="I1991" s="14"/>
    </row>
    <row r="1992" spans="1:9">
      <c r="A1992" s="14"/>
      <c r="B1992" s="14"/>
      <c r="C1992" s="14"/>
      <c r="D1992" s="14"/>
      <c r="E1992" s="14"/>
      <c r="F1992" s="14"/>
      <c r="G1992" s="14"/>
      <c r="H1992" s="163"/>
      <c r="I1992" s="14"/>
    </row>
    <row r="1993" spans="1:9">
      <c r="A1993" s="14"/>
      <c r="B1993" s="14"/>
      <c r="C1993" s="14"/>
      <c r="D1993" s="14"/>
      <c r="E1993" s="14"/>
      <c r="F1993" s="14"/>
      <c r="G1993" s="14"/>
      <c r="H1993" s="163"/>
      <c r="I1993" s="14"/>
    </row>
    <row r="1994" spans="1:9">
      <c r="A1994" s="14"/>
      <c r="B1994" s="14"/>
      <c r="C1994" s="14"/>
      <c r="D1994" s="14"/>
      <c r="E1994" s="14"/>
      <c r="F1994" s="14"/>
      <c r="G1994" s="14"/>
      <c r="H1994" s="163"/>
      <c r="I1994" s="14"/>
    </row>
    <row r="1995" spans="1:9">
      <c r="A1995" s="14"/>
      <c r="B1995" s="14"/>
      <c r="C1995" s="14"/>
      <c r="D1995" s="14"/>
      <c r="E1995" s="14"/>
      <c r="F1995" s="14"/>
      <c r="G1995" s="14"/>
      <c r="H1995" s="163"/>
      <c r="I1995" s="14"/>
    </row>
    <row r="1996" spans="1:9">
      <c r="A1996" s="14"/>
      <c r="B1996" s="14"/>
      <c r="C1996" s="14"/>
      <c r="D1996" s="14"/>
      <c r="E1996" s="14"/>
      <c r="F1996" s="14"/>
      <c r="G1996" s="14"/>
      <c r="H1996" s="163"/>
      <c r="I1996" s="14"/>
    </row>
    <row r="1997" spans="1:9">
      <c r="A1997" s="14"/>
      <c r="B1997" s="14"/>
      <c r="C1997" s="14"/>
      <c r="D1997" s="14"/>
      <c r="E1997" s="14"/>
      <c r="F1997" s="14"/>
      <c r="G1997" s="14"/>
      <c r="H1997" s="163"/>
      <c r="I1997" s="14"/>
    </row>
    <row r="1998" spans="1:9">
      <c r="A1998" s="14"/>
      <c r="B1998" s="14"/>
      <c r="C1998" s="14"/>
      <c r="D1998" s="14"/>
      <c r="E1998" s="14"/>
      <c r="F1998" s="14"/>
      <c r="G1998" s="14"/>
      <c r="H1998" s="163"/>
      <c r="I1998" s="14"/>
    </row>
    <row r="1999" spans="1:9">
      <c r="A1999" s="14"/>
      <c r="B1999" s="14"/>
      <c r="C1999" s="14"/>
      <c r="D1999" s="14"/>
      <c r="E1999" s="14"/>
      <c r="F1999" s="14"/>
      <c r="G1999" s="14"/>
      <c r="H1999" s="163"/>
      <c r="I1999" s="14"/>
    </row>
    <row r="2000" spans="1:9">
      <c r="A2000" s="14"/>
      <c r="B2000" s="14"/>
      <c r="C2000" s="14"/>
      <c r="D2000" s="14"/>
      <c r="E2000" s="14"/>
      <c r="F2000" s="14"/>
      <c r="G2000" s="14"/>
      <c r="H2000" s="163"/>
      <c r="I2000" s="14"/>
    </row>
    <row r="2001" spans="1:9">
      <c r="A2001" s="14"/>
      <c r="B2001" s="14"/>
      <c r="C2001" s="14"/>
      <c r="D2001" s="14"/>
      <c r="E2001" s="14"/>
      <c r="F2001" s="14"/>
      <c r="G2001" s="14"/>
      <c r="H2001" s="163"/>
      <c r="I2001" s="14"/>
    </row>
    <row r="2002" spans="1:9">
      <c r="A2002" s="14"/>
      <c r="B2002" s="14"/>
      <c r="C2002" s="14"/>
      <c r="D2002" s="14"/>
      <c r="E2002" s="14"/>
      <c r="F2002" s="14"/>
      <c r="G2002" s="14"/>
      <c r="H2002" s="163"/>
      <c r="I2002" s="14"/>
    </row>
    <row r="2003" spans="1:9">
      <c r="A2003" s="14"/>
      <c r="B2003" s="14"/>
      <c r="C2003" s="14"/>
      <c r="D2003" s="14"/>
      <c r="E2003" s="14"/>
      <c r="F2003" s="14"/>
      <c r="G2003" s="14"/>
      <c r="H2003" s="163"/>
      <c r="I2003" s="14"/>
    </row>
    <row r="2004" spans="1:9">
      <c r="A2004" s="14"/>
      <c r="B2004" s="14"/>
      <c r="C2004" s="14"/>
      <c r="D2004" s="14"/>
      <c r="E2004" s="14"/>
      <c r="F2004" s="14"/>
      <c r="G2004" s="14"/>
      <c r="H2004" s="163"/>
      <c r="I2004" s="14"/>
    </row>
    <row r="2005" spans="1:9">
      <c r="A2005" s="14"/>
      <c r="B2005" s="14"/>
      <c r="C2005" s="14"/>
      <c r="D2005" s="14"/>
      <c r="E2005" s="14"/>
      <c r="F2005" s="14"/>
      <c r="G2005" s="14"/>
      <c r="H2005" s="163"/>
      <c r="I2005" s="14"/>
    </row>
    <row r="2006" spans="1:9">
      <c r="A2006" s="14"/>
      <c r="B2006" s="14"/>
      <c r="C2006" s="14"/>
      <c r="D2006" s="14"/>
      <c r="E2006" s="14"/>
      <c r="F2006" s="14"/>
      <c r="G2006" s="14"/>
      <c r="H2006" s="163"/>
      <c r="I2006" s="14"/>
    </row>
    <row r="2007" spans="1:9">
      <c r="A2007" s="14"/>
      <c r="B2007" s="14"/>
      <c r="C2007" s="14"/>
      <c r="D2007" s="14"/>
      <c r="E2007" s="14"/>
      <c r="F2007" s="14"/>
      <c r="G2007" s="14"/>
      <c r="H2007" s="163"/>
      <c r="I2007" s="14"/>
    </row>
    <row r="2008" spans="1:9">
      <c r="A2008" s="14"/>
      <c r="B2008" s="14"/>
      <c r="C2008" s="14"/>
      <c r="D2008" s="14"/>
      <c r="E2008" s="14"/>
      <c r="F2008" s="14"/>
      <c r="G2008" s="14"/>
      <c r="H2008" s="163"/>
      <c r="I2008" s="14"/>
    </row>
    <row r="2009" spans="1:9">
      <c r="A2009" s="14"/>
      <c r="B2009" s="14"/>
      <c r="C2009" s="14"/>
      <c r="D2009" s="14"/>
      <c r="E2009" s="14"/>
      <c r="F2009" s="14"/>
      <c r="G2009" s="14"/>
      <c r="H2009" s="163"/>
      <c r="I2009" s="14"/>
    </row>
    <row r="2010" spans="1:9">
      <c r="A2010" s="14"/>
      <c r="B2010" s="14"/>
      <c r="C2010" s="14"/>
      <c r="D2010" s="14"/>
      <c r="E2010" s="14"/>
      <c r="F2010" s="14"/>
      <c r="G2010" s="14"/>
      <c r="H2010" s="163"/>
      <c r="I2010" s="14"/>
    </row>
    <row r="2011" spans="1:9">
      <c r="A2011" s="14"/>
      <c r="B2011" s="14"/>
      <c r="C2011" s="14"/>
      <c r="D2011" s="14"/>
      <c r="E2011" s="14"/>
      <c r="F2011" s="14"/>
      <c r="G2011" s="14"/>
      <c r="H2011" s="163"/>
      <c r="I2011" s="14"/>
    </row>
    <row r="2012" spans="1:9">
      <c r="A2012" s="14"/>
      <c r="B2012" s="14"/>
      <c r="C2012" s="14"/>
      <c r="D2012" s="14"/>
      <c r="E2012" s="14"/>
      <c r="F2012" s="14"/>
      <c r="G2012" s="14"/>
      <c r="H2012" s="163"/>
      <c r="I2012" s="14"/>
    </row>
    <row r="2013" spans="1:9">
      <c r="A2013" s="14"/>
      <c r="B2013" s="14"/>
      <c r="C2013" s="14"/>
      <c r="D2013" s="14"/>
      <c r="E2013" s="14"/>
      <c r="F2013" s="14"/>
      <c r="G2013" s="14"/>
      <c r="H2013" s="163"/>
      <c r="I2013" s="14"/>
    </row>
    <row r="2014" spans="1:9">
      <c r="A2014" s="14"/>
      <c r="B2014" s="14"/>
      <c r="C2014" s="14"/>
      <c r="D2014" s="14"/>
      <c r="E2014" s="14"/>
      <c r="F2014" s="14"/>
      <c r="G2014" s="14"/>
      <c r="H2014" s="163"/>
      <c r="I2014" s="14"/>
    </row>
    <row r="2015" spans="1:9">
      <c r="A2015" s="14"/>
      <c r="B2015" s="14"/>
      <c r="C2015" s="14"/>
      <c r="D2015" s="14"/>
      <c r="E2015" s="14"/>
      <c r="F2015" s="14"/>
      <c r="G2015" s="14"/>
      <c r="H2015" s="163"/>
      <c r="I2015" s="14"/>
    </row>
    <row r="2016" spans="1:9">
      <c r="A2016" s="14"/>
      <c r="B2016" s="14"/>
      <c r="C2016" s="14"/>
      <c r="D2016" s="14"/>
      <c r="E2016" s="14"/>
      <c r="F2016" s="14"/>
      <c r="G2016" s="14"/>
      <c r="H2016" s="163"/>
      <c r="I2016" s="14"/>
    </row>
    <row r="2017" spans="1:9">
      <c r="A2017" s="14"/>
      <c r="B2017" s="14"/>
      <c r="C2017" s="14"/>
      <c r="D2017" s="14"/>
      <c r="E2017" s="14"/>
      <c r="F2017" s="14"/>
      <c r="G2017" s="14"/>
      <c r="H2017" s="163"/>
      <c r="I2017" s="14"/>
    </row>
    <row r="2018" spans="1:9">
      <c r="A2018" s="14"/>
      <c r="B2018" s="14"/>
      <c r="C2018" s="14"/>
      <c r="D2018" s="14"/>
      <c r="E2018" s="14"/>
      <c r="F2018" s="14"/>
      <c r="G2018" s="14"/>
      <c r="H2018" s="163"/>
      <c r="I2018" s="14"/>
    </row>
    <row r="2019" spans="1:9">
      <c r="A2019" s="14"/>
      <c r="B2019" s="14"/>
      <c r="C2019" s="14"/>
      <c r="D2019" s="14"/>
      <c r="E2019" s="14"/>
      <c r="F2019" s="14"/>
      <c r="G2019" s="14"/>
      <c r="H2019" s="163"/>
      <c r="I2019" s="14"/>
    </row>
    <row r="2020" spans="1:9">
      <c r="A2020" s="14"/>
      <c r="B2020" s="14"/>
      <c r="C2020" s="14"/>
      <c r="D2020" s="14"/>
      <c r="E2020" s="14"/>
      <c r="F2020" s="14"/>
      <c r="G2020" s="14"/>
      <c r="H2020" s="163"/>
      <c r="I2020" s="14"/>
    </row>
    <row r="2021" spans="1:9">
      <c r="A2021" s="14"/>
      <c r="B2021" s="14"/>
      <c r="C2021" s="14"/>
      <c r="D2021" s="14"/>
      <c r="E2021" s="14"/>
      <c r="F2021" s="14"/>
      <c r="G2021" s="14"/>
      <c r="H2021" s="163"/>
      <c r="I2021" s="14"/>
    </row>
    <row r="2022" spans="1:9">
      <c r="A2022" s="14"/>
      <c r="B2022" s="14"/>
      <c r="C2022" s="14"/>
      <c r="D2022" s="14"/>
      <c r="E2022" s="14"/>
      <c r="F2022" s="14"/>
      <c r="G2022" s="14"/>
      <c r="H2022" s="163"/>
      <c r="I2022" s="14"/>
    </row>
    <row r="2023" spans="1:9">
      <c r="A2023" s="14"/>
      <c r="B2023" s="14"/>
      <c r="C2023" s="14"/>
      <c r="D2023" s="14"/>
      <c r="E2023" s="14"/>
      <c r="F2023" s="14"/>
      <c r="G2023" s="14"/>
      <c r="H2023" s="163"/>
      <c r="I2023" s="14"/>
    </row>
    <row r="2024" spans="1:9">
      <c r="A2024" s="14"/>
      <c r="B2024" s="14"/>
      <c r="C2024" s="14"/>
      <c r="D2024" s="14"/>
      <c r="E2024" s="14"/>
      <c r="F2024" s="14"/>
      <c r="G2024" s="14"/>
      <c r="H2024" s="163"/>
      <c r="I2024" s="14"/>
    </row>
    <row r="2025" spans="1:9">
      <c r="A2025" s="14"/>
      <c r="B2025" s="14"/>
      <c r="C2025" s="14"/>
      <c r="D2025" s="14"/>
      <c r="E2025" s="14"/>
      <c r="F2025" s="14"/>
      <c r="G2025" s="14"/>
      <c r="H2025" s="163"/>
      <c r="I2025" s="14"/>
    </row>
    <row r="2026" spans="1:9">
      <c r="A2026" s="14"/>
      <c r="B2026" s="14"/>
      <c r="C2026" s="14"/>
      <c r="D2026" s="14"/>
      <c r="E2026" s="14"/>
      <c r="F2026" s="14"/>
      <c r="G2026" s="14"/>
      <c r="H2026" s="163"/>
      <c r="I2026" s="14"/>
    </row>
    <row r="2027" spans="1:9">
      <c r="A2027" s="14"/>
      <c r="B2027" s="14"/>
      <c r="C2027" s="14"/>
      <c r="D2027" s="14"/>
      <c r="E2027" s="14"/>
      <c r="F2027" s="14"/>
      <c r="G2027" s="14"/>
      <c r="H2027" s="163"/>
      <c r="I2027" s="14"/>
    </row>
    <row r="2028" spans="1:9">
      <c r="A2028" s="14"/>
      <c r="B2028" s="14"/>
      <c r="C2028" s="14"/>
      <c r="D2028" s="14"/>
      <c r="E2028" s="14"/>
      <c r="F2028" s="14"/>
      <c r="G2028" s="14"/>
      <c r="H2028" s="163"/>
      <c r="I2028" s="14"/>
    </row>
    <row r="2029" spans="1:9">
      <c r="A2029" s="14"/>
      <c r="B2029" s="14"/>
      <c r="C2029" s="14"/>
      <c r="D2029" s="14"/>
      <c r="E2029" s="14"/>
      <c r="F2029" s="14"/>
      <c r="G2029" s="14"/>
      <c r="H2029" s="163"/>
      <c r="I2029" s="14"/>
    </row>
    <row r="2030" spans="1:9">
      <c r="A2030" s="14"/>
      <c r="B2030" s="14"/>
      <c r="C2030" s="14"/>
      <c r="D2030" s="14"/>
      <c r="E2030" s="14"/>
      <c r="F2030" s="14"/>
      <c r="G2030" s="14"/>
      <c r="H2030" s="163"/>
      <c r="I2030" s="14"/>
    </row>
    <row r="2031" spans="1:9">
      <c r="A2031" s="14"/>
      <c r="B2031" s="14"/>
      <c r="C2031" s="14"/>
      <c r="D2031" s="14"/>
      <c r="E2031" s="14"/>
      <c r="F2031" s="14"/>
      <c r="G2031" s="14"/>
      <c r="H2031" s="163"/>
      <c r="I2031" s="14"/>
    </row>
    <row r="2032" spans="1:9">
      <c r="A2032" s="14"/>
      <c r="B2032" s="14"/>
      <c r="C2032" s="14"/>
      <c r="D2032" s="14"/>
      <c r="E2032" s="14"/>
      <c r="F2032" s="14"/>
      <c r="G2032" s="14"/>
      <c r="H2032" s="163"/>
      <c r="I2032" s="14"/>
    </row>
    <row r="2033" spans="1:9">
      <c r="A2033" s="14"/>
      <c r="B2033" s="14"/>
      <c r="C2033" s="14"/>
      <c r="D2033" s="14"/>
      <c r="E2033" s="14"/>
      <c r="F2033" s="14"/>
      <c r="G2033" s="14"/>
      <c r="H2033" s="163"/>
      <c r="I2033" s="14"/>
    </row>
    <row r="2034" spans="1:9">
      <c r="A2034" s="14"/>
      <c r="B2034" s="14"/>
      <c r="C2034" s="14"/>
      <c r="D2034" s="14"/>
      <c r="E2034" s="14"/>
      <c r="F2034" s="14"/>
      <c r="G2034" s="14"/>
      <c r="H2034" s="163"/>
      <c r="I2034" s="14"/>
    </row>
    <row r="2035" spans="1:9">
      <c r="A2035" s="14"/>
      <c r="B2035" s="14"/>
      <c r="C2035" s="14"/>
      <c r="D2035" s="14"/>
      <c r="E2035" s="14"/>
      <c r="F2035" s="14"/>
      <c r="G2035" s="14"/>
      <c r="H2035" s="163"/>
      <c r="I2035" s="14"/>
    </row>
    <row r="2036" spans="1:9">
      <c r="A2036" s="14"/>
      <c r="B2036" s="14"/>
      <c r="C2036" s="14"/>
      <c r="D2036" s="14"/>
      <c r="E2036" s="14"/>
      <c r="F2036" s="14"/>
      <c r="G2036" s="14"/>
      <c r="H2036" s="163"/>
      <c r="I2036" s="14"/>
    </row>
    <row r="2037" spans="1:9">
      <c r="A2037" s="14"/>
      <c r="B2037" s="14"/>
      <c r="C2037" s="14"/>
      <c r="D2037" s="14"/>
      <c r="E2037" s="14"/>
      <c r="F2037" s="14"/>
      <c r="G2037" s="14"/>
      <c r="H2037" s="163"/>
      <c r="I2037" s="14"/>
    </row>
    <row r="2038" spans="1:9">
      <c r="A2038" s="14"/>
      <c r="B2038" s="14"/>
      <c r="C2038" s="14"/>
      <c r="D2038" s="14"/>
      <c r="E2038" s="14"/>
      <c r="F2038" s="14"/>
      <c r="G2038" s="14"/>
      <c r="H2038" s="163"/>
      <c r="I2038" s="14"/>
    </row>
    <row r="2039" spans="1:9">
      <c r="A2039" s="14"/>
      <c r="B2039" s="14"/>
      <c r="C2039" s="14"/>
      <c r="D2039" s="14"/>
      <c r="E2039" s="14"/>
      <c r="F2039" s="14"/>
      <c r="G2039" s="14"/>
      <c r="H2039" s="163"/>
      <c r="I2039" s="14"/>
    </row>
    <row r="2040" spans="1:9">
      <c r="A2040" s="14"/>
      <c r="B2040" s="14"/>
      <c r="C2040" s="14"/>
      <c r="D2040" s="14"/>
      <c r="E2040" s="14"/>
      <c r="F2040" s="14"/>
      <c r="G2040" s="14"/>
      <c r="H2040" s="163"/>
      <c r="I2040" s="14"/>
    </row>
    <row r="2041" spans="1:9">
      <c r="A2041" s="14"/>
      <c r="B2041" s="14"/>
      <c r="C2041" s="14"/>
      <c r="D2041" s="14"/>
      <c r="E2041" s="14"/>
      <c r="F2041" s="14"/>
      <c r="G2041" s="14"/>
      <c r="H2041" s="163"/>
      <c r="I2041" s="14"/>
    </row>
    <row r="2042" spans="1:9">
      <c r="A2042" s="14"/>
      <c r="B2042" s="14"/>
      <c r="C2042" s="14"/>
      <c r="D2042" s="14"/>
      <c r="E2042" s="14"/>
      <c r="F2042" s="14"/>
      <c r="G2042" s="14"/>
      <c r="H2042" s="163"/>
      <c r="I2042" s="14"/>
    </row>
    <row r="2043" spans="1:9">
      <c r="A2043" s="14"/>
      <c r="B2043" s="14"/>
      <c r="C2043" s="14"/>
      <c r="D2043" s="14"/>
      <c r="E2043" s="14"/>
      <c r="F2043" s="14"/>
      <c r="G2043" s="14"/>
      <c r="H2043" s="163"/>
      <c r="I2043" s="14"/>
    </row>
    <row r="2044" spans="1:9">
      <c r="A2044" s="14"/>
      <c r="B2044" s="14"/>
      <c r="C2044" s="14"/>
      <c r="D2044" s="14"/>
      <c r="E2044" s="14"/>
      <c r="F2044" s="14"/>
      <c r="G2044" s="14"/>
      <c r="H2044" s="163"/>
      <c r="I2044" s="14"/>
    </row>
    <row r="2045" spans="1:9">
      <c r="A2045" s="14"/>
      <c r="B2045" s="14"/>
      <c r="C2045" s="14"/>
      <c r="D2045" s="14"/>
      <c r="E2045" s="14"/>
      <c r="F2045" s="14"/>
      <c r="G2045" s="14"/>
      <c r="H2045" s="163"/>
      <c r="I2045" s="14"/>
    </row>
    <row r="2046" spans="1:9">
      <c r="A2046" s="14"/>
      <c r="B2046" s="14"/>
      <c r="C2046" s="14"/>
      <c r="D2046" s="14"/>
      <c r="E2046" s="14"/>
      <c r="F2046" s="14"/>
      <c r="G2046" s="14"/>
      <c r="H2046" s="163"/>
      <c r="I2046" s="14"/>
    </row>
    <row r="2047" spans="1:9">
      <c r="A2047" s="14"/>
      <c r="B2047" s="14"/>
      <c r="C2047" s="14"/>
      <c r="D2047" s="14"/>
      <c r="E2047" s="14"/>
      <c r="F2047" s="14"/>
      <c r="G2047" s="14"/>
      <c r="H2047" s="163"/>
      <c r="I2047" s="14"/>
    </row>
    <row r="2048" spans="1:9">
      <c r="A2048" s="14"/>
      <c r="B2048" s="14"/>
      <c r="C2048" s="14"/>
      <c r="D2048" s="14"/>
      <c r="E2048" s="14"/>
      <c r="F2048" s="14"/>
      <c r="G2048" s="14"/>
      <c r="H2048" s="163"/>
      <c r="I2048" s="14"/>
    </row>
    <row r="2049" spans="1:9">
      <c r="A2049" s="14"/>
      <c r="B2049" s="14"/>
      <c r="C2049" s="14"/>
      <c r="D2049" s="14"/>
      <c r="E2049" s="14"/>
      <c r="F2049" s="14"/>
      <c r="G2049" s="14"/>
      <c r="H2049" s="163"/>
      <c r="I2049" s="14"/>
    </row>
    <row r="2050" spans="1:9">
      <c r="A2050" s="14"/>
      <c r="B2050" s="14"/>
      <c r="C2050" s="14"/>
      <c r="D2050" s="14"/>
      <c r="E2050" s="14"/>
      <c r="F2050" s="14"/>
      <c r="G2050" s="14"/>
      <c r="H2050" s="163"/>
      <c r="I2050" s="14"/>
    </row>
    <row r="2051" spans="1:9">
      <c r="A2051" s="14"/>
      <c r="B2051" s="14"/>
      <c r="C2051" s="14"/>
      <c r="D2051" s="14"/>
      <c r="E2051" s="14"/>
      <c r="F2051" s="14"/>
      <c r="G2051" s="14"/>
      <c r="H2051" s="163"/>
      <c r="I2051" s="14"/>
    </row>
    <row r="2052" spans="1:9">
      <c r="A2052" s="14"/>
      <c r="B2052" s="14"/>
      <c r="C2052" s="14"/>
      <c r="D2052" s="14"/>
      <c r="E2052" s="14"/>
      <c r="F2052" s="14"/>
      <c r="G2052" s="14"/>
      <c r="H2052" s="163"/>
      <c r="I2052" s="14"/>
    </row>
    <row r="2053" spans="1:9">
      <c r="A2053" s="14"/>
      <c r="B2053" s="14"/>
      <c r="C2053" s="14"/>
      <c r="D2053" s="14"/>
      <c r="E2053" s="14"/>
      <c r="F2053" s="14"/>
      <c r="G2053" s="14"/>
      <c r="H2053" s="163"/>
      <c r="I2053" s="14"/>
    </row>
    <row r="2054" spans="1:9">
      <c r="A2054" s="14"/>
      <c r="B2054" s="14"/>
      <c r="C2054" s="14"/>
      <c r="D2054" s="14"/>
      <c r="E2054" s="14"/>
      <c r="F2054" s="14"/>
      <c r="G2054" s="14"/>
      <c r="H2054" s="163"/>
      <c r="I2054" s="14"/>
    </row>
    <row r="2055" spans="1:9">
      <c r="A2055" s="14"/>
      <c r="B2055" s="14"/>
      <c r="C2055" s="14"/>
      <c r="D2055" s="14"/>
      <c r="E2055" s="14"/>
      <c r="F2055" s="14"/>
      <c r="G2055" s="14"/>
      <c r="H2055" s="163"/>
      <c r="I2055" s="14"/>
    </row>
    <row r="2056" spans="1:9">
      <c r="A2056" s="14"/>
      <c r="B2056" s="14"/>
      <c r="C2056" s="14"/>
      <c r="D2056" s="14"/>
      <c r="E2056" s="14"/>
      <c r="F2056" s="14"/>
      <c r="G2056" s="14"/>
      <c r="H2056" s="163"/>
      <c r="I2056" s="14"/>
    </row>
    <row r="2057" spans="1:9">
      <c r="A2057" s="14"/>
      <c r="B2057" s="14"/>
      <c r="C2057" s="14"/>
      <c r="D2057" s="14"/>
      <c r="E2057" s="14"/>
      <c r="F2057" s="14"/>
      <c r="G2057" s="14"/>
      <c r="H2057" s="163"/>
      <c r="I2057" s="14"/>
    </row>
    <row r="2058" spans="1:9">
      <c r="A2058" s="14"/>
      <c r="B2058" s="14"/>
      <c r="C2058" s="14"/>
      <c r="D2058" s="14"/>
      <c r="E2058" s="14"/>
      <c r="F2058" s="14"/>
      <c r="G2058" s="14"/>
      <c r="H2058" s="163"/>
      <c r="I2058" s="14"/>
    </row>
    <row r="2059" spans="1:9">
      <c r="A2059" s="14"/>
      <c r="B2059" s="14"/>
      <c r="C2059" s="14"/>
      <c r="D2059" s="14"/>
      <c r="E2059" s="14"/>
      <c r="F2059" s="14"/>
      <c r="G2059" s="14"/>
      <c r="H2059" s="163"/>
      <c r="I2059" s="14"/>
    </row>
    <row r="2060" spans="1:9">
      <c r="A2060" s="14"/>
      <c r="B2060" s="14"/>
      <c r="C2060" s="14"/>
      <c r="D2060" s="14"/>
      <c r="E2060" s="14"/>
      <c r="F2060" s="14"/>
      <c r="G2060" s="14"/>
      <c r="H2060" s="163"/>
      <c r="I2060" s="14"/>
    </row>
    <row r="2061" spans="1:9">
      <c r="A2061" s="14"/>
      <c r="B2061" s="14"/>
      <c r="C2061" s="14"/>
      <c r="D2061" s="14"/>
      <c r="E2061" s="14"/>
      <c r="F2061" s="14"/>
      <c r="G2061" s="14"/>
      <c r="H2061" s="163"/>
      <c r="I2061" s="14"/>
    </row>
    <row r="2062" spans="1:9">
      <c r="A2062" s="14"/>
      <c r="B2062" s="14"/>
      <c r="C2062" s="14"/>
      <c r="D2062" s="14"/>
      <c r="E2062" s="14"/>
      <c r="F2062" s="14"/>
      <c r="G2062" s="14"/>
      <c r="H2062" s="163"/>
      <c r="I2062" s="14"/>
    </row>
    <row r="2063" spans="1:9">
      <c r="A2063" s="14"/>
      <c r="B2063" s="14"/>
      <c r="C2063" s="14"/>
      <c r="D2063" s="14"/>
      <c r="E2063" s="14"/>
      <c r="F2063" s="14"/>
      <c r="G2063" s="14"/>
      <c r="H2063" s="163"/>
      <c r="I2063" s="14"/>
    </row>
    <row r="2064" spans="1:9">
      <c r="A2064" s="14"/>
      <c r="B2064" s="14"/>
      <c r="C2064" s="14"/>
      <c r="D2064" s="14"/>
      <c r="E2064" s="14"/>
      <c r="F2064" s="14"/>
      <c r="G2064" s="14"/>
      <c r="H2064" s="163"/>
      <c r="I2064" s="14"/>
    </row>
    <row r="2065" spans="1:9">
      <c r="A2065" s="14"/>
      <c r="B2065" s="14"/>
      <c r="C2065" s="14"/>
      <c r="D2065" s="14"/>
      <c r="E2065" s="14"/>
      <c r="F2065" s="14"/>
      <c r="G2065" s="14"/>
      <c r="H2065" s="163"/>
      <c r="I2065" s="14"/>
    </row>
    <row r="2066" spans="1:9">
      <c r="A2066" s="14"/>
      <c r="B2066" s="14"/>
      <c r="C2066" s="14"/>
      <c r="D2066" s="14"/>
      <c r="E2066" s="14"/>
      <c r="F2066" s="14"/>
      <c r="G2066" s="14"/>
      <c r="H2066" s="163"/>
      <c r="I2066" s="14"/>
    </row>
    <row r="2067" spans="1:9">
      <c r="A2067" s="14"/>
      <c r="B2067" s="14"/>
      <c r="C2067" s="14"/>
      <c r="D2067" s="14"/>
      <c r="E2067" s="14"/>
      <c r="F2067" s="14"/>
      <c r="G2067" s="14"/>
      <c r="H2067" s="163"/>
      <c r="I2067" s="14"/>
    </row>
    <row r="2068" spans="1:9">
      <c r="A2068" s="14"/>
      <c r="B2068" s="14"/>
      <c r="C2068" s="14"/>
      <c r="D2068" s="14"/>
      <c r="E2068" s="14"/>
      <c r="F2068" s="14"/>
      <c r="G2068" s="14"/>
      <c r="H2068" s="163"/>
      <c r="I2068" s="14"/>
    </row>
    <row r="2069" spans="1:9">
      <c r="A2069" s="14"/>
      <c r="B2069" s="14"/>
      <c r="C2069" s="14"/>
      <c r="D2069" s="14"/>
      <c r="E2069" s="14"/>
      <c r="F2069" s="14"/>
      <c r="G2069" s="14"/>
      <c r="H2069" s="163"/>
      <c r="I2069" s="14"/>
    </row>
    <row r="2070" spans="1:9">
      <c r="A2070" s="14"/>
      <c r="B2070" s="14"/>
      <c r="C2070" s="14"/>
      <c r="D2070" s="14"/>
      <c r="E2070" s="14"/>
      <c r="F2070" s="14"/>
      <c r="G2070" s="14"/>
      <c r="H2070" s="163"/>
      <c r="I2070" s="14"/>
    </row>
    <row r="2071" spans="1:9">
      <c r="A2071" s="14"/>
      <c r="B2071" s="14"/>
      <c r="C2071" s="14"/>
      <c r="D2071" s="14"/>
      <c r="E2071" s="14"/>
      <c r="F2071" s="14"/>
      <c r="G2071" s="14"/>
      <c r="H2071" s="163"/>
      <c r="I2071" s="14"/>
    </row>
    <row r="2072" spans="1:9">
      <c r="A2072" s="14"/>
      <c r="B2072" s="14"/>
      <c r="C2072" s="14"/>
      <c r="D2072" s="14"/>
      <c r="E2072" s="14"/>
      <c r="F2072" s="14"/>
      <c r="G2072" s="14"/>
      <c r="H2072" s="163"/>
      <c r="I2072" s="14"/>
    </row>
    <row r="2073" spans="1:9">
      <c r="A2073" s="14"/>
      <c r="B2073" s="14"/>
      <c r="C2073" s="14"/>
      <c r="D2073" s="14"/>
      <c r="E2073" s="14"/>
      <c r="F2073" s="14"/>
      <c r="G2073" s="14"/>
      <c r="H2073" s="163"/>
      <c r="I2073" s="14"/>
    </row>
    <row r="2074" spans="1:9">
      <c r="A2074" s="14"/>
      <c r="B2074" s="14"/>
      <c r="C2074" s="14"/>
      <c r="D2074" s="14"/>
      <c r="E2074" s="14"/>
      <c r="F2074" s="14"/>
      <c r="G2074" s="14"/>
      <c r="H2074" s="163"/>
      <c r="I2074" s="14"/>
    </row>
    <row r="2075" spans="1:9">
      <c r="A2075" s="14"/>
      <c r="B2075" s="14"/>
      <c r="C2075" s="14"/>
      <c r="D2075" s="14"/>
      <c r="E2075" s="14"/>
      <c r="F2075" s="14"/>
      <c r="G2075" s="14"/>
      <c r="H2075" s="163"/>
      <c r="I2075" s="14"/>
    </row>
    <row r="2076" spans="1:9">
      <c r="A2076" s="14"/>
      <c r="B2076" s="14"/>
      <c r="C2076" s="14"/>
      <c r="D2076" s="14"/>
      <c r="E2076" s="14"/>
      <c r="F2076" s="14"/>
      <c r="G2076" s="14"/>
      <c r="H2076" s="163"/>
      <c r="I2076" s="14"/>
    </row>
    <row r="2077" spans="1:9">
      <c r="A2077" s="14"/>
      <c r="B2077" s="14"/>
      <c r="C2077" s="14"/>
      <c r="D2077" s="14"/>
      <c r="E2077" s="14"/>
      <c r="F2077" s="14"/>
      <c r="G2077" s="14"/>
      <c r="H2077" s="163"/>
      <c r="I2077" s="14"/>
    </row>
    <row r="2078" spans="1:9">
      <c r="A2078" s="14"/>
      <c r="B2078" s="14"/>
      <c r="C2078" s="14"/>
      <c r="D2078" s="14"/>
      <c r="E2078" s="14"/>
      <c r="F2078" s="14"/>
      <c r="G2078" s="14"/>
      <c r="H2078" s="163"/>
      <c r="I2078" s="14"/>
    </row>
    <row r="2079" spans="1:9">
      <c r="A2079" s="14"/>
      <c r="B2079" s="14"/>
      <c r="C2079" s="14"/>
      <c r="D2079" s="14"/>
      <c r="E2079" s="14"/>
      <c r="F2079" s="14"/>
      <c r="G2079" s="14"/>
      <c r="H2079" s="163"/>
      <c r="I2079" s="14"/>
    </row>
    <row r="2080" spans="1:9">
      <c r="A2080" s="14"/>
      <c r="B2080" s="14"/>
      <c r="C2080" s="14"/>
      <c r="D2080" s="14"/>
      <c r="E2080" s="14"/>
      <c r="F2080" s="14"/>
      <c r="G2080" s="14"/>
      <c r="H2080" s="163"/>
      <c r="I2080" s="14"/>
    </row>
    <row r="2081" spans="1:9">
      <c r="A2081" s="14"/>
      <c r="B2081" s="14"/>
      <c r="C2081" s="14"/>
      <c r="D2081" s="14"/>
      <c r="E2081" s="14"/>
      <c r="F2081" s="14"/>
      <c r="G2081" s="14"/>
      <c r="H2081" s="163"/>
      <c r="I2081" s="14"/>
    </row>
    <row r="2082" spans="1:9">
      <c r="A2082" s="14"/>
      <c r="B2082" s="14"/>
      <c r="C2082" s="14"/>
      <c r="D2082" s="14"/>
      <c r="E2082" s="14"/>
      <c r="F2082" s="14"/>
      <c r="G2082" s="14"/>
      <c r="H2082" s="163"/>
      <c r="I2082" s="14"/>
    </row>
    <row r="2083" spans="1:9">
      <c r="A2083" s="14"/>
      <c r="B2083" s="14"/>
      <c r="C2083" s="14"/>
      <c r="D2083" s="14"/>
      <c r="E2083" s="14"/>
      <c r="F2083" s="14"/>
      <c r="G2083" s="14"/>
      <c r="H2083" s="163"/>
      <c r="I2083" s="14"/>
    </row>
    <row r="2084" spans="1:9">
      <c r="A2084" s="14"/>
      <c r="B2084" s="14"/>
      <c r="C2084" s="14"/>
      <c r="D2084" s="14"/>
      <c r="E2084" s="14"/>
      <c r="F2084" s="14"/>
      <c r="G2084" s="14"/>
      <c r="H2084" s="163"/>
      <c r="I2084" s="14"/>
    </row>
    <row r="2085" spans="1:9">
      <c r="A2085" s="14"/>
      <c r="B2085" s="14"/>
      <c r="C2085" s="14"/>
      <c r="D2085" s="14"/>
      <c r="E2085" s="14"/>
      <c r="F2085" s="14"/>
      <c r="G2085" s="14"/>
      <c r="H2085" s="163"/>
      <c r="I2085" s="14"/>
    </row>
    <row r="2086" spans="1:9">
      <c r="A2086" s="14"/>
      <c r="B2086" s="14"/>
      <c r="C2086" s="14"/>
      <c r="D2086" s="14"/>
      <c r="E2086" s="14"/>
      <c r="F2086" s="14"/>
      <c r="G2086" s="14"/>
      <c r="H2086" s="163"/>
      <c r="I2086" s="14"/>
    </row>
    <row r="2087" spans="1:9">
      <c r="A2087" s="14"/>
      <c r="B2087" s="14"/>
      <c r="C2087" s="14"/>
      <c r="D2087" s="14"/>
      <c r="E2087" s="14"/>
      <c r="F2087" s="14"/>
      <c r="G2087" s="14"/>
      <c r="H2087" s="163"/>
      <c r="I2087" s="14"/>
    </row>
    <row r="2088" spans="1:9">
      <c r="A2088" s="14"/>
      <c r="B2088" s="14"/>
      <c r="C2088" s="14"/>
      <c r="D2088" s="14"/>
      <c r="E2088" s="14"/>
      <c r="F2088" s="14"/>
      <c r="G2088" s="14"/>
      <c r="H2088" s="163"/>
      <c r="I2088" s="14"/>
    </row>
    <row r="2089" spans="1:9">
      <c r="A2089" s="14"/>
      <c r="B2089" s="14"/>
      <c r="C2089" s="14"/>
      <c r="D2089" s="14"/>
      <c r="E2089" s="14"/>
      <c r="F2089" s="14"/>
      <c r="G2089" s="14"/>
      <c r="H2089" s="163"/>
      <c r="I2089" s="14"/>
    </row>
    <row r="2090" spans="1:9">
      <c r="A2090" s="14"/>
      <c r="B2090" s="14"/>
      <c r="C2090" s="14"/>
      <c r="D2090" s="14"/>
      <c r="E2090" s="14"/>
      <c r="F2090" s="14"/>
      <c r="G2090" s="14"/>
      <c r="H2090" s="163"/>
      <c r="I2090" s="14"/>
    </row>
    <row r="2091" spans="1:9">
      <c r="A2091" s="14"/>
      <c r="B2091" s="14"/>
      <c r="C2091" s="14"/>
      <c r="D2091" s="14"/>
      <c r="E2091" s="14"/>
      <c r="F2091" s="14"/>
      <c r="G2091" s="14"/>
      <c r="H2091" s="163"/>
      <c r="I2091" s="14"/>
    </row>
    <row r="2092" spans="1:9">
      <c r="A2092" s="14"/>
      <c r="B2092" s="14"/>
      <c r="C2092" s="14"/>
      <c r="D2092" s="14"/>
      <c r="E2092" s="14"/>
      <c r="F2092" s="14"/>
      <c r="G2092" s="14"/>
      <c r="H2092" s="163"/>
      <c r="I2092" s="14"/>
    </row>
    <row r="2093" spans="1:9">
      <c r="A2093" s="14"/>
      <c r="B2093" s="14"/>
      <c r="C2093" s="14"/>
      <c r="D2093" s="14"/>
      <c r="E2093" s="14"/>
      <c r="F2093" s="14"/>
      <c r="G2093" s="14"/>
      <c r="H2093" s="163"/>
      <c r="I2093" s="14"/>
    </row>
    <row r="2094" spans="1:9">
      <c r="A2094" s="14"/>
      <c r="B2094" s="14"/>
      <c r="C2094" s="14"/>
      <c r="D2094" s="14"/>
      <c r="E2094" s="14"/>
      <c r="F2094" s="14"/>
      <c r="G2094" s="14"/>
      <c r="H2094" s="163"/>
      <c r="I2094" s="14"/>
    </row>
    <row r="2095" spans="1:9">
      <c r="A2095" s="14"/>
      <c r="B2095" s="14"/>
      <c r="C2095" s="14"/>
      <c r="D2095" s="14"/>
      <c r="E2095" s="14"/>
      <c r="F2095" s="14"/>
      <c r="G2095" s="14"/>
      <c r="H2095" s="163"/>
      <c r="I2095" s="14"/>
    </row>
    <row r="2096" spans="1:9">
      <c r="A2096" s="14"/>
      <c r="B2096" s="14"/>
      <c r="C2096" s="14"/>
      <c r="D2096" s="14"/>
      <c r="E2096" s="14"/>
      <c r="F2096" s="14"/>
      <c r="G2096" s="14"/>
      <c r="H2096" s="163"/>
      <c r="I2096" s="14"/>
    </row>
    <row r="2097" spans="1:9">
      <c r="A2097" s="14"/>
      <c r="B2097" s="14"/>
      <c r="C2097" s="14"/>
      <c r="D2097" s="14"/>
      <c r="E2097" s="14"/>
      <c r="F2097" s="14"/>
      <c r="G2097" s="14"/>
      <c r="H2097" s="163"/>
      <c r="I2097" s="14"/>
    </row>
    <row r="2098" spans="1:9">
      <c r="A2098" s="14"/>
      <c r="B2098" s="14"/>
      <c r="C2098" s="14"/>
      <c r="D2098" s="14"/>
      <c r="E2098" s="14"/>
      <c r="F2098" s="14"/>
      <c r="G2098" s="14"/>
      <c r="H2098" s="163"/>
      <c r="I2098" s="14"/>
    </row>
    <row r="2099" spans="1:9">
      <c r="A2099" s="14"/>
      <c r="B2099" s="14"/>
      <c r="C2099" s="14"/>
      <c r="D2099" s="14"/>
      <c r="E2099" s="14"/>
      <c r="F2099" s="14"/>
      <c r="G2099" s="14"/>
      <c r="H2099" s="163"/>
      <c r="I2099" s="14"/>
    </row>
    <row r="2100" spans="1:9">
      <c r="A2100" s="14"/>
      <c r="B2100" s="14"/>
      <c r="C2100" s="14"/>
      <c r="D2100" s="14"/>
      <c r="E2100" s="14"/>
      <c r="F2100" s="14"/>
      <c r="G2100" s="14"/>
      <c r="H2100" s="163"/>
      <c r="I2100" s="14"/>
    </row>
    <row r="2101" spans="1:9">
      <c r="A2101" s="14"/>
      <c r="B2101" s="14"/>
      <c r="C2101" s="14"/>
      <c r="D2101" s="14"/>
      <c r="E2101" s="14"/>
      <c r="F2101" s="14"/>
      <c r="G2101" s="14"/>
      <c r="H2101" s="163"/>
      <c r="I2101" s="14"/>
    </row>
    <row r="2102" spans="1:9">
      <c r="A2102" s="14"/>
      <c r="B2102" s="14"/>
      <c r="C2102" s="14"/>
      <c r="D2102" s="14"/>
      <c r="E2102" s="14"/>
      <c r="F2102" s="14"/>
      <c r="G2102" s="14"/>
      <c r="H2102" s="163"/>
      <c r="I2102" s="14"/>
    </row>
    <row r="2103" spans="1:9">
      <c r="A2103" s="14"/>
      <c r="B2103" s="14"/>
      <c r="C2103" s="14"/>
      <c r="D2103" s="14"/>
      <c r="E2103" s="14"/>
      <c r="F2103" s="14"/>
      <c r="G2103" s="14"/>
      <c r="H2103" s="163"/>
      <c r="I2103" s="14"/>
    </row>
    <row r="2104" spans="1:9">
      <c r="A2104" s="14"/>
      <c r="B2104" s="14"/>
      <c r="C2104" s="14"/>
      <c r="D2104" s="14"/>
      <c r="E2104" s="14"/>
      <c r="F2104" s="14"/>
      <c r="G2104" s="14"/>
      <c r="H2104" s="163"/>
      <c r="I2104" s="14"/>
    </row>
    <row r="2105" spans="1:9">
      <c r="A2105" s="14"/>
      <c r="B2105" s="14"/>
      <c r="C2105" s="14"/>
      <c r="D2105" s="14"/>
      <c r="E2105" s="14"/>
      <c r="F2105" s="14"/>
      <c r="G2105" s="14"/>
      <c r="H2105" s="163"/>
      <c r="I2105" s="14"/>
    </row>
    <row r="2106" spans="1:9">
      <c r="A2106" s="14"/>
      <c r="B2106" s="14"/>
      <c r="C2106" s="14"/>
      <c r="D2106" s="14"/>
      <c r="E2106" s="14"/>
      <c r="F2106" s="14"/>
      <c r="G2106" s="14"/>
      <c r="H2106" s="163"/>
      <c r="I2106" s="14"/>
    </row>
    <row r="2107" spans="1:9">
      <c r="A2107" s="14"/>
      <c r="B2107" s="14"/>
      <c r="C2107" s="14"/>
      <c r="D2107" s="14"/>
      <c r="E2107" s="14"/>
      <c r="F2107" s="14"/>
      <c r="G2107" s="14"/>
      <c r="H2107" s="163"/>
      <c r="I2107" s="14"/>
    </row>
    <row r="2108" spans="1:9">
      <c r="A2108" s="14"/>
      <c r="B2108" s="14"/>
      <c r="C2108" s="14"/>
      <c r="D2108" s="14"/>
      <c r="E2108" s="14"/>
      <c r="F2108" s="14"/>
      <c r="G2108" s="14"/>
      <c r="H2108" s="163"/>
      <c r="I2108" s="14"/>
    </row>
    <row r="2109" spans="1:9">
      <c r="A2109" s="14"/>
      <c r="B2109" s="14"/>
      <c r="C2109" s="14"/>
      <c r="D2109" s="14"/>
      <c r="E2109" s="14"/>
      <c r="F2109" s="14"/>
      <c r="G2109" s="14"/>
      <c r="H2109" s="163"/>
      <c r="I2109" s="14"/>
    </row>
    <row r="2110" spans="1:9">
      <c r="A2110" s="14"/>
      <c r="B2110" s="14"/>
      <c r="C2110" s="14"/>
      <c r="D2110" s="14"/>
      <c r="E2110" s="14"/>
      <c r="F2110" s="14"/>
      <c r="G2110" s="14"/>
      <c r="H2110" s="163"/>
      <c r="I2110" s="14"/>
    </row>
    <row r="2111" spans="1:9">
      <c r="A2111" s="14"/>
      <c r="B2111" s="14"/>
      <c r="C2111" s="14"/>
      <c r="D2111" s="14"/>
      <c r="E2111" s="14"/>
      <c r="F2111" s="14"/>
      <c r="G2111" s="14"/>
      <c r="H2111" s="163"/>
      <c r="I2111" s="14"/>
    </row>
    <row r="2112" spans="1:9">
      <c r="A2112" s="14"/>
      <c r="B2112" s="14"/>
      <c r="C2112" s="14"/>
      <c r="D2112" s="14"/>
      <c r="E2112" s="14"/>
      <c r="F2112" s="14"/>
      <c r="G2112" s="14"/>
      <c r="H2112" s="163"/>
      <c r="I2112" s="14"/>
    </row>
    <row r="2113" spans="1:9">
      <c r="A2113" s="14"/>
      <c r="B2113" s="14"/>
      <c r="C2113" s="14"/>
      <c r="D2113" s="14"/>
      <c r="E2113" s="14"/>
      <c r="F2113" s="14"/>
      <c r="G2113" s="14"/>
      <c r="H2113" s="163"/>
      <c r="I2113" s="14"/>
    </row>
    <row r="2114" spans="1:9">
      <c r="A2114" s="14"/>
      <c r="B2114" s="14"/>
      <c r="C2114" s="14"/>
      <c r="D2114" s="14"/>
      <c r="E2114" s="14"/>
      <c r="F2114" s="14"/>
      <c r="G2114" s="14"/>
      <c r="H2114" s="163"/>
      <c r="I2114" s="14"/>
    </row>
    <row r="2115" spans="1:9">
      <c r="A2115" s="14"/>
      <c r="B2115" s="14"/>
      <c r="C2115" s="14"/>
      <c r="D2115" s="14"/>
      <c r="E2115" s="14"/>
      <c r="F2115" s="14"/>
      <c r="G2115" s="14"/>
      <c r="H2115" s="163"/>
      <c r="I2115" s="14"/>
    </row>
    <row r="2116" spans="1:9">
      <c r="A2116" s="14"/>
      <c r="B2116" s="14"/>
      <c r="C2116" s="14"/>
      <c r="D2116" s="14"/>
      <c r="E2116" s="14"/>
      <c r="F2116" s="14"/>
      <c r="G2116" s="14"/>
      <c r="H2116" s="163"/>
      <c r="I2116" s="14"/>
    </row>
    <row r="2117" spans="1:9">
      <c r="A2117" s="14"/>
      <c r="B2117" s="14"/>
      <c r="C2117" s="14"/>
      <c r="D2117" s="14"/>
      <c r="E2117" s="14"/>
      <c r="F2117" s="14"/>
      <c r="G2117" s="14"/>
      <c r="H2117" s="163"/>
      <c r="I2117" s="14"/>
    </row>
    <row r="2118" spans="1:9">
      <c r="A2118" s="14"/>
      <c r="B2118" s="14"/>
      <c r="C2118" s="14"/>
      <c r="D2118" s="14"/>
      <c r="E2118" s="14"/>
      <c r="F2118" s="14"/>
      <c r="G2118" s="14"/>
      <c r="H2118" s="163"/>
      <c r="I2118" s="14"/>
    </row>
    <row r="2119" spans="1:9">
      <c r="A2119" s="14"/>
      <c r="B2119" s="14"/>
      <c r="C2119" s="14"/>
      <c r="D2119" s="14"/>
      <c r="E2119" s="14"/>
      <c r="F2119" s="14"/>
      <c r="G2119" s="14"/>
      <c r="H2119" s="163"/>
      <c r="I2119" s="14"/>
    </row>
    <row r="2120" spans="1:9">
      <c r="A2120" s="14"/>
      <c r="B2120" s="14"/>
      <c r="C2120" s="14"/>
      <c r="D2120" s="14"/>
      <c r="E2120" s="14"/>
      <c r="F2120" s="14"/>
      <c r="G2120" s="14"/>
      <c r="H2120" s="163"/>
      <c r="I2120" s="14"/>
    </row>
    <row r="2121" spans="1:9">
      <c r="A2121" s="14"/>
      <c r="B2121" s="14"/>
      <c r="C2121" s="14"/>
      <c r="D2121" s="14"/>
      <c r="E2121" s="14"/>
      <c r="F2121" s="14"/>
      <c r="G2121" s="14"/>
      <c r="H2121" s="163"/>
      <c r="I2121" s="14"/>
    </row>
    <row r="2122" spans="1:9">
      <c r="A2122" s="14"/>
      <c r="B2122" s="14"/>
      <c r="C2122" s="14"/>
      <c r="D2122" s="14"/>
      <c r="E2122" s="14"/>
      <c r="F2122" s="14"/>
      <c r="G2122" s="14"/>
      <c r="H2122" s="163"/>
      <c r="I2122" s="14"/>
    </row>
    <row r="2123" spans="1:9">
      <c r="A2123" s="14"/>
      <c r="B2123" s="14"/>
      <c r="C2123" s="14"/>
      <c r="D2123" s="14"/>
      <c r="E2123" s="14"/>
      <c r="F2123" s="14"/>
      <c r="G2123" s="14"/>
      <c r="H2123" s="163"/>
      <c r="I2123" s="14"/>
    </row>
    <row r="2124" spans="1:9">
      <c r="A2124" s="14"/>
      <c r="B2124" s="14"/>
      <c r="C2124" s="14"/>
      <c r="D2124" s="14"/>
      <c r="E2124" s="14"/>
      <c r="F2124" s="14"/>
      <c r="G2124" s="14"/>
      <c r="H2124" s="163"/>
      <c r="I2124" s="14"/>
    </row>
    <row r="2125" spans="1:9">
      <c r="A2125" s="14"/>
      <c r="B2125" s="14"/>
      <c r="C2125" s="14"/>
      <c r="D2125" s="14"/>
      <c r="E2125" s="14"/>
      <c r="F2125" s="14"/>
      <c r="G2125" s="14"/>
      <c r="H2125" s="163"/>
      <c r="I2125" s="14"/>
    </row>
    <row r="2126" spans="1:9">
      <c r="A2126" s="14"/>
      <c r="B2126" s="14"/>
      <c r="C2126" s="14"/>
      <c r="D2126" s="14"/>
      <c r="E2126" s="14"/>
      <c r="F2126" s="14"/>
      <c r="G2126" s="14"/>
      <c r="H2126" s="163"/>
      <c r="I2126" s="14"/>
    </row>
    <row r="2127" spans="1:9">
      <c r="A2127" s="14"/>
      <c r="B2127" s="14"/>
      <c r="C2127" s="14"/>
      <c r="D2127" s="14"/>
      <c r="E2127" s="14"/>
      <c r="F2127" s="14"/>
      <c r="G2127" s="14"/>
      <c r="H2127" s="163"/>
      <c r="I2127" s="14"/>
    </row>
    <row r="2128" spans="1:9">
      <c r="A2128" s="14"/>
      <c r="B2128" s="14"/>
      <c r="C2128" s="14"/>
      <c r="D2128" s="14"/>
      <c r="E2128" s="14"/>
      <c r="F2128" s="14"/>
      <c r="G2128" s="14"/>
      <c r="H2128" s="163"/>
      <c r="I2128" s="14"/>
    </row>
    <row r="2129" spans="1:9">
      <c r="A2129" s="14"/>
      <c r="B2129" s="14"/>
      <c r="C2129" s="14"/>
      <c r="D2129" s="14"/>
      <c r="E2129" s="14"/>
      <c r="F2129" s="14"/>
      <c r="G2129" s="14"/>
      <c r="H2129" s="163"/>
      <c r="I2129" s="14"/>
    </row>
    <row r="2130" spans="1:9">
      <c r="A2130" s="14"/>
      <c r="B2130" s="14"/>
      <c r="C2130" s="14"/>
      <c r="D2130" s="14"/>
      <c r="E2130" s="14"/>
      <c r="F2130" s="14"/>
      <c r="G2130" s="14"/>
      <c r="H2130" s="163"/>
      <c r="I2130" s="14"/>
    </row>
    <row r="2131" spans="1:9">
      <c r="A2131" s="14"/>
      <c r="B2131" s="14"/>
      <c r="C2131" s="14"/>
      <c r="D2131" s="14"/>
      <c r="E2131" s="14"/>
      <c r="F2131" s="14"/>
      <c r="G2131" s="14"/>
      <c r="H2131" s="163"/>
      <c r="I2131" s="14"/>
    </row>
    <row r="2132" spans="1:9">
      <c r="A2132" s="14"/>
      <c r="B2132" s="14"/>
      <c r="C2132" s="14"/>
      <c r="D2132" s="14"/>
      <c r="E2132" s="14"/>
      <c r="F2132" s="14"/>
      <c r="G2132" s="14"/>
      <c r="H2132" s="163"/>
      <c r="I2132" s="14"/>
    </row>
    <row r="2133" spans="1:9">
      <c r="A2133" s="14"/>
      <c r="B2133" s="14"/>
      <c r="C2133" s="14"/>
      <c r="D2133" s="14"/>
      <c r="E2133" s="14"/>
      <c r="F2133" s="14"/>
      <c r="G2133" s="14"/>
      <c r="H2133" s="163"/>
      <c r="I2133" s="14"/>
    </row>
    <row r="2134" spans="1:9">
      <c r="A2134" s="14"/>
      <c r="B2134" s="14"/>
      <c r="C2134" s="14"/>
      <c r="D2134" s="14"/>
      <c r="E2134" s="14"/>
      <c r="F2134" s="14"/>
      <c r="G2134" s="14"/>
      <c r="H2134" s="163"/>
      <c r="I2134" s="14"/>
    </row>
    <row r="2135" spans="1:9">
      <c r="A2135" s="14"/>
      <c r="B2135" s="14"/>
      <c r="C2135" s="14"/>
      <c r="D2135" s="14"/>
      <c r="E2135" s="14"/>
      <c r="F2135" s="14"/>
      <c r="G2135" s="14"/>
      <c r="H2135" s="163"/>
      <c r="I2135" s="14"/>
    </row>
    <row r="2136" spans="1:9">
      <c r="A2136" s="14"/>
      <c r="B2136" s="14"/>
      <c r="C2136" s="14"/>
      <c r="D2136" s="14"/>
      <c r="E2136" s="14"/>
      <c r="F2136" s="14"/>
      <c r="G2136" s="14"/>
      <c r="H2136" s="163"/>
      <c r="I2136" s="14"/>
    </row>
    <row r="2137" spans="1:9">
      <c r="A2137" s="14"/>
      <c r="B2137" s="14"/>
      <c r="C2137" s="14"/>
      <c r="D2137" s="14"/>
      <c r="E2137" s="14"/>
      <c r="F2137" s="14"/>
      <c r="G2137" s="14"/>
      <c r="H2137" s="163"/>
      <c r="I2137" s="14"/>
    </row>
    <row r="2138" spans="1:9">
      <c r="A2138" s="14"/>
      <c r="B2138" s="14"/>
      <c r="C2138" s="14"/>
      <c r="D2138" s="14"/>
      <c r="E2138" s="14"/>
      <c r="F2138" s="14"/>
      <c r="G2138" s="14"/>
      <c r="H2138" s="163"/>
      <c r="I2138" s="14"/>
    </row>
    <row r="2139" spans="1:9">
      <c r="A2139" s="14"/>
      <c r="B2139" s="14"/>
      <c r="C2139" s="14"/>
      <c r="D2139" s="14"/>
      <c r="E2139" s="14"/>
      <c r="F2139" s="14"/>
      <c r="G2139" s="14"/>
      <c r="H2139" s="163"/>
      <c r="I2139" s="14"/>
    </row>
    <row r="2140" spans="1:9">
      <c r="A2140" s="14"/>
      <c r="B2140" s="14"/>
      <c r="C2140" s="14"/>
      <c r="D2140" s="14"/>
      <c r="E2140" s="14"/>
      <c r="F2140" s="14"/>
      <c r="G2140" s="14"/>
      <c r="H2140" s="163"/>
      <c r="I2140" s="14"/>
    </row>
    <row r="2141" spans="1:9">
      <c r="A2141" s="14"/>
      <c r="B2141" s="14"/>
      <c r="C2141" s="14"/>
      <c r="D2141" s="14"/>
      <c r="E2141" s="14"/>
      <c r="F2141" s="14"/>
      <c r="G2141" s="14"/>
      <c r="H2141" s="163"/>
      <c r="I2141" s="14"/>
    </row>
    <row r="2142" spans="1:9">
      <c r="A2142" s="14"/>
      <c r="B2142" s="14"/>
      <c r="C2142" s="14"/>
      <c r="D2142" s="14"/>
      <c r="E2142" s="14"/>
      <c r="F2142" s="14"/>
      <c r="G2142" s="14"/>
      <c r="H2142" s="163"/>
      <c r="I2142" s="14"/>
    </row>
    <row r="2143" spans="1:9">
      <c r="A2143" s="14"/>
      <c r="B2143" s="14"/>
      <c r="C2143" s="14"/>
      <c r="D2143" s="14"/>
      <c r="E2143" s="14"/>
      <c r="F2143" s="14"/>
      <c r="G2143" s="14"/>
      <c r="H2143" s="163"/>
      <c r="I2143" s="14"/>
    </row>
    <row r="2144" spans="1:9">
      <c r="A2144" s="14"/>
      <c r="B2144" s="14"/>
      <c r="C2144" s="14"/>
      <c r="D2144" s="14"/>
      <c r="E2144" s="14"/>
      <c r="F2144" s="14"/>
      <c r="G2144" s="14"/>
      <c r="H2144" s="163"/>
      <c r="I2144" s="14"/>
    </row>
    <row r="2145" spans="1:9">
      <c r="A2145" s="14"/>
      <c r="B2145" s="14"/>
      <c r="C2145" s="14"/>
      <c r="D2145" s="14"/>
      <c r="E2145" s="14"/>
      <c r="F2145" s="14"/>
      <c r="G2145" s="14"/>
      <c r="H2145" s="163"/>
      <c r="I2145" s="14"/>
    </row>
    <row r="2146" spans="1:9">
      <c r="A2146" s="14"/>
      <c r="B2146" s="14"/>
      <c r="C2146" s="14"/>
      <c r="D2146" s="14"/>
      <c r="E2146" s="14"/>
      <c r="F2146" s="14"/>
      <c r="G2146" s="14"/>
      <c r="H2146" s="163"/>
      <c r="I2146" s="14"/>
    </row>
    <row r="2147" spans="1:9">
      <c r="A2147" s="14"/>
      <c r="B2147" s="14"/>
      <c r="C2147" s="14"/>
      <c r="D2147" s="14"/>
      <c r="E2147" s="14"/>
      <c r="F2147" s="14"/>
      <c r="G2147" s="14"/>
      <c r="H2147" s="163"/>
      <c r="I2147" s="14"/>
    </row>
    <row r="2148" spans="1:9">
      <c r="A2148" s="14"/>
      <c r="B2148" s="14"/>
      <c r="C2148" s="14"/>
      <c r="D2148" s="14"/>
      <c r="E2148" s="14"/>
      <c r="F2148" s="14"/>
      <c r="G2148" s="14"/>
      <c r="H2148" s="163"/>
      <c r="I2148" s="14"/>
    </row>
    <row r="2149" spans="1:9">
      <c r="A2149" s="14"/>
      <c r="B2149" s="14"/>
      <c r="C2149" s="14"/>
      <c r="D2149" s="14"/>
      <c r="E2149" s="14"/>
      <c r="F2149" s="14"/>
      <c r="G2149" s="14"/>
      <c r="H2149" s="163"/>
      <c r="I2149" s="14"/>
    </row>
    <row r="2150" spans="1:9">
      <c r="A2150" s="14"/>
      <c r="B2150" s="14"/>
      <c r="C2150" s="14"/>
      <c r="D2150" s="14"/>
      <c r="E2150" s="14"/>
      <c r="F2150" s="14"/>
      <c r="G2150" s="14"/>
      <c r="H2150" s="163"/>
      <c r="I2150" s="14"/>
    </row>
    <row r="2151" spans="1:9">
      <c r="A2151" s="14"/>
      <c r="B2151" s="14"/>
      <c r="C2151" s="14"/>
      <c r="D2151" s="14"/>
      <c r="E2151" s="14"/>
      <c r="F2151" s="14"/>
      <c r="G2151" s="14"/>
      <c r="H2151" s="163"/>
      <c r="I2151" s="14"/>
    </row>
    <row r="2152" spans="1:9">
      <c r="A2152" s="14"/>
      <c r="B2152" s="14"/>
      <c r="C2152" s="14"/>
      <c r="D2152" s="14"/>
      <c r="E2152" s="14"/>
      <c r="F2152" s="14"/>
      <c r="G2152" s="14"/>
      <c r="H2152" s="163"/>
      <c r="I2152" s="14"/>
    </row>
    <row r="2153" spans="1:9">
      <c r="A2153" s="14"/>
      <c r="B2153" s="14"/>
      <c r="C2153" s="14"/>
      <c r="D2153" s="14"/>
      <c r="E2153" s="14"/>
      <c r="F2153" s="14"/>
      <c r="G2153" s="14"/>
      <c r="H2153" s="163"/>
      <c r="I2153" s="14"/>
    </row>
    <row r="2154" spans="1:9">
      <c r="A2154" s="14"/>
      <c r="B2154" s="14"/>
      <c r="C2154" s="14"/>
      <c r="D2154" s="14"/>
      <c r="E2154" s="14"/>
      <c r="F2154" s="14"/>
      <c r="G2154" s="14"/>
      <c r="H2154" s="163"/>
      <c r="I2154" s="14"/>
    </row>
    <row r="2155" spans="1:9">
      <c r="A2155" s="14"/>
      <c r="B2155" s="14"/>
      <c r="C2155" s="14"/>
      <c r="D2155" s="14"/>
      <c r="E2155" s="14"/>
      <c r="F2155" s="14"/>
      <c r="G2155" s="14"/>
      <c r="H2155" s="163"/>
      <c r="I2155" s="14"/>
    </row>
    <row r="2156" spans="1:9">
      <c r="A2156" s="14"/>
      <c r="B2156" s="14"/>
      <c r="C2156" s="14"/>
      <c r="D2156" s="14"/>
      <c r="E2156" s="14"/>
      <c r="F2156" s="14"/>
      <c r="G2156" s="14"/>
      <c r="H2156" s="163"/>
      <c r="I2156" s="14"/>
    </row>
    <row r="2157" spans="1:9">
      <c r="A2157" s="14"/>
      <c r="B2157" s="14"/>
      <c r="C2157" s="14"/>
      <c r="D2157" s="14"/>
      <c r="E2157" s="14"/>
      <c r="F2157" s="14"/>
      <c r="G2157" s="14"/>
      <c r="H2157" s="163"/>
      <c r="I2157" s="14"/>
    </row>
    <row r="2158" spans="1:9">
      <c r="A2158" s="14"/>
      <c r="B2158" s="14"/>
      <c r="C2158" s="14"/>
      <c r="D2158" s="14"/>
      <c r="E2158" s="14"/>
      <c r="F2158" s="14"/>
      <c r="G2158" s="14"/>
      <c r="H2158" s="163"/>
      <c r="I2158" s="14"/>
    </row>
    <row r="2159" spans="1:9">
      <c r="A2159" s="14"/>
      <c r="B2159" s="14"/>
      <c r="C2159" s="14"/>
      <c r="D2159" s="14"/>
      <c r="E2159" s="14"/>
      <c r="F2159" s="14"/>
      <c r="G2159" s="14"/>
      <c r="H2159" s="163"/>
      <c r="I2159" s="14"/>
    </row>
    <row r="2160" spans="1:9">
      <c r="A2160" s="14"/>
      <c r="B2160" s="14"/>
      <c r="C2160" s="14"/>
      <c r="D2160" s="14"/>
      <c r="E2160" s="14"/>
      <c r="F2160" s="14"/>
      <c r="G2160" s="14"/>
      <c r="H2160" s="163"/>
      <c r="I2160" s="14"/>
    </row>
    <row r="2161" spans="1:9">
      <c r="A2161" s="14"/>
      <c r="B2161" s="14"/>
      <c r="C2161" s="14"/>
      <c r="D2161" s="14"/>
      <c r="E2161" s="14"/>
      <c r="F2161" s="14"/>
      <c r="G2161" s="14"/>
      <c r="H2161" s="163"/>
      <c r="I2161" s="14"/>
    </row>
    <row r="2162" spans="1:9">
      <c r="A2162" s="14"/>
      <c r="B2162" s="14"/>
      <c r="C2162" s="14"/>
      <c r="D2162" s="14"/>
      <c r="E2162" s="14"/>
      <c r="F2162" s="14"/>
      <c r="G2162" s="14"/>
      <c r="H2162" s="163"/>
      <c r="I2162" s="14"/>
    </row>
    <row r="2163" spans="1:9">
      <c r="A2163" s="14"/>
      <c r="B2163" s="14"/>
      <c r="C2163" s="14"/>
      <c r="D2163" s="14"/>
      <c r="E2163" s="14"/>
      <c r="F2163" s="14"/>
      <c r="G2163" s="14"/>
      <c r="H2163" s="163"/>
      <c r="I2163" s="14"/>
    </row>
    <row r="2164" spans="1:9">
      <c r="A2164" s="14"/>
      <c r="B2164" s="14"/>
      <c r="C2164" s="14"/>
      <c r="D2164" s="14"/>
      <c r="E2164" s="14"/>
      <c r="F2164" s="14"/>
      <c r="G2164" s="14"/>
      <c r="H2164" s="163"/>
      <c r="I2164" s="14"/>
    </row>
    <row r="2165" spans="1:9">
      <c r="A2165" s="14"/>
      <c r="B2165" s="14"/>
      <c r="C2165" s="14"/>
      <c r="D2165" s="14"/>
      <c r="E2165" s="14"/>
      <c r="F2165" s="14"/>
      <c r="G2165" s="14"/>
      <c r="H2165" s="163"/>
      <c r="I2165" s="14"/>
    </row>
    <row r="2166" spans="1:9">
      <c r="A2166" s="14"/>
      <c r="B2166" s="14"/>
      <c r="C2166" s="14"/>
      <c r="D2166" s="14"/>
      <c r="E2166" s="14"/>
      <c r="F2166" s="14"/>
      <c r="G2166" s="14"/>
      <c r="H2166" s="163"/>
      <c r="I2166" s="14"/>
    </row>
    <row r="2167" spans="1:9">
      <c r="A2167" s="14"/>
      <c r="B2167" s="14"/>
      <c r="C2167" s="14"/>
      <c r="D2167" s="14"/>
      <c r="E2167" s="14"/>
      <c r="F2167" s="14"/>
      <c r="G2167" s="14"/>
      <c r="H2167" s="163"/>
      <c r="I2167" s="14"/>
    </row>
    <row r="2168" spans="1:9">
      <c r="A2168" s="14"/>
      <c r="B2168" s="14"/>
      <c r="C2168" s="14"/>
      <c r="D2168" s="14"/>
      <c r="E2168" s="14"/>
      <c r="F2168" s="14"/>
      <c r="G2168" s="14"/>
      <c r="H2168" s="163"/>
      <c r="I2168" s="14"/>
    </row>
    <row r="2169" spans="1:9">
      <c r="A2169" s="14"/>
      <c r="B2169" s="14"/>
      <c r="C2169" s="14"/>
      <c r="D2169" s="14"/>
      <c r="E2169" s="14"/>
      <c r="F2169" s="14"/>
      <c r="G2169" s="14"/>
      <c r="H2169" s="163"/>
      <c r="I2169" s="14"/>
    </row>
    <row r="2170" spans="1:9">
      <c r="A2170" s="14"/>
      <c r="B2170" s="14"/>
      <c r="C2170" s="14"/>
      <c r="D2170" s="14"/>
      <c r="E2170" s="14"/>
      <c r="F2170" s="14"/>
      <c r="G2170" s="14"/>
      <c r="H2170" s="163"/>
      <c r="I2170" s="14"/>
    </row>
    <row r="2171" spans="1:9">
      <c r="A2171" s="14"/>
      <c r="B2171" s="14"/>
      <c r="C2171" s="14"/>
      <c r="D2171" s="14"/>
      <c r="E2171" s="14"/>
      <c r="F2171" s="14"/>
      <c r="G2171" s="14"/>
      <c r="H2171" s="163"/>
      <c r="I2171" s="14"/>
    </row>
    <row r="2172" spans="1:9">
      <c r="A2172" s="14"/>
      <c r="B2172" s="14"/>
      <c r="C2172" s="14"/>
      <c r="D2172" s="14"/>
      <c r="E2172" s="14"/>
      <c r="F2172" s="14"/>
      <c r="G2172" s="14"/>
      <c r="H2172" s="163"/>
      <c r="I2172" s="14"/>
    </row>
    <row r="2173" spans="1:9">
      <c r="A2173" s="14"/>
      <c r="B2173" s="14"/>
      <c r="C2173" s="14"/>
      <c r="D2173" s="14"/>
      <c r="E2173" s="14"/>
      <c r="F2173" s="14"/>
      <c r="G2173" s="14"/>
      <c r="H2173" s="163"/>
      <c r="I2173" s="14"/>
    </row>
    <row r="2174" spans="1:9">
      <c r="A2174" s="14"/>
      <c r="B2174" s="14"/>
      <c r="C2174" s="14"/>
      <c r="D2174" s="14"/>
      <c r="E2174" s="14"/>
      <c r="F2174" s="14"/>
      <c r="G2174" s="14"/>
      <c r="H2174" s="163"/>
      <c r="I2174" s="14"/>
    </row>
    <row r="2175" spans="1:9">
      <c r="A2175" s="14"/>
      <c r="B2175" s="14"/>
      <c r="C2175" s="14"/>
      <c r="D2175" s="14"/>
      <c r="E2175" s="14"/>
      <c r="F2175" s="14"/>
      <c r="G2175" s="14"/>
      <c r="H2175" s="163"/>
      <c r="I2175" s="14"/>
    </row>
    <row r="2176" spans="1:9">
      <c r="A2176" s="14"/>
      <c r="B2176" s="14"/>
      <c r="C2176" s="14"/>
      <c r="D2176" s="14"/>
      <c r="E2176" s="14"/>
      <c r="F2176" s="14"/>
      <c r="G2176" s="14"/>
      <c r="H2176" s="163"/>
      <c r="I2176" s="14"/>
    </row>
    <row r="2177" spans="1:9">
      <c r="A2177" s="14"/>
      <c r="B2177" s="14"/>
      <c r="C2177" s="14"/>
      <c r="D2177" s="14"/>
      <c r="E2177" s="14"/>
      <c r="F2177" s="14"/>
      <c r="G2177" s="14"/>
      <c r="H2177" s="163"/>
      <c r="I2177" s="14"/>
    </row>
    <row r="2178" spans="1:9">
      <c r="A2178" s="14"/>
      <c r="B2178" s="14"/>
      <c r="C2178" s="14"/>
      <c r="D2178" s="14"/>
      <c r="E2178" s="14"/>
      <c r="F2178" s="14"/>
      <c r="G2178" s="14"/>
      <c r="H2178" s="163"/>
      <c r="I2178" s="14"/>
    </row>
    <row r="2179" spans="1:9">
      <c r="A2179" s="14"/>
      <c r="B2179" s="14"/>
      <c r="C2179" s="14"/>
      <c r="D2179" s="14"/>
      <c r="E2179" s="14"/>
      <c r="F2179" s="14"/>
      <c r="G2179" s="14"/>
      <c r="H2179" s="163"/>
      <c r="I2179" s="14"/>
    </row>
    <row r="2180" spans="1:9">
      <c r="A2180" s="14"/>
      <c r="B2180" s="14"/>
      <c r="C2180" s="14"/>
      <c r="D2180" s="14"/>
      <c r="E2180" s="14"/>
      <c r="F2180" s="14"/>
      <c r="G2180" s="14"/>
      <c r="H2180" s="163"/>
      <c r="I2180" s="14"/>
    </row>
    <row r="2181" spans="1:9">
      <c r="A2181" s="14"/>
      <c r="B2181" s="14"/>
      <c r="C2181" s="14"/>
      <c r="D2181" s="14"/>
      <c r="E2181" s="14"/>
      <c r="F2181" s="14"/>
      <c r="G2181" s="14"/>
      <c r="H2181" s="163"/>
      <c r="I2181" s="14"/>
    </row>
    <row r="2182" spans="1:9">
      <c r="A2182" s="14"/>
      <c r="B2182" s="14"/>
      <c r="C2182" s="14"/>
      <c r="D2182" s="14"/>
      <c r="E2182" s="14"/>
      <c r="F2182" s="14"/>
      <c r="G2182" s="14"/>
      <c r="H2182" s="163"/>
      <c r="I2182" s="14"/>
    </row>
    <row r="2183" spans="1:9">
      <c r="A2183" s="14"/>
      <c r="B2183" s="14"/>
      <c r="C2183" s="14"/>
      <c r="D2183" s="14"/>
      <c r="E2183" s="14"/>
      <c r="F2183" s="14"/>
      <c r="G2183" s="14"/>
      <c r="H2183" s="163"/>
      <c r="I2183" s="14"/>
    </row>
    <row r="2184" spans="1:9">
      <c r="A2184" s="14"/>
      <c r="B2184" s="14"/>
      <c r="C2184" s="14"/>
      <c r="D2184" s="14"/>
      <c r="E2184" s="14"/>
      <c r="F2184" s="14"/>
      <c r="G2184" s="14"/>
      <c r="H2184" s="163"/>
      <c r="I2184" s="14"/>
    </row>
    <row r="2185" spans="1:9">
      <c r="A2185" s="14"/>
      <c r="B2185" s="14"/>
      <c r="C2185" s="14"/>
      <c r="D2185" s="14"/>
      <c r="E2185" s="14"/>
      <c r="F2185" s="14"/>
      <c r="G2185" s="14"/>
      <c r="H2185" s="163"/>
      <c r="I2185" s="14"/>
    </row>
    <row r="2186" spans="1:9">
      <c r="A2186" s="14"/>
      <c r="B2186" s="14"/>
      <c r="C2186" s="14"/>
      <c r="D2186" s="14"/>
      <c r="E2186" s="14"/>
      <c r="F2186" s="14"/>
      <c r="G2186" s="14"/>
      <c r="H2186" s="163"/>
      <c r="I2186" s="14"/>
    </row>
    <row r="2187" spans="1:9">
      <c r="A2187" s="14"/>
      <c r="B2187" s="14"/>
      <c r="C2187" s="14"/>
      <c r="D2187" s="14"/>
      <c r="E2187" s="14"/>
      <c r="F2187" s="14"/>
      <c r="G2187" s="14"/>
      <c r="H2187" s="163"/>
      <c r="I2187" s="14"/>
    </row>
    <row r="2188" spans="1:9">
      <c r="A2188" s="14"/>
      <c r="B2188" s="14"/>
      <c r="C2188" s="14"/>
      <c r="D2188" s="14"/>
      <c r="E2188" s="14"/>
      <c r="F2188" s="14"/>
      <c r="G2188" s="14"/>
      <c r="H2188" s="163"/>
      <c r="I2188" s="14"/>
    </row>
    <row r="2189" spans="1:9">
      <c r="A2189" s="14"/>
      <c r="B2189" s="14"/>
      <c r="C2189" s="14"/>
      <c r="D2189" s="14"/>
      <c r="E2189" s="14"/>
      <c r="F2189" s="14"/>
      <c r="G2189" s="14"/>
      <c r="H2189" s="163"/>
      <c r="I2189" s="14"/>
    </row>
    <row r="2190" spans="1:9">
      <c r="A2190" s="14"/>
      <c r="B2190" s="14"/>
      <c r="C2190" s="14"/>
      <c r="D2190" s="14"/>
      <c r="E2190" s="14"/>
      <c r="F2190" s="14"/>
      <c r="G2190" s="14"/>
      <c r="H2190" s="163"/>
      <c r="I2190" s="14"/>
    </row>
    <row r="2191" spans="1:9">
      <c r="A2191" s="14"/>
      <c r="B2191" s="14"/>
      <c r="C2191" s="14"/>
      <c r="D2191" s="14"/>
      <c r="E2191" s="14"/>
      <c r="F2191" s="14"/>
      <c r="G2191" s="14"/>
      <c r="H2191" s="163"/>
      <c r="I2191" s="14"/>
    </row>
    <row r="2192" spans="1:9">
      <c r="A2192" s="14"/>
      <c r="B2192" s="14"/>
      <c r="C2192" s="14"/>
      <c r="D2192" s="14"/>
      <c r="E2192" s="14"/>
      <c r="F2192" s="14"/>
      <c r="G2192" s="14"/>
      <c r="H2192" s="163"/>
      <c r="I2192" s="14"/>
    </row>
    <row r="2193" spans="1:9">
      <c r="A2193" s="14"/>
      <c r="B2193" s="14"/>
      <c r="C2193" s="14"/>
      <c r="D2193" s="14"/>
      <c r="E2193" s="14"/>
      <c r="F2193" s="14"/>
      <c r="G2193" s="14"/>
      <c r="H2193" s="163"/>
      <c r="I2193" s="14"/>
    </row>
    <row r="2194" spans="1:9">
      <c r="A2194" s="14"/>
      <c r="B2194" s="14"/>
      <c r="C2194" s="14"/>
      <c r="D2194" s="14"/>
      <c r="E2194" s="14"/>
      <c r="F2194" s="14"/>
      <c r="G2194" s="14"/>
      <c r="H2194" s="163"/>
      <c r="I2194" s="14"/>
    </row>
    <row r="2195" spans="1:9">
      <c r="A2195" s="14"/>
      <c r="B2195" s="14"/>
      <c r="C2195" s="14"/>
      <c r="D2195" s="14"/>
      <c r="E2195" s="14"/>
      <c r="F2195" s="14"/>
      <c r="G2195" s="14"/>
      <c r="H2195" s="163"/>
      <c r="I2195" s="14"/>
    </row>
    <row r="2196" spans="1:9">
      <c r="A2196" s="14"/>
      <c r="B2196" s="14"/>
      <c r="C2196" s="14"/>
      <c r="D2196" s="14"/>
      <c r="E2196" s="14"/>
      <c r="F2196" s="14"/>
      <c r="G2196" s="14"/>
      <c r="H2196" s="163"/>
      <c r="I2196" s="14"/>
    </row>
    <row r="2197" spans="1:9">
      <c r="A2197" s="14"/>
      <c r="B2197" s="14"/>
      <c r="C2197" s="14"/>
      <c r="D2197" s="14"/>
      <c r="E2197" s="14"/>
      <c r="F2197" s="14"/>
      <c r="G2197" s="14"/>
      <c r="H2197" s="163"/>
      <c r="I2197" s="14"/>
    </row>
    <row r="2198" spans="1:9">
      <c r="A2198" s="14"/>
      <c r="B2198" s="14"/>
      <c r="C2198" s="14"/>
      <c r="D2198" s="14"/>
      <c r="E2198" s="14"/>
      <c r="F2198" s="14"/>
      <c r="G2198" s="14"/>
      <c r="H2198" s="163"/>
      <c r="I2198" s="14"/>
    </row>
    <row r="2199" spans="1:9">
      <c r="A2199" s="14"/>
      <c r="B2199" s="14"/>
      <c r="C2199" s="14"/>
      <c r="D2199" s="14"/>
      <c r="E2199" s="14"/>
      <c r="F2199" s="14"/>
      <c r="G2199" s="14"/>
      <c r="H2199" s="163"/>
      <c r="I2199" s="14"/>
    </row>
    <row r="2200" spans="1:9">
      <c r="A2200" s="14"/>
      <c r="B2200" s="14"/>
      <c r="C2200" s="14"/>
      <c r="D2200" s="14"/>
      <c r="E2200" s="14"/>
      <c r="F2200" s="14"/>
      <c r="G2200" s="14"/>
      <c r="H2200" s="163"/>
      <c r="I2200" s="14"/>
    </row>
    <row r="2201" spans="1:9">
      <c r="A2201" s="14"/>
      <c r="B2201" s="14"/>
      <c r="C2201" s="14"/>
      <c r="D2201" s="14"/>
      <c r="E2201" s="14"/>
      <c r="F2201" s="14"/>
      <c r="G2201" s="14"/>
      <c r="H2201" s="163"/>
      <c r="I2201" s="14"/>
    </row>
    <row r="2202" spans="1:9">
      <c r="A2202" s="14"/>
      <c r="B2202" s="14"/>
      <c r="C2202" s="14"/>
      <c r="D2202" s="14"/>
      <c r="E2202" s="14"/>
      <c r="F2202" s="14"/>
      <c r="G2202" s="14"/>
      <c r="H2202" s="163"/>
      <c r="I2202" s="14"/>
    </row>
    <row r="2203" spans="1:9">
      <c r="A2203" s="14"/>
      <c r="B2203" s="14"/>
      <c r="C2203" s="14"/>
      <c r="D2203" s="14"/>
      <c r="E2203" s="14"/>
      <c r="F2203" s="14"/>
      <c r="G2203" s="14"/>
      <c r="H2203" s="163"/>
      <c r="I2203" s="14"/>
    </row>
    <row r="2204" spans="1:9">
      <c r="A2204" s="14"/>
      <c r="B2204" s="14"/>
      <c r="C2204" s="14"/>
      <c r="D2204" s="14"/>
      <c r="E2204" s="14"/>
      <c r="F2204" s="14"/>
      <c r="G2204" s="14"/>
      <c r="H2204" s="163"/>
      <c r="I2204" s="14"/>
    </row>
    <row r="2205" spans="1:9">
      <c r="A2205" s="14"/>
      <c r="B2205" s="14"/>
      <c r="C2205" s="14"/>
      <c r="D2205" s="14"/>
      <c r="E2205" s="14"/>
      <c r="F2205" s="14"/>
      <c r="G2205" s="14"/>
      <c r="H2205" s="163"/>
      <c r="I2205" s="14"/>
    </row>
    <row r="2206" spans="1:9">
      <c r="A2206" s="14"/>
      <c r="B2206" s="14"/>
      <c r="C2206" s="14"/>
      <c r="D2206" s="14"/>
      <c r="E2206" s="14"/>
      <c r="F2206" s="14"/>
      <c r="G2206" s="14"/>
      <c r="H2206" s="163"/>
      <c r="I2206" s="14"/>
    </row>
    <row r="2207" spans="1:9">
      <c r="A2207" s="14"/>
      <c r="B2207" s="14"/>
      <c r="C2207" s="14"/>
      <c r="D2207" s="14"/>
      <c r="E2207" s="14"/>
      <c r="F2207" s="14"/>
      <c r="G2207" s="14"/>
      <c r="H2207" s="163"/>
      <c r="I2207" s="14"/>
    </row>
    <row r="2208" spans="1:9">
      <c r="A2208" s="14"/>
      <c r="B2208" s="14"/>
      <c r="C2208" s="14"/>
      <c r="D2208" s="14"/>
      <c r="E2208" s="14"/>
      <c r="F2208" s="14"/>
      <c r="G2208" s="14"/>
      <c r="H2208" s="163"/>
      <c r="I2208" s="14"/>
    </row>
    <row r="2209" spans="1:9">
      <c r="A2209" s="14"/>
      <c r="B2209" s="14"/>
      <c r="C2209" s="14"/>
      <c r="D2209" s="14"/>
      <c r="E2209" s="14"/>
      <c r="F2209" s="14"/>
      <c r="G2209" s="14"/>
      <c r="H2209" s="163"/>
      <c r="I2209" s="14"/>
    </row>
    <row r="2210" spans="1:9">
      <c r="A2210" s="14"/>
      <c r="B2210" s="14"/>
      <c r="C2210" s="14"/>
      <c r="D2210" s="14"/>
      <c r="E2210" s="14"/>
      <c r="F2210" s="14"/>
      <c r="G2210" s="14"/>
      <c r="H2210" s="163"/>
      <c r="I2210" s="14"/>
    </row>
    <row r="2211" spans="1:9">
      <c r="A2211" s="14"/>
      <c r="B2211" s="14"/>
      <c r="C2211" s="14"/>
      <c r="D2211" s="14"/>
      <c r="E2211" s="14"/>
      <c r="F2211" s="14"/>
      <c r="G2211" s="14"/>
      <c r="H2211" s="163"/>
      <c r="I2211" s="14"/>
    </row>
    <row r="2212" spans="1:9">
      <c r="A2212" s="14"/>
      <c r="B2212" s="14"/>
      <c r="C2212" s="14"/>
      <c r="D2212" s="14"/>
      <c r="E2212" s="14"/>
      <c r="F2212" s="14"/>
      <c r="G2212" s="14"/>
      <c r="H2212" s="163"/>
      <c r="I2212" s="14"/>
    </row>
    <row r="2213" spans="1:9">
      <c r="A2213" s="14"/>
      <c r="B2213" s="14"/>
      <c r="C2213" s="14"/>
      <c r="D2213" s="14"/>
      <c r="E2213" s="14"/>
      <c r="F2213" s="14"/>
      <c r="G2213" s="14"/>
      <c r="H2213" s="163"/>
      <c r="I2213" s="14"/>
    </row>
    <row r="2214" spans="1:9">
      <c r="A2214" s="14"/>
      <c r="B2214" s="14"/>
      <c r="C2214" s="14"/>
      <c r="D2214" s="14"/>
      <c r="E2214" s="14"/>
      <c r="F2214" s="14"/>
      <c r="G2214" s="14"/>
      <c r="H2214" s="163"/>
      <c r="I2214" s="14"/>
    </row>
    <row r="2215" spans="1:9">
      <c r="A2215" s="14"/>
      <c r="B2215" s="14"/>
      <c r="C2215" s="14"/>
      <c r="D2215" s="14"/>
      <c r="E2215" s="14"/>
      <c r="F2215" s="14"/>
      <c r="G2215" s="14"/>
      <c r="H2215" s="163"/>
      <c r="I2215" s="14"/>
    </row>
    <row r="2216" spans="1:9">
      <c r="A2216" s="14"/>
      <c r="B2216" s="14"/>
      <c r="C2216" s="14"/>
      <c r="D2216" s="14"/>
      <c r="E2216" s="14"/>
      <c r="F2216" s="14"/>
      <c r="G2216" s="14"/>
      <c r="H2216" s="163"/>
      <c r="I2216" s="14"/>
    </row>
    <row r="2217" spans="1:9">
      <c r="A2217" s="14"/>
      <c r="B2217" s="14"/>
      <c r="C2217" s="14"/>
      <c r="D2217" s="14"/>
      <c r="E2217" s="14"/>
      <c r="F2217" s="14"/>
      <c r="G2217" s="14"/>
      <c r="H2217" s="163"/>
      <c r="I2217" s="14"/>
    </row>
    <row r="2218" spans="1:9">
      <c r="A2218" s="14"/>
      <c r="B2218" s="14"/>
      <c r="C2218" s="14"/>
      <c r="D2218" s="14"/>
      <c r="E2218" s="14"/>
      <c r="F2218" s="14"/>
      <c r="G2218" s="14"/>
      <c r="H2218" s="163"/>
      <c r="I2218" s="14"/>
    </row>
    <row r="2219" spans="1:9">
      <c r="A2219" s="14"/>
      <c r="B2219" s="14"/>
      <c r="C2219" s="14"/>
      <c r="D2219" s="14"/>
      <c r="E2219" s="14"/>
      <c r="F2219" s="14"/>
      <c r="G2219" s="14"/>
      <c r="H2219" s="163"/>
      <c r="I2219" s="14"/>
    </row>
    <row r="2220" spans="1:9">
      <c r="A2220" s="14"/>
      <c r="B2220" s="14"/>
      <c r="C2220" s="14"/>
      <c r="D2220" s="14"/>
      <c r="E2220" s="14"/>
      <c r="F2220" s="14"/>
      <c r="G2220" s="14"/>
      <c r="H2220" s="163"/>
      <c r="I2220" s="14"/>
    </row>
    <row r="2221" spans="1:9">
      <c r="A2221" s="14"/>
      <c r="B2221" s="14"/>
      <c r="C2221" s="14"/>
      <c r="D2221" s="14"/>
      <c r="E2221" s="14"/>
      <c r="F2221" s="14"/>
      <c r="G2221" s="14"/>
      <c r="H2221" s="163"/>
      <c r="I2221" s="14"/>
    </row>
    <row r="2222" spans="1:9">
      <c r="A2222" s="14"/>
      <c r="B2222" s="14"/>
      <c r="C2222" s="14"/>
      <c r="D2222" s="14"/>
      <c r="E2222" s="14"/>
      <c r="F2222" s="14"/>
      <c r="G2222" s="14"/>
      <c r="H2222" s="163"/>
      <c r="I2222" s="14"/>
    </row>
    <row r="2223" spans="1:9">
      <c r="A2223" s="14"/>
      <c r="B2223" s="14"/>
      <c r="C2223" s="14"/>
      <c r="D2223" s="14"/>
      <c r="E2223" s="14"/>
      <c r="F2223" s="14"/>
      <c r="G2223" s="14"/>
      <c r="H2223" s="163"/>
      <c r="I2223" s="14"/>
    </row>
    <row r="2224" spans="1:9">
      <c r="A2224" s="14"/>
      <c r="B2224" s="14"/>
      <c r="C2224" s="14"/>
      <c r="D2224" s="14"/>
      <c r="E2224" s="14"/>
      <c r="F2224" s="14"/>
      <c r="G2224" s="14"/>
      <c r="H2224" s="163"/>
      <c r="I2224" s="14"/>
    </row>
    <row r="2225" spans="1:9">
      <c r="A2225" s="14"/>
      <c r="B2225" s="14"/>
      <c r="C2225" s="14"/>
      <c r="D2225" s="14"/>
      <c r="E2225" s="14"/>
      <c r="F2225" s="14"/>
      <c r="G2225" s="14"/>
      <c r="H2225" s="163"/>
      <c r="I2225" s="14"/>
    </row>
    <row r="2226" spans="1:9">
      <c r="A2226" s="14"/>
      <c r="B2226" s="14"/>
      <c r="C2226" s="14"/>
      <c r="D2226" s="14"/>
      <c r="E2226" s="14"/>
      <c r="F2226" s="14"/>
      <c r="G2226" s="14"/>
      <c r="H2226" s="163"/>
      <c r="I2226" s="14"/>
    </row>
    <row r="2227" spans="1:9">
      <c r="A2227" s="14"/>
      <c r="B2227" s="14"/>
      <c r="C2227" s="14"/>
      <c r="D2227" s="14"/>
      <c r="E2227" s="14"/>
      <c r="F2227" s="14"/>
      <c r="G2227" s="14"/>
      <c r="H2227" s="163"/>
      <c r="I2227" s="14"/>
    </row>
    <row r="2228" spans="1:9">
      <c r="A2228" s="14"/>
      <c r="B2228" s="14"/>
      <c r="C2228" s="14"/>
      <c r="D2228" s="14"/>
      <c r="E2228" s="14"/>
      <c r="F2228" s="14"/>
      <c r="G2228" s="14"/>
      <c r="H2228" s="163"/>
      <c r="I2228" s="14"/>
    </row>
    <row r="2229" spans="1:9">
      <c r="A2229" s="14"/>
      <c r="B2229" s="14"/>
      <c r="C2229" s="14"/>
      <c r="D2229" s="14"/>
      <c r="E2229" s="14"/>
      <c r="F2229" s="14"/>
      <c r="G2229" s="14"/>
      <c r="H2229" s="163"/>
      <c r="I2229" s="14"/>
    </row>
    <row r="2230" spans="1:9">
      <c r="A2230" s="14"/>
      <c r="B2230" s="14"/>
      <c r="C2230" s="14"/>
      <c r="D2230" s="14"/>
      <c r="E2230" s="14"/>
      <c r="F2230" s="14"/>
      <c r="G2230" s="14"/>
      <c r="H2230" s="163"/>
      <c r="I2230" s="14"/>
    </row>
    <row r="2231" spans="1:9">
      <c r="A2231" s="14"/>
      <c r="B2231" s="14"/>
      <c r="C2231" s="14"/>
      <c r="D2231" s="14"/>
      <c r="E2231" s="14"/>
      <c r="F2231" s="14"/>
      <c r="G2231" s="14"/>
      <c r="H2231" s="163"/>
      <c r="I2231" s="14"/>
    </row>
    <row r="2232" spans="1:9">
      <c r="A2232" s="14"/>
      <c r="B2232" s="14"/>
      <c r="C2232" s="14"/>
      <c r="D2232" s="14"/>
      <c r="E2232" s="14"/>
      <c r="F2232" s="14"/>
      <c r="G2232" s="14"/>
      <c r="H2232" s="163"/>
      <c r="I2232" s="14"/>
    </row>
    <row r="2233" spans="1:9">
      <c r="A2233" s="14"/>
      <c r="B2233" s="14"/>
      <c r="C2233" s="14"/>
      <c r="D2233" s="14"/>
      <c r="E2233" s="14"/>
      <c r="F2233" s="14"/>
      <c r="G2233" s="14"/>
      <c r="H2233" s="163"/>
      <c r="I2233" s="14"/>
    </row>
    <row r="2234" spans="1:9">
      <c r="A2234" s="14"/>
      <c r="B2234" s="14"/>
      <c r="C2234" s="14"/>
      <c r="D2234" s="14"/>
      <c r="E2234" s="14"/>
      <c r="F2234" s="14"/>
      <c r="G2234" s="14"/>
      <c r="H2234" s="163"/>
      <c r="I2234" s="14"/>
    </row>
    <row r="2235" spans="1:9">
      <c r="A2235" s="14"/>
      <c r="B2235" s="14"/>
      <c r="C2235" s="14"/>
      <c r="D2235" s="14"/>
      <c r="E2235" s="14"/>
      <c r="F2235" s="14"/>
      <c r="G2235" s="14"/>
      <c r="H2235" s="163"/>
      <c r="I2235" s="14"/>
    </row>
    <row r="2236" spans="1:9">
      <c r="A2236" s="14"/>
      <c r="B2236" s="14"/>
      <c r="C2236" s="14"/>
      <c r="D2236" s="14"/>
      <c r="E2236" s="14"/>
      <c r="F2236" s="14"/>
      <c r="G2236" s="14"/>
      <c r="H2236" s="163"/>
      <c r="I2236" s="14"/>
    </row>
    <row r="2237" spans="1:9">
      <c r="A2237" s="14"/>
      <c r="B2237" s="14"/>
      <c r="C2237" s="14"/>
      <c r="D2237" s="14"/>
      <c r="E2237" s="14"/>
      <c r="F2237" s="14"/>
      <c r="G2237" s="14"/>
      <c r="H2237" s="163"/>
      <c r="I2237" s="14"/>
    </row>
    <row r="2238" spans="1:9">
      <c r="A2238" s="14"/>
      <c r="B2238" s="14"/>
      <c r="C2238" s="14"/>
      <c r="D2238" s="14"/>
      <c r="E2238" s="14"/>
      <c r="F2238" s="14"/>
      <c r="G2238" s="14"/>
      <c r="H2238" s="163"/>
      <c r="I2238" s="14"/>
    </row>
    <row r="2239" spans="1:9">
      <c r="A2239" s="14"/>
      <c r="B2239" s="14"/>
      <c r="C2239" s="14"/>
      <c r="D2239" s="14"/>
      <c r="E2239" s="14"/>
      <c r="F2239" s="14"/>
      <c r="G2239" s="14"/>
      <c r="H2239" s="163"/>
      <c r="I2239" s="14"/>
    </row>
    <row r="2240" spans="1:9">
      <c r="A2240" s="14"/>
      <c r="B2240" s="14"/>
      <c r="C2240" s="14"/>
      <c r="D2240" s="14"/>
      <c r="E2240" s="14"/>
      <c r="F2240" s="14"/>
      <c r="G2240" s="14"/>
      <c r="H2240" s="163"/>
      <c r="I2240" s="14"/>
    </row>
    <row r="2241" spans="1:9">
      <c r="A2241" s="14"/>
      <c r="B2241" s="14"/>
      <c r="C2241" s="14"/>
      <c r="D2241" s="14"/>
      <c r="E2241" s="14"/>
      <c r="F2241" s="14"/>
      <c r="G2241" s="14"/>
      <c r="H2241" s="163"/>
      <c r="I2241" s="14"/>
    </row>
    <row r="2242" spans="1:9">
      <c r="A2242" s="14"/>
      <c r="B2242" s="14"/>
      <c r="C2242" s="14"/>
      <c r="D2242" s="14"/>
      <c r="E2242" s="14"/>
      <c r="F2242" s="14"/>
      <c r="G2242" s="14"/>
      <c r="H2242" s="163"/>
      <c r="I2242" s="14"/>
    </row>
    <row r="2243" spans="1:9">
      <c r="A2243" s="14"/>
      <c r="B2243" s="14"/>
      <c r="C2243" s="14"/>
      <c r="D2243" s="14"/>
      <c r="E2243" s="14"/>
      <c r="F2243" s="14"/>
      <c r="G2243" s="14"/>
      <c r="H2243" s="163"/>
      <c r="I2243" s="14"/>
    </row>
    <row r="2244" spans="1:9">
      <c r="A2244" s="14"/>
      <c r="B2244" s="14"/>
      <c r="C2244" s="14"/>
      <c r="D2244" s="14"/>
      <c r="E2244" s="14"/>
      <c r="F2244" s="14"/>
      <c r="G2244" s="14"/>
      <c r="H2244" s="163"/>
      <c r="I2244" s="14"/>
    </row>
    <row r="2245" spans="1:9">
      <c r="A2245" s="14"/>
      <c r="B2245" s="14"/>
      <c r="C2245" s="14"/>
      <c r="D2245" s="14"/>
      <c r="E2245" s="14"/>
      <c r="F2245" s="14"/>
      <c r="G2245" s="14"/>
      <c r="H2245" s="163"/>
      <c r="I2245" s="14"/>
    </row>
    <row r="2246" spans="1:9">
      <c r="A2246" s="14"/>
      <c r="B2246" s="14"/>
      <c r="C2246" s="14"/>
      <c r="D2246" s="14"/>
      <c r="E2246" s="14"/>
      <c r="F2246" s="14"/>
      <c r="G2246" s="14"/>
      <c r="H2246" s="163"/>
      <c r="I2246" s="14"/>
    </row>
    <row r="2247" spans="1:9">
      <c r="A2247" s="14"/>
      <c r="B2247" s="14"/>
      <c r="C2247" s="14"/>
      <c r="D2247" s="14"/>
      <c r="E2247" s="14"/>
      <c r="F2247" s="14"/>
      <c r="G2247" s="14"/>
      <c r="H2247" s="163"/>
      <c r="I2247" s="14"/>
    </row>
    <row r="2248" spans="1:9">
      <c r="A2248" s="14"/>
      <c r="B2248" s="14"/>
      <c r="C2248" s="14"/>
      <c r="D2248" s="14"/>
      <c r="E2248" s="14"/>
      <c r="F2248" s="14"/>
      <c r="G2248" s="14"/>
      <c r="H2248" s="163"/>
      <c r="I2248" s="14"/>
    </row>
    <row r="2249" spans="1:9">
      <c r="A2249" s="14"/>
      <c r="B2249" s="14"/>
      <c r="C2249" s="14"/>
      <c r="D2249" s="14"/>
      <c r="E2249" s="14"/>
      <c r="F2249" s="14"/>
      <c r="G2249" s="14"/>
      <c r="H2249" s="163"/>
      <c r="I2249" s="14"/>
    </row>
    <row r="2250" spans="1:9">
      <c r="A2250" s="14"/>
      <c r="B2250" s="14"/>
      <c r="C2250" s="14"/>
      <c r="D2250" s="14"/>
      <c r="E2250" s="14"/>
      <c r="F2250" s="14"/>
      <c r="G2250" s="14"/>
      <c r="H2250" s="163"/>
      <c r="I2250" s="14"/>
    </row>
    <row r="2251" spans="1:9">
      <c r="A2251" s="14"/>
      <c r="B2251" s="14"/>
      <c r="C2251" s="14"/>
      <c r="D2251" s="14"/>
      <c r="E2251" s="14"/>
      <c r="F2251" s="14"/>
      <c r="G2251" s="14"/>
      <c r="H2251" s="163"/>
      <c r="I2251" s="14"/>
    </row>
    <row r="2252" spans="1:9">
      <c r="A2252" s="14"/>
      <c r="B2252" s="14"/>
      <c r="C2252" s="14"/>
      <c r="D2252" s="14"/>
      <c r="E2252" s="14"/>
      <c r="F2252" s="14"/>
      <c r="G2252" s="14"/>
      <c r="H2252" s="163"/>
      <c r="I2252" s="14"/>
    </row>
    <row r="2253" spans="1:9">
      <c r="A2253" s="14"/>
      <c r="B2253" s="14"/>
      <c r="C2253" s="14"/>
      <c r="D2253" s="14"/>
      <c r="E2253" s="14"/>
      <c r="F2253" s="14"/>
      <c r="G2253" s="14"/>
      <c r="H2253" s="163"/>
      <c r="I2253" s="14"/>
    </row>
    <row r="2254" spans="1:9">
      <c r="A2254" s="14"/>
      <c r="B2254" s="14"/>
      <c r="C2254" s="14"/>
      <c r="D2254" s="14"/>
      <c r="E2254" s="14"/>
      <c r="F2254" s="14"/>
      <c r="G2254" s="14"/>
      <c r="H2254" s="163"/>
      <c r="I2254" s="14"/>
    </row>
    <row r="2255" spans="1:9">
      <c r="A2255" s="14"/>
      <c r="B2255" s="14"/>
      <c r="C2255" s="14"/>
      <c r="D2255" s="14"/>
      <c r="E2255" s="14"/>
      <c r="F2255" s="14"/>
      <c r="G2255" s="14"/>
      <c r="H2255" s="163"/>
      <c r="I2255" s="14"/>
    </row>
    <row r="2256" spans="1:9">
      <c r="A2256" s="14"/>
      <c r="B2256" s="14"/>
      <c r="C2256" s="14"/>
      <c r="D2256" s="14"/>
      <c r="E2256" s="14"/>
      <c r="F2256" s="14"/>
      <c r="G2256" s="14"/>
      <c r="H2256" s="163"/>
      <c r="I2256" s="14"/>
    </row>
    <row r="2257" spans="1:9">
      <c r="A2257" s="14"/>
      <c r="B2257" s="14"/>
      <c r="C2257" s="14"/>
      <c r="D2257" s="14"/>
      <c r="E2257" s="14"/>
      <c r="F2257" s="14"/>
      <c r="G2257" s="14"/>
      <c r="H2257" s="163"/>
      <c r="I2257" s="14"/>
    </row>
    <row r="2258" spans="1:9">
      <c r="A2258" s="14"/>
      <c r="B2258" s="14"/>
      <c r="C2258" s="14"/>
      <c r="D2258" s="14"/>
      <c r="E2258" s="14"/>
      <c r="F2258" s="14"/>
      <c r="G2258" s="14"/>
      <c r="H2258" s="163"/>
      <c r="I2258" s="14"/>
    </row>
    <row r="2259" spans="1:9">
      <c r="A2259" s="14"/>
      <c r="B2259" s="14"/>
      <c r="C2259" s="14"/>
      <c r="D2259" s="14"/>
      <c r="E2259" s="14"/>
      <c r="F2259" s="14"/>
      <c r="G2259" s="14"/>
      <c r="H2259" s="163"/>
      <c r="I2259" s="14"/>
    </row>
    <row r="2260" spans="1:9">
      <c r="A2260" s="14"/>
      <c r="B2260" s="14"/>
      <c r="C2260" s="14"/>
      <c r="D2260" s="14"/>
      <c r="E2260" s="14"/>
      <c r="F2260" s="14"/>
      <c r="G2260" s="14"/>
      <c r="H2260" s="163"/>
      <c r="I2260" s="14"/>
    </row>
    <row r="2261" spans="1:9">
      <c r="A2261" s="14"/>
      <c r="B2261" s="14"/>
      <c r="C2261" s="14"/>
      <c r="D2261" s="14"/>
      <c r="E2261" s="14"/>
      <c r="F2261" s="14"/>
      <c r="G2261" s="14"/>
      <c r="H2261" s="163"/>
      <c r="I2261" s="14"/>
    </row>
    <row r="2262" spans="1:9">
      <c r="A2262" s="14"/>
      <c r="B2262" s="14"/>
      <c r="C2262" s="14"/>
      <c r="D2262" s="14"/>
      <c r="E2262" s="14"/>
      <c r="F2262" s="14"/>
      <c r="G2262" s="14"/>
      <c r="H2262" s="163"/>
      <c r="I2262" s="14"/>
    </row>
    <row r="2263" spans="1:9">
      <c r="A2263" s="14"/>
      <c r="B2263" s="14"/>
      <c r="C2263" s="14"/>
      <c r="D2263" s="14"/>
      <c r="E2263" s="14"/>
      <c r="F2263" s="14"/>
      <c r="G2263" s="14"/>
      <c r="H2263" s="163"/>
      <c r="I2263" s="14"/>
    </row>
    <row r="2264" spans="1:9">
      <c r="A2264" s="14"/>
      <c r="B2264" s="14"/>
      <c r="C2264" s="14"/>
      <c r="D2264" s="14"/>
      <c r="E2264" s="14"/>
      <c r="F2264" s="14"/>
      <c r="G2264" s="14"/>
      <c r="H2264" s="163"/>
      <c r="I2264" s="14"/>
    </row>
    <row r="2265" spans="1:9">
      <c r="A2265" s="14"/>
      <c r="B2265" s="14"/>
      <c r="C2265" s="14"/>
      <c r="D2265" s="14"/>
      <c r="E2265" s="14"/>
      <c r="F2265" s="14"/>
      <c r="G2265" s="14"/>
      <c r="H2265" s="163"/>
      <c r="I2265" s="14"/>
    </row>
    <row r="2266" spans="1:9">
      <c r="A2266" s="14"/>
      <c r="B2266" s="14"/>
      <c r="C2266" s="14"/>
      <c r="D2266" s="14"/>
      <c r="E2266" s="14"/>
      <c r="F2266" s="14"/>
      <c r="G2266" s="14"/>
      <c r="H2266" s="163"/>
      <c r="I2266" s="14"/>
    </row>
    <row r="2267" spans="1:9">
      <c r="A2267" s="14"/>
      <c r="B2267" s="14"/>
      <c r="C2267" s="14"/>
      <c r="D2267" s="14"/>
      <c r="E2267" s="14"/>
      <c r="F2267" s="14"/>
      <c r="G2267" s="14"/>
      <c r="H2267" s="163"/>
      <c r="I2267" s="14"/>
    </row>
    <row r="2268" spans="1:9">
      <c r="A2268" s="14"/>
      <c r="B2268" s="14"/>
      <c r="C2268" s="14"/>
      <c r="D2268" s="14"/>
      <c r="E2268" s="14"/>
      <c r="F2268" s="14"/>
      <c r="G2268" s="14"/>
      <c r="H2268" s="163"/>
      <c r="I2268" s="14"/>
    </row>
    <row r="2269" spans="1:9">
      <c r="A2269" s="14"/>
      <c r="B2269" s="14"/>
      <c r="C2269" s="14"/>
      <c r="D2269" s="14"/>
      <c r="E2269" s="14"/>
      <c r="F2269" s="14"/>
      <c r="G2269" s="14"/>
      <c r="H2269" s="163"/>
      <c r="I2269" s="14"/>
    </row>
    <row r="2270" spans="1:9">
      <c r="A2270" s="14"/>
      <c r="B2270" s="14"/>
      <c r="C2270" s="14"/>
      <c r="D2270" s="14"/>
      <c r="E2270" s="14"/>
      <c r="F2270" s="14"/>
      <c r="G2270" s="14"/>
      <c r="H2270" s="163"/>
      <c r="I2270" s="14"/>
    </row>
    <row r="2271" spans="1:9">
      <c r="A2271" s="14"/>
      <c r="B2271" s="14"/>
      <c r="C2271" s="14"/>
      <c r="D2271" s="14"/>
      <c r="E2271" s="14"/>
      <c r="F2271" s="14"/>
      <c r="G2271" s="14"/>
      <c r="H2271" s="163"/>
      <c r="I2271" s="14"/>
    </row>
    <row r="2272" spans="1:9">
      <c r="A2272" s="14"/>
      <c r="B2272" s="14"/>
      <c r="C2272" s="14"/>
      <c r="D2272" s="14"/>
      <c r="E2272" s="14"/>
      <c r="F2272" s="14"/>
      <c r="G2272" s="14"/>
      <c r="H2272" s="163"/>
      <c r="I2272" s="14"/>
    </row>
    <row r="2273" spans="1:9">
      <c r="A2273" s="14"/>
      <c r="B2273" s="14"/>
      <c r="C2273" s="14"/>
      <c r="D2273" s="14"/>
      <c r="E2273" s="14"/>
      <c r="F2273" s="14"/>
      <c r="G2273" s="14"/>
      <c r="H2273" s="163"/>
      <c r="I2273" s="14"/>
    </row>
    <row r="2274" spans="1:9">
      <c r="A2274" s="14"/>
      <c r="B2274" s="14"/>
      <c r="C2274" s="14"/>
      <c r="D2274" s="14"/>
      <c r="E2274" s="14"/>
      <c r="F2274" s="14"/>
      <c r="G2274" s="14"/>
      <c r="H2274" s="163"/>
      <c r="I2274" s="14"/>
    </row>
    <row r="2275" spans="1:9">
      <c r="A2275" s="14"/>
      <c r="B2275" s="14"/>
      <c r="C2275" s="14"/>
      <c r="D2275" s="14"/>
      <c r="E2275" s="14"/>
      <c r="F2275" s="14"/>
      <c r="G2275" s="14"/>
      <c r="H2275" s="163"/>
      <c r="I2275" s="14"/>
    </row>
    <row r="2276" spans="1:9">
      <c r="A2276" s="14"/>
      <c r="B2276" s="14"/>
      <c r="C2276" s="14"/>
      <c r="D2276" s="14"/>
      <c r="E2276" s="14"/>
      <c r="F2276" s="14"/>
      <c r="G2276" s="14"/>
      <c r="H2276" s="163"/>
      <c r="I2276" s="14"/>
    </row>
    <row r="2277" spans="1:9">
      <c r="A2277" s="14"/>
      <c r="B2277" s="14"/>
      <c r="C2277" s="14"/>
      <c r="D2277" s="14"/>
      <c r="E2277" s="14"/>
      <c r="F2277" s="14"/>
      <c r="G2277" s="14"/>
      <c r="H2277" s="163"/>
      <c r="I2277" s="14"/>
    </row>
    <row r="2278" spans="1:9">
      <c r="A2278" s="14"/>
      <c r="B2278" s="14"/>
      <c r="C2278" s="14"/>
      <c r="D2278" s="14"/>
      <c r="E2278" s="14"/>
      <c r="F2278" s="14"/>
      <c r="G2278" s="14"/>
      <c r="H2278" s="163"/>
      <c r="I2278" s="14"/>
    </row>
    <row r="2279" spans="1:9">
      <c r="A2279" s="14"/>
      <c r="B2279" s="14"/>
      <c r="C2279" s="14"/>
      <c r="D2279" s="14"/>
      <c r="E2279" s="14"/>
      <c r="F2279" s="14"/>
      <c r="G2279" s="14"/>
      <c r="H2279" s="163"/>
      <c r="I2279" s="14"/>
    </row>
    <row r="2280" spans="1:9">
      <c r="A2280" s="14"/>
      <c r="B2280" s="14"/>
      <c r="C2280" s="14"/>
      <c r="D2280" s="14"/>
      <c r="E2280" s="14"/>
      <c r="F2280" s="14"/>
      <c r="G2280" s="14"/>
      <c r="H2280" s="163"/>
      <c r="I2280" s="14"/>
    </row>
    <row r="2281" spans="1:9">
      <c r="A2281" s="14"/>
      <c r="B2281" s="14"/>
      <c r="C2281" s="14"/>
      <c r="D2281" s="14"/>
      <c r="E2281" s="14"/>
      <c r="F2281" s="14"/>
      <c r="G2281" s="14"/>
      <c r="H2281" s="163"/>
      <c r="I2281" s="14"/>
    </row>
    <row r="2282" spans="1:9">
      <c r="A2282" s="14"/>
      <c r="B2282" s="14"/>
      <c r="C2282" s="14"/>
      <c r="D2282" s="14"/>
      <c r="E2282" s="14"/>
      <c r="F2282" s="14"/>
      <c r="G2282" s="14"/>
      <c r="H2282" s="163"/>
      <c r="I2282" s="14"/>
    </row>
    <row r="2283" spans="1:9">
      <c r="A2283" s="14"/>
      <c r="B2283" s="14"/>
      <c r="C2283" s="14"/>
      <c r="D2283" s="14"/>
      <c r="E2283" s="14"/>
      <c r="F2283" s="14"/>
      <c r="G2283" s="14"/>
      <c r="H2283" s="163"/>
      <c r="I2283" s="14"/>
    </row>
    <row r="2284" spans="1:9">
      <c r="A2284" s="14"/>
      <c r="B2284" s="14"/>
      <c r="C2284" s="14"/>
      <c r="D2284" s="14"/>
      <c r="E2284" s="14"/>
      <c r="F2284" s="14"/>
      <c r="G2284" s="14"/>
      <c r="H2284" s="163"/>
      <c r="I2284" s="14"/>
    </row>
    <row r="2285" spans="1:9">
      <c r="A2285" s="14"/>
      <c r="B2285" s="14"/>
      <c r="C2285" s="14"/>
      <c r="D2285" s="14"/>
      <c r="E2285" s="14"/>
      <c r="F2285" s="14"/>
      <c r="G2285" s="14"/>
      <c r="H2285" s="163"/>
      <c r="I2285" s="14"/>
    </row>
    <row r="2286" spans="1:9">
      <c r="A2286" s="14"/>
      <c r="B2286" s="14"/>
      <c r="C2286" s="14"/>
      <c r="D2286" s="14"/>
      <c r="E2286" s="14"/>
      <c r="F2286" s="14"/>
      <c r="G2286" s="14"/>
      <c r="H2286" s="163"/>
      <c r="I2286" s="14"/>
    </row>
    <row r="2287" spans="1:9">
      <c r="A2287" s="14"/>
      <c r="B2287" s="14"/>
      <c r="C2287" s="14"/>
      <c r="D2287" s="14"/>
      <c r="E2287" s="14"/>
      <c r="F2287" s="14"/>
      <c r="G2287" s="14"/>
      <c r="H2287" s="163"/>
      <c r="I2287" s="14"/>
    </row>
    <row r="2288" spans="1:9">
      <c r="A2288" s="14"/>
      <c r="B2288" s="14"/>
      <c r="C2288" s="14"/>
      <c r="D2288" s="14"/>
      <c r="E2288" s="14"/>
      <c r="F2288" s="14"/>
      <c r="G2288" s="14"/>
      <c r="H2288" s="163"/>
      <c r="I2288" s="14"/>
    </row>
    <row r="2289" spans="1:9">
      <c r="A2289" s="14"/>
      <c r="B2289" s="14"/>
      <c r="C2289" s="14"/>
      <c r="D2289" s="14"/>
      <c r="E2289" s="14"/>
      <c r="F2289" s="14"/>
      <c r="G2289" s="14"/>
      <c r="H2289" s="163"/>
      <c r="I2289" s="14"/>
    </row>
    <row r="2290" spans="1:9">
      <c r="A2290" s="14"/>
      <c r="B2290" s="14"/>
      <c r="C2290" s="14"/>
      <c r="D2290" s="14"/>
      <c r="E2290" s="14"/>
      <c r="F2290" s="14"/>
      <c r="G2290" s="14"/>
      <c r="H2290" s="163"/>
      <c r="I2290" s="14"/>
    </row>
    <row r="2291" spans="1:9">
      <c r="A2291" s="14"/>
      <c r="B2291" s="14"/>
      <c r="C2291" s="14"/>
      <c r="D2291" s="14"/>
      <c r="E2291" s="14"/>
      <c r="F2291" s="14"/>
      <c r="G2291" s="14"/>
      <c r="H2291" s="163"/>
      <c r="I2291" s="14"/>
    </row>
    <row r="2292" spans="1:9">
      <c r="A2292" s="14"/>
      <c r="B2292" s="14"/>
      <c r="C2292" s="14"/>
      <c r="D2292" s="14"/>
      <c r="E2292" s="14"/>
      <c r="F2292" s="14"/>
      <c r="G2292" s="14"/>
      <c r="H2292" s="163"/>
      <c r="I2292" s="14"/>
    </row>
    <row r="2293" spans="1:9">
      <c r="A2293" s="14"/>
      <c r="B2293" s="14"/>
      <c r="C2293" s="14"/>
      <c r="D2293" s="14"/>
      <c r="E2293" s="14"/>
      <c r="F2293" s="14"/>
      <c r="G2293" s="14"/>
      <c r="H2293" s="163"/>
      <c r="I2293" s="14"/>
    </row>
    <row r="2294" spans="1:9">
      <c r="A2294" s="14"/>
      <c r="B2294" s="14"/>
      <c r="C2294" s="14"/>
      <c r="D2294" s="14"/>
      <c r="E2294" s="14"/>
      <c r="F2294" s="14"/>
      <c r="G2294" s="14"/>
      <c r="H2294" s="163"/>
      <c r="I2294" s="14"/>
    </row>
    <row r="2295" spans="1:9">
      <c r="A2295" s="14"/>
      <c r="B2295" s="14"/>
      <c r="C2295" s="14"/>
      <c r="D2295" s="14"/>
      <c r="E2295" s="14"/>
      <c r="F2295" s="14"/>
      <c r="G2295" s="14"/>
      <c r="H2295" s="163"/>
      <c r="I2295" s="14"/>
    </row>
    <row r="2296" spans="1:9">
      <c r="A2296" s="14"/>
      <c r="B2296" s="14"/>
      <c r="C2296" s="14"/>
      <c r="D2296" s="14"/>
      <c r="E2296" s="14"/>
      <c r="F2296" s="14"/>
      <c r="G2296" s="14"/>
      <c r="H2296" s="163"/>
      <c r="I2296" s="14"/>
    </row>
    <row r="2297" spans="1:9">
      <c r="A2297" s="14"/>
      <c r="B2297" s="14"/>
      <c r="C2297" s="14"/>
      <c r="D2297" s="14"/>
      <c r="E2297" s="14"/>
      <c r="F2297" s="14"/>
      <c r="G2297" s="14"/>
      <c r="H2297" s="163"/>
      <c r="I2297" s="14"/>
    </row>
    <row r="2298" spans="1:9">
      <c r="A2298" s="14"/>
      <c r="B2298" s="14"/>
      <c r="C2298" s="14"/>
      <c r="D2298" s="14"/>
      <c r="E2298" s="14"/>
      <c r="F2298" s="14"/>
      <c r="G2298" s="14"/>
      <c r="H2298" s="163"/>
      <c r="I2298" s="14"/>
    </row>
    <row r="2299" spans="1:9">
      <c r="A2299" s="14"/>
      <c r="B2299" s="14"/>
      <c r="C2299" s="14"/>
      <c r="D2299" s="14"/>
      <c r="E2299" s="14"/>
      <c r="F2299" s="14"/>
      <c r="G2299" s="14"/>
      <c r="H2299" s="163"/>
      <c r="I2299" s="14"/>
    </row>
    <row r="2300" spans="1:9">
      <c r="A2300" s="14"/>
      <c r="B2300" s="14"/>
      <c r="C2300" s="14"/>
      <c r="D2300" s="14"/>
      <c r="E2300" s="14"/>
      <c r="F2300" s="14"/>
      <c r="G2300" s="14"/>
      <c r="H2300" s="163"/>
      <c r="I2300" s="14"/>
    </row>
    <row r="2301" spans="1:9">
      <c r="A2301" s="14"/>
      <c r="B2301" s="14"/>
      <c r="C2301" s="14"/>
      <c r="D2301" s="14"/>
      <c r="E2301" s="14"/>
      <c r="F2301" s="14"/>
      <c r="G2301" s="14"/>
      <c r="H2301" s="163"/>
      <c r="I2301" s="14"/>
    </row>
    <row r="2302" spans="1:9">
      <c r="A2302" s="14"/>
      <c r="B2302" s="14"/>
      <c r="C2302" s="14"/>
      <c r="D2302" s="14"/>
      <c r="E2302" s="14"/>
      <c r="F2302" s="14"/>
      <c r="G2302" s="14"/>
      <c r="H2302" s="163"/>
      <c r="I2302" s="14"/>
    </row>
    <row r="2303" spans="1:9">
      <c r="A2303" s="14"/>
      <c r="B2303" s="14"/>
      <c r="C2303" s="14"/>
      <c r="D2303" s="14"/>
      <c r="E2303" s="14"/>
      <c r="F2303" s="14"/>
      <c r="G2303" s="14"/>
      <c r="H2303" s="163"/>
      <c r="I2303" s="14"/>
    </row>
    <row r="2304" spans="1:9">
      <c r="A2304" s="14"/>
      <c r="B2304" s="14"/>
      <c r="C2304" s="14"/>
      <c r="D2304" s="14"/>
      <c r="E2304" s="14"/>
      <c r="F2304" s="14"/>
      <c r="G2304" s="14"/>
      <c r="H2304" s="163"/>
      <c r="I2304" s="14"/>
    </row>
    <row r="2305" spans="1:9">
      <c r="A2305" s="14"/>
      <c r="B2305" s="14"/>
      <c r="C2305" s="14"/>
      <c r="D2305" s="14"/>
      <c r="E2305" s="14"/>
      <c r="F2305" s="14"/>
      <c r="G2305" s="14"/>
      <c r="H2305" s="163"/>
      <c r="I2305" s="14"/>
    </row>
    <row r="2306" spans="1:9">
      <c r="A2306" s="14"/>
      <c r="B2306" s="14"/>
      <c r="C2306" s="14"/>
      <c r="D2306" s="14"/>
      <c r="E2306" s="14"/>
      <c r="F2306" s="14"/>
      <c r="G2306" s="14"/>
      <c r="H2306" s="163"/>
      <c r="I2306" s="14"/>
    </row>
    <row r="2307" spans="1:9">
      <c r="A2307" s="14"/>
      <c r="B2307" s="14"/>
      <c r="C2307" s="14"/>
      <c r="D2307" s="14"/>
      <c r="E2307" s="14"/>
      <c r="F2307" s="14"/>
      <c r="G2307" s="14"/>
      <c r="H2307" s="163"/>
      <c r="I2307" s="14"/>
    </row>
    <row r="2308" spans="1:9">
      <c r="A2308" s="14"/>
      <c r="B2308" s="14"/>
      <c r="C2308" s="14"/>
      <c r="D2308" s="14"/>
      <c r="E2308" s="14"/>
      <c r="F2308" s="14"/>
      <c r="G2308" s="14"/>
      <c r="H2308" s="163"/>
      <c r="I2308" s="14"/>
    </row>
    <row r="2309" spans="1:9">
      <c r="A2309" s="14"/>
      <c r="B2309" s="14"/>
      <c r="C2309" s="14"/>
      <c r="D2309" s="14"/>
      <c r="E2309" s="14"/>
      <c r="F2309" s="14"/>
      <c r="G2309" s="14"/>
      <c r="H2309" s="163"/>
      <c r="I2309" s="14"/>
    </row>
    <row r="2310" spans="1:9">
      <c r="A2310" s="14"/>
      <c r="B2310" s="14"/>
      <c r="C2310" s="14"/>
      <c r="D2310" s="14"/>
      <c r="E2310" s="14"/>
      <c r="F2310" s="14"/>
      <c r="G2310" s="14"/>
      <c r="H2310" s="163"/>
      <c r="I2310" s="14"/>
    </row>
    <row r="2311" spans="1:9">
      <c r="A2311" s="14"/>
      <c r="B2311" s="14"/>
      <c r="C2311" s="14"/>
      <c r="D2311" s="14"/>
      <c r="E2311" s="14"/>
      <c r="F2311" s="14"/>
      <c r="G2311" s="14"/>
      <c r="H2311" s="163"/>
      <c r="I2311" s="14"/>
    </row>
    <row r="2312" spans="1:9">
      <c r="A2312" s="14"/>
      <c r="B2312" s="14"/>
      <c r="C2312" s="14"/>
      <c r="D2312" s="14"/>
      <c r="E2312" s="14"/>
      <c r="F2312" s="14"/>
      <c r="G2312" s="14"/>
      <c r="H2312" s="163"/>
      <c r="I2312" s="14"/>
    </row>
    <row r="2313" spans="1:9">
      <c r="A2313" s="14"/>
      <c r="B2313" s="14"/>
      <c r="C2313" s="14"/>
      <c r="D2313" s="14"/>
      <c r="E2313" s="14"/>
      <c r="F2313" s="14"/>
      <c r="G2313" s="14"/>
      <c r="H2313" s="163"/>
      <c r="I2313" s="14"/>
    </row>
    <row r="2314" spans="1:9">
      <c r="A2314" s="14"/>
      <c r="B2314" s="14"/>
      <c r="C2314" s="14"/>
      <c r="D2314" s="14"/>
      <c r="E2314" s="14"/>
      <c r="F2314" s="14"/>
      <c r="G2314" s="14"/>
      <c r="H2314" s="163"/>
      <c r="I2314" s="14"/>
    </row>
    <row r="2315" spans="1:9">
      <c r="A2315" s="14"/>
      <c r="B2315" s="14"/>
      <c r="C2315" s="14"/>
      <c r="D2315" s="14"/>
      <c r="E2315" s="14"/>
      <c r="F2315" s="14"/>
      <c r="G2315" s="14"/>
      <c r="H2315" s="163"/>
      <c r="I2315" s="14"/>
    </row>
    <row r="2316" spans="1:9">
      <c r="A2316" s="14"/>
      <c r="B2316" s="14"/>
      <c r="C2316" s="14"/>
      <c r="D2316" s="14"/>
      <c r="E2316" s="14"/>
      <c r="F2316" s="14"/>
      <c r="G2316" s="14"/>
      <c r="H2316" s="163"/>
      <c r="I2316" s="14"/>
    </row>
    <row r="2317" spans="1:9">
      <c r="A2317" s="14"/>
      <c r="B2317" s="14"/>
      <c r="C2317" s="14"/>
      <c r="D2317" s="14"/>
      <c r="E2317" s="14"/>
      <c r="F2317" s="14"/>
      <c r="G2317" s="14"/>
      <c r="H2317" s="163"/>
      <c r="I2317" s="14"/>
    </row>
    <row r="2318" spans="1:9">
      <c r="A2318" s="14"/>
      <c r="B2318" s="14"/>
      <c r="C2318" s="14"/>
      <c r="D2318" s="14"/>
      <c r="E2318" s="14"/>
      <c r="F2318" s="14"/>
      <c r="G2318" s="14"/>
      <c r="H2318" s="163"/>
      <c r="I2318" s="14"/>
    </row>
    <row r="2319" spans="1:9">
      <c r="A2319" s="14"/>
      <c r="B2319" s="14"/>
      <c r="C2319" s="14"/>
      <c r="D2319" s="14"/>
      <c r="E2319" s="14"/>
      <c r="F2319" s="14"/>
      <c r="G2319" s="14"/>
      <c r="H2319" s="163"/>
      <c r="I2319" s="14"/>
    </row>
    <row r="2320" spans="1:9">
      <c r="A2320" s="14"/>
      <c r="B2320" s="14"/>
      <c r="C2320" s="14"/>
      <c r="D2320" s="14"/>
      <c r="E2320" s="14"/>
      <c r="F2320" s="14"/>
      <c r="G2320" s="14"/>
      <c r="H2320" s="163"/>
      <c r="I2320" s="14"/>
    </row>
    <row r="2321" spans="1:9">
      <c r="A2321" s="14"/>
      <c r="B2321" s="14"/>
      <c r="C2321" s="14"/>
      <c r="D2321" s="14"/>
      <c r="E2321" s="14"/>
      <c r="F2321" s="14"/>
      <c r="G2321" s="14"/>
      <c r="H2321" s="163"/>
      <c r="I2321" s="14"/>
    </row>
    <row r="2322" spans="1:9">
      <c r="A2322" s="14"/>
      <c r="B2322" s="14"/>
      <c r="C2322" s="14"/>
      <c r="D2322" s="14"/>
      <c r="E2322" s="14"/>
      <c r="F2322" s="14"/>
      <c r="G2322" s="14"/>
      <c r="H2322" s="163"/>
      <c r="I2322" s="14"/>
    </row>
    <row r="2323" spans="1:9">
      <c r="A2323" s="14"/>
      <c r="B2323" s="14"/>
      <c r="C2323" s="14"/>
      <c r="D2323" s="14"/>
      <c r="E2323" s="14"/>
      <c r="F2323" s="14"/>
      <c r="G2323" s="14"/>
      <c r="H2323" s="163"/>
      <c r="I2323" s="14"/>
    </row>
    <row r="2324" spans="1:9">
      <c r="A2324" s="14"/>
      <c r="B2324" s="14"/>
      <c r="C2324" s="14"/>
      <c r="D2324" s="14"/>
      <c r="E2324" s="14"/>
      <c r="F2324" s="14"/>
      <c r="G2324" s="14"/>
      <c r="H2324" s="163"/>
      <c r="I2324" s="14"/>
    </row>
    <row r="2325" spans="1:9">
      <c r="A2325" s="14"/>
      <c r="B2325" s="14"/>
      <c r="C2325" s="14"/>
      <c r="D2325" s="14"/>
      <c r="E2325" s="14"/>
      <c r="F2325" s="14"/>
      <c r="G2325" s="14"/>
      <c r="H2325" s="163"/>
      <c r="I2325" s="14"/>
    </row>
    <row r="2326" spans="1:9">
      <c r="A2326" s="14"/>
      <c r="B2326" s="14"/>
      <c r="C2326" s="14"/>
      <c r="D2326" s="14"/>
      <c r="E2326" s="14"/>
      <c r="F2326" s="14"/>
      <c r="G2326" s="14"/>
      <c r="H2326" s="163"/>
      <c r="I2326" s="14"/>
    </row>
    <row r="2327" spans="1:9">
      <c r="A2327" s="14"/>
      <c r="B2327" s="14"/>
      <c r="C2327" s="14"/>
      <c r="D2327" s="14"/>
      <c r="E2327" s="14"/>
      <c r="F2327" s="14"/>
      <c r="G2327" s="14"/>
      <c r="H2327" s="163"/>
      <c r="I2327" s="14"/>
    </row>
    <row r="2328" spans="1:9">
      <c r="A2328" s="14"/>
      <c r="B2328" s="14"/>
      <c r="C2328" s="14"/>
      <c r="D2328" s="14"/>
      <c r="E2328" s="14"/>
      <c r="F2328" s="14"/>
      <c r="G2328" s="14"/>
      <c r="H2328" s="163"/>
      <c r="I2328" s="14"/>
    </row>
    <row r="2329" spans="1:9">
      <c r="A2329" s="14"/>
      <c r="B2329" s="14"/>
      <c r="C2329" s="14"/>
      <c r="D2329" s="14"/>
      <c r="E2329" s="14"/>
      <c r="F2329" s="14"/>
      <c r="G2329" s="14"/>
      <c r="H2329" s="163"/>
      <c r="I2329" s="14"/>
    </row>
    <row r="2330" spans="1:9">
      <c r="A2330" s="14"/>
      <c r="B2330" s="14"/>
      <c r="C2330" s="14"/>
      <c r="D2330" s="14"/>
      <c r="E2330" s="14"/>
      <c r="F2330" s="14"/>
      <c r="G2330" s="14"/>
      <c r="H2330" s="163"/>
      <c r="I2330" s="14"/>
    </row>
    <row r="2331" spans="1:9">
      <c r="A2331" s="14"/>
      <c r="B2331" s="14"/>
      <c r="C2331" s="14"/>
      <c r="D2331" s="14"/>
      <c r="E2331" s="14"/>
      <c r="F2331" s="14"/>
      <c r="G2331" s="14"/>
      <c r="H2331" s="163"/>
      <c r="I2331" s="14"/>
    </row>
    <row r="2332" spans="1:9">
      <c r="A2332" s="14"/>
      <c r="B2332" s="14"/>
      <c r="C2332" s="14"/>
      <c r="D2332" s="14"/>
      <c r="E2332" s="14"/>
      <c r="F2332" s="14"/>
      <c r="G2332" s="14"/>
      <c r="H2332" s="163"/>
      <c r="I2332" s="14"/>
    </row>
    <row r="2333" spans="1:9">
      <c r="A2333" s="14"/>
      <c r="B2333" s="14"/>
      <c r="C2333" s="14"/>
      <c r="D2333" s="14"/>
      <c r="E2333" s="14"/>
      <c r="F2333" s="14"/>
      <c r="G2333" s="14"/>
      <c r="H2333" s="163"/>
      <c r="I2333" s="14"/>
    </row>
    <row r="2334" spans="1:9">
      <c r="A2334" s="14"/>
      <c r="B2334" s="14"/>
      <c r="C2334" s="14"/>
      <c r="D2334" s="14"/>
      <c r="E2334" s="14"/>
      <c r="F2334" s="14"/>
      <c r="G2334" s="14"/>
      <c r="H2334" s="163"/>
      <c r="I2334" s="14"/>
    </row>
    <row r="2335" spans="1:9">
      <c r="A2335" s="14"/>
      <c r="B2335" s="14"/>
      <c r="C2335" s="14"/>
      <c r="D2335" s="14"/>
      <c r="E2335" s="14"/>
      <c r="F2335" s="14"/>
      <c r="G2335" s="14"/>
      <c r="H2335" s="163"/>
      <c r="I2335" s="14"/>
    </row>
    <row r="2336" spans="1:9">
      <c r="A2336" s="14"/>
      <c r="B2336" s="14"/>
      <c r="C2336" s="14"/>
      <c r="D2336" s="14"/>
      <c r="E2336" s="14"/>
      <c r="F2336" s="14"/>
      <c r="G2336" s="14"/>
      <c r="H2336" s="163"/>
      <c r="I2336" s="14"/>
    </row>
    <row r="2337" spans="1:9">
      <c r="A2337" s="14"/>
      <c r="B2337" s="14"/>
      <c r="C2337" s="14"/>
      <c r="D2337" s="14"/>
      <c r="E2337" s="14"/>
      <c r="F2337" s="14"/>
      <c r="G2337" s="14"/>
      <c r="H2337" s="163"/>
      <c r="I2337" s="14"/>
    </row>
    <row r="2338" spans="1:9">
      <c r="A2338" s="14"/>
      <c r="B2338" s="14"/>
      <c r="C2338" s="14"/>
      <c r="D2338" s="14"/>
      <c r="E2338" s="14"/>
      <c r="F2338" s="14"/>
      <c r="G2338" s="14"/>
      <c r="H2338" s="163"/>
      <c r="I2338" s="14"/>
    </row>
    <row r="2339" spans="1:9">
      <c r="A2339" s="14"/>
      <c r="B2339" s="14"/>
      <c r="C2339" s="14"/>
      <c r="D2339" s="14"/>
      <c r="E2339" s="14"/>
      <c r="F2339" s="14"/>
      <c r="G2339" s="14"/>
      <c r="H2339" s="163"/>
      <c r="I2339" s="14"/>
    </row>
    <row r="2340" spans="1:9">
      <c r="A2340" s="14"/>
      <c r="B2340" s="14"/>
      <c r="C2340" s="14"/>
      <c r="D2340" s="14"/>
      <c r="E2340" s="14"/>
      <c r="F2340" s="14"/>
      <c r="G2340" s="14"/>
      <c r="H2340" s="163"/>
      <c r="I2340" s="14"/>
    </row>
    <row r="2341" spans="1:9">
      <c r="A2341" s="14"/>
      <c r="B2341" s="14"/>
      <c r="C2341" s="14"/>
      <c r="D2341" s="14"/>
      <c r="E2341" s="14"/>
      <c r="F2341" s="14"/>
      <c r="G2341" s="14"/>
      <c r="H2341" s="163"/>
      <c r="I2341" s="14"/>
    </row>
    <row r="2342" spans="1:9">
      <c r="A2342" s="14"/>
      <c r="B2342" s="14"/>
      <c r="C2342" s="14"/>
      <c r="D2342" s="14"/>
      <c r="E2342" s="14"/>
      <c r="F2342" s="14"/>
      <c r="G2342" s="14"/>
      <c r="H2342" s="163"/>
      <c r="I2342" s="14"/>
    </row>
    <row r="2343" spans="1:9">
      <c r="A2343" s="14"/>
      <c r="B2343" s="14"/>
      <c r="C2343" s="14"/>
      <c r="D2343" s="14"/>
      <c r="E2343" s="14"/>
      <c r="F2343" s="14"/>
      <c r="G2343" s="14"/>
      <c r="H2343" s="163"/>
      <c r="I2343" s="14"/>
    </row>
    <row r="2344" spans="1:9">
      <c r="A2344" s="14"/>
      <c r="B2344" s="14"/>
      <c r="C2344" s="14"/>
      <c r="D2344" s="14"/>
      <c r="E2344" s="14"/>
      <c r="F2344" s="14"/>
      <c r="G2344" s="14"/>
      <c r="H2344" s="163"/>
      <c r="I2344" s="14"/>
    </row>
    <row r="2345" spans="1:9">
      <c r="A2345" s="14"/>
      <c r="B2345" s="14"/>
      <c r="C2345" s="14"/>
      <c r="D2345" s="14"/>
      <c r="E2345" s="14"/>
      <c r="F2345" s="14"/>
      <c r="G2345" s="14"/>
      <c r="H2345" s="163"/>
      <c r="I2345" s="14"/>
    </row>
    <row r="2346" spans="1:9">
      <c r="A2346" s="14"/>
      <c r="B2346" s="14"/>
      <c r="C2346" s="14"/>
      <c r="D2346" s="14"/>
      <c r="E2346" s="14"/>
      <c r="F2346" s="14"/>
      <c r="G2346" s="14"/>
      <c r="H2346" s="163"/>
      <c r="I2346" s="14"/>
    </row>
    <row r="2347" spans="1:9">
      <c r="A2347" s="14"/>
      <c r="B2347" s="14"/>
      <c r="C2347" s="14"/>
      <c r="D2347" s="14"/>
      <c r="E2347" s="14"/>
      <c r="F2347" s="14"/>
      <c r="G2347" s="14"/>
      <c r="H2347" s="163"/>
      <c r="I2347" s="14"/>
    </row>
    <row r="2348" spans="1:9">
      <c r="A2348" s="14"/>
      <c r="B2348" s="14"/>
      <c r="C2348" s="14"/>
      <c r="D2348" s="14"/>
      <c r="E2348" s="14"/>
      <c r="F2348" s="14"/>
      <c r="G2348" s="14"/>
      <c r="H2348" s="163"/>
      <c r="I2348" s="14"/>
    </row>
    <row r="2349" spans="1:9">
      <c r="A2349" s="14"/>
      <c r="B2349" s="14"/>
      <c r="C2349" s="14"/>
      <c r="D2349" s="14"/>
      <c r="E2349" s="14"/>
      <c r="F2349" s="14"/>
      <c r="G2349" s="14"/>
      <c r="H2349" s="163"/>
      <c r="I2349" s="14"/>
    </row>
    <row r="2350" spans="1:9">
      <c r="A2350" s="14"/>
      <c r="B2350" s="14"/>
      <c r="C2350" s="14"/>
      <c r="D2350" s="14"/>
      <c r="E2350" s="14"/>
      <c r="F2350" s="14"/>
      <c r="G2350" s="14"/>
      <c r="H2350" s="163"/>
      <c r="I2350" s="14"/>
    </row>
    <row r="2351" spans="1:9">
      <c r="A2351" s="14"/>
      <c r="B2351" s="14"/>
      <c r="C2351" s="14"/>
      <c r="D2351" s="14"/>
      <c r="E2351" s="14"/>
      <c r="F2351" s="14"/>
      <c r="G2351" s="14"/>
      <c r="H2351" s="163"/>
      <c r="I2351" s="14"/>
    </row>
    <row r="2352" spans="1:9">
      <c r="A2352" s="14"/>
      <c r="B2352" s="14"/>
      <c r="C2352" s="14"/>
      <c r="D2352" s="14"/>
      <c r="E2352" s="14"/>
      <c r="F2352" s="14"/>
      <c r="G2352" s="14"/>
      <c r="H2352" s="163"/>
      <c r="I2352" s="14"/>
    </row>
    <row r="2353" spans="1:9">
      <c r="A2353" s="14"/>
      <c r="B2353" s="14"/>
      <c r="C2353" s="14"/>
      <c r="D2353" s="14"/>
      <c r="E2353" s="14"/>
      <c r="F2353" s="14"/>
      <c r="G2353" s="14"/>
      <c r="H2353" s="163"/>
      <c r="I2353" s="14"/>
    </row>
    <row r="2354" spans="1:9">
      <c r="A2354" s="14"/>
      <c r="B2354" s="14"/>
      <c r="C2354" s="14"/>
      <c r="D2354" s="14"/>
      <c r="E2354" s="14"/>
      <c r="F2354" s="14"/>
      <c r="G2354" s="14"/>
      <c r="H2354" s="163"/>
      <c r="I2354" s="14"/>
    </row>
    <row r="2355" spans="1:9">
      <c r="A2355" s="14"/>
      <c r="B2355" s="14"/>
      <c r="C2355" s="14"/>
      <c r="D2355" s="14"/>
      <c r="E2355" s="14"/>
      <c r="F2355" s="14"/>
      <c r="G2355" s="14"/>
      <c r="H2355" s="163"/>
      <c r="I2355" s="14"/>
    </row>
    <row r="2356" spans="1:9">
      <c r="A2356" s="14"/>
      <c r="B2356" s="14"/>
      <c r="C2356" s="14"/>
      <c r="D2356" s="14"/>
      <c r="E2356" s="14"/>
      <c r="F2356" s="14"/>
      <c r="G2356" s="14"/>
      <c r="H2356" s="163"/>
      <c r="I2356" s="14"/>
    </row>
    <row r="2357" spans="1:9">
      <c r="A2357" s="14"/>
      <c r="B2357" s="14"/>
      <c r="C2357" s="14"/>
      <c r="D2357" s="14"/>
      <c r="E2357" s="14"/>
      <c r="F2357" s="14"/>
      <c r="G2357" s="14"/>
      <c r="H2357" s="163"/>
      <c r="I2357" s="14"/>
    </row>
    <row r="2358" spans="1:9">
      <c r="A2358" s="14"/>
      <c r="B2358" s="14"/>
      <c r="C2358" s="14"/>
      <c r="D2358" s="14"/>
      <c r="E2358" s="14"/>
      <c r="F2358" s="14"/>
      <c r="G2358" s="14"/>
      <c r="H2358" s="163"/>
      <c r="I2358" s="14"/>
    </row>
    <row r="2359" spans="1:9">
      <c r="A2359" s="14"/>
      <c r="B2359" s="14"/>
      <c r="C2359" s="14"/>
      <c r="D2359" s="14"/>
      <c r="E2359" s="14"/>
      <c r="F2359" s="14"/>
      <c r="G2359" s="14"/>
      <c r="H2359" s="163"/>
      <c r="I2359" s="14"/>
    </row>
    <row r="2360" spans="1:9">
      <c r="A2360" s="14"/>
      <c r="B2360" s="14"/>
      <c r="C2360" s="14"/>
      <c r="D2360" s="14"/>
      <c r="E2360" s="14"/>
      <c r="F2360" s="14"/>
      <c r="G2360" s="14"/>
      <c r="H2360" s="163"/>
      <c r="I2360" s="14"/>
    </row>
    <row r="2361" spans="1:9">
      <c r="A2361" s="14"/>
      <c r="B2361" s="14"/>
      <c r="C2361" s="14"/>
      <c r="D2361" s="14"/>
      <c r="E2361" s="14"/>
      <c r="F2361" s="14"/>
      <c r="G2361" s="14"/>
      <c r="H2361" s="163"/>
      <c r="I2361" s="14"/>
    </row>
    <row r="2362" spans="1:9">
      <c r="A2362" s="14"/>
      <c r="B2362" s="14"/>
      <c r="C2362" s="14"/>
      <c r="D2362" s="14"/>
      <c r="E2362" s="14"/>
      <c r="F2362" s="14"/>
      <c r="G2362" s="14"/>
      <c r="H2362" s="163"/>
      <c r="I2362" s="14"/>
    </row>
    <row r="2363" spans="1:9">
      <c r="A2363" s="14"/>
      <c r="B2363" s="14"/>
      <c r="C2363" s="14"/>
      <c r="D2363" s="14"/>
      <c r="E2363" s="14"/>
      <c r="F2363" s="14"/>
      <c r="G2363" s="14"/>
      <c r="H2363" s="163"/>
      <c r="I2363" s="14"/>
    </row>
    <row r="2364" spans="1:9">
      <c r="A2364" s="14"/>
      <c r="B2364" s="14"/>
      <c r="C2364" s="14"/>
      <c r="D2364" s="14"/>
      <c r="E2364" s="14"/>
      <c r="F2364" s="14"/>
      <c r="G2364" s="14"/>
      <c r="H2364" s="163"/>
      <c r="I2364" s="14"/>
    </row>
    <row r="2365" spans="1:9">
      <c r="A2365" s="14"/>
      <c r="B2365" s="14"/>
      <c r="C2365" s="14"/>
      <c r="D2365" s="14"/>
      <c r="E2365" s="14"/>
      <c r="F2365" s="14"/>
      <c r="G2365" s="14"/>
      <c r="H2365" s="163"/>
      <c r="I2365" s="14"/>
    </row>
    <row r="2366" spans="1:9">
      <c r="A2366" s="14"/>
      <c r="B2366" s="14"/>
      <c r="C2366" s="14"/>
      <c r="D2366" s="14"/>
      <c r="E2366" s="14"/>
      <c r="F2366" s="14"/>
      <c r="G2366" s="14"/>
      <c r="H2366" s="163"/>
      <c r="I2366" s="14"/>
    </row>
    <row r="2367" spans="1:9">
      <c r="A2367" s="14"/>
      <c r="B2367" s="14"/>
      <c r="C2367" s="14"/>
      <c r="D2367" s="14"/>
      <c r="E2367" s="14"/>
      <c r="F2367" s="14"/>
      <c r="G2367" s="14"/>
      <c r="H2367" s="163"/>
      <c r="I2367" s="14"/>
    </row>
    <row r="2368" spans="1:9">
      <c r="A2368" s="14"/>
      <c r="B2368" s="14"/>
      <c r="C2368" s="14"/>
      <c r="D2368" s="14"/>
      <c r="E2368" s="14"/>
      <c r="F2368" s="14"/>
      <c r="G2368" s="14"/>
      <c r="H2368" s="163"/>
      <c r="I2368" s="14"/>
    </row>
    <row r="2369" spans="1:9">
      <c r="A2369" s="14"/>
      <c r="B2369" s="14"/>
      <c r="C2369" s="14"/>
      <c r="D2369" s="14"/>
      <c r="E2369" s="14"/>
      <c r="F2369" s="14"/>
      <c r="G2369" s="14"/>
      <c r="H2369" s="163"/>
      <c r="I2369" s="14"/>
    </row>
    <row r="2370" spans="1:9">
      <c r="A2370" s="14"/>
      <c r="B2370" s="14"/>
      <c r="C2370" s="14"/>
      <c r="D2370" s="14"/>
      <c r="E2370" s="14"/>
      <c r="F2370" s="14"/>
      <c r="G2370" s="14"/>
      <c r="H2370" s="163"/>
      <c r="I2370" s="14"/>
    </row>
    <row r="2371" spans="1:9">
      <c r="A2371" s="14"/>
      <c r="B2371" s="14"/>
      <c r="C2371" s="14"/>
      <c r="D2371" s="14"/>
      <c r="E2371" s="14"/>
      <c r="F2371" s="14"/>
      <c r="G2371" s="14"/>
      <c r="H2371" s="163"/>
      <c r="I2371" s="14"/>
    </row>
    <row r="2372" spans="1:9">
      <c r="A2372" s="14"/>
      <c r="B2372" s="14"/>
      <c r="C2372" s="14"/>
      <c r="D2372" s="14"/>
      <c r="E2372" s="14"/>
      <c r="F2372" s="14"/>
      <c r="G2372" s="14"/>
      <c r="H2372" s="163"/>
      <c r="I2372" s="14"/>
    </row>
    <row r="2373" spans="1:9">
      <c r="A2373" s="14"/>
      <c r="B2373" s="14"/>
      <c r="C2373" s="14"/>
      <c r="D2373" s="14"/>
      <c r="E2373" s="14"/>
      <c r="F2373" s="14"/>
      <c r="G2373" s="14"/>
      <c r="H2373" s="163"/>
      <c r="I2373" s="14"/>
    </row>
    <row r="2374" spans="1:9">
      <c r="A2374" s="14"/>
      <c r="B2374" s="14"/>
      <c r="C2374" s="14"/>
      <c r="D2374" s="14"/>
      <c r="E2374" s="14"/>
      <c r="F2374" s="14"/>
      <c r="G2374" s="14"/>
      <c r="H2374" s="163"/>
      <c r="I2374" s="14"/>
    </row>
    <row r="2375" spans="1:9">
      <c r="A2375" s="14"/>
      <c r="B2375" s="14"/>
      <c r="C2375" s="14"/>
      <c r="D2375" s="14"/>
      <c r="E2375" s="14"/>
      <c r="F2375" s="14"/>
      <c r="G2375" s="14"/>
      <c r="H2375" s="163"/>
      <c r="I2375" s="14"/>
    </row>
    <row r="2376" spans="1:9">
      <c r="A2376" s="14"/>
      <c r="B2376" s="14"/>
      <c r="C2376" s="14"/>
      <c r="D2376" s="14"/>
      <c r="E2376" s="14"/>
      <c r="F2376" s="14"/>
      <c r="G2376" s="14"/>
      <c r="H2376" s="163"/>
      <c r="I2376" s="14"/>
    </row>
    <row r="2377" spans="1:9">
      <c r="A2377" s="14"/>
      <c r="B2377" s="14"/>
      <c r="C2377" s="14"/>
      <c r="D2377" s="14"/>
      <c r="E2377" s="14"/>
      <c r="F2377" s="14"/>
      <c r="G2377" s="14"/>
      <c r="H2377" s="163"/>
      <c r="I2377" s="14"/>
    </row>
    <row r="2378" spans="1:9">
      <c r="A2378" s="14"/>
      <c r="B2378" s="14"/>
      <c r="C2378" s="14"/>
      <c r="D2378" s="14"/>
      <c r="E2378" s="14"/>
      <c r="F2378" s="14"/>
      <c r="G2378" s="14"/>
      <c r="H2378" s="163"/>
      <c r="I2378" s="14"/>
    </row>
    <row r="2379" spans="1:9">
      <c r="A2379" s="14"/>
      <c r="B2379" s="14"/>
      <c r="C2379" s="14"/>
      <c r="D2379" s="14"/>
      <c r="E2379" s="14"/>
      <c r="F2379" s="14"/>
      <c r="G2379" s="14"/>
      <c r="H2379" s="163"/>
      <c r="I2379" s="14"/>
    </row>
    <row r="2380" spans="1:9">
      <c r="A2380" s="14"/>
      <c r="B2380" s="14"/>
      <c r="C2380" s="14"/>
      <c r="D2380" s="14"/>
      <c r="E2380" s="14"/>
      <c r="F2380" s="14"/>
      <c r="G2380" s="14"/>
      <c r="H2380" s="163"/>
      <c r="I2380" s="14"/>
    </row>
    <row r="2381" spans="1:9">
      <c r="A2381" s="14"/>
      <c r="B2381" s="14"/>
      <c r="C2381" s="14"/>
      <c r="D2381" s="14"/>
      <c r="E2381" s="14"/>
      <c r="F2381" s="14"/>
      <c r="G2381" s="14"/>
      <c r="H2381" s="163"/>
      <c r="I2381" s="14"/>
    </row>
    <row r="2382" spans="1:9">
      <c r="A2382" s="14"/>
      <c r="B2382" s="14"/>
      <c r="C2382" s="14"/>
      <c r="D2382" s="14"/>
      <c r="E2382" s="14"/>
      <c r="F2382" s="14"/>
      <c r="G2382" s="14"/>
      <c r="H2382" s="163"/>
      <c r="I2382" s="14"/>
    </row>
    <row r="2383" spans="1:9">
      <c r="A2383" s="14"/>
      <c r="B2383" s="14"/>
      <c r="C2383" s="14"/>
      <c r="D2383" s="14"/>
      <c r="E2383" s="14"/>
      <c r="F2383" s="14"/>
      <c r="G2383" s="14"/>
      <c r="H2383" s="163"/>
      <c r="I2383" s="14"/>
    </row>
    <row r="2384" spans="1:9">
      <c r="A2384" s="14"/>
      <c r="B2384" s="14"/>
      <c r="C2384" s="14"/>
      <c r="D2384" s="14"/>
      <c r="E2384" s="14"/>
      <c r="F2384" s="14"/>
      <c r="G2384" s="14"/>
      <c r="H2384" s="163"/>
      <c r="I2384" s="14"/>
    </row>
    <row r="2385" spans="1:9">
      <c r="A2385" s="14"/>
      <c r="B2385" s="14"/>
      <c r="C2385" s="14"/>
      <c r="D2385" s="14"/>
      <c r="E2385" s="14"/>
      <c r="F2385" s="14"/>
      <c r="G2385" s="14"/>
      <c r="H2385" s="163"/>
      <c r="I2385" s="14"/>
    </row>
    <row r="2386" spans="1:9">
      <c r="A2386" s="14"/>
      <c r="B2386" s="14"/>
      <c r="C2386" s="14"/>
      <c r="D2386" s="14"/>
      <c r="E2386" s="14"/>
      <c r="F2386" s="14"/>
      <c r="G2386" s="14"/>
      <c r="H2386" s="163"/>
      <c r="I2386" s="14"/>
    </row>
    <row r="2387" spans="1:9">
      <c r="A2387" s="14"/>
      <c r="B2387" s="14"/>
      <c r="C2387" s="14"/>
      <c r="D2387" s="14"/>
      <c r="E2387" s="14"/>
      <c r="F2387" s="14"/>
      <c r="G2387" s="14"/>
      <c r="H2387" s="163"/>
      <c r="I2387" s="14"/>
    </row>
    <row r="2388" spans="1:9">
      <c r="A2388" s="14"/>
      <c r="B2388" s="14"/>
      <c r="C2388" s="14"/>
      <c r="D2388" s="14"/>
      <c r="E2388" s="14"/>
      <c r="F2388" s="14"/>
      <c r="G2388" s="14"/>
      <c r="H2388" s="163"/>
      <c r="I2388" s="14"/>
    </row>
    <row r="2389" spans="1:9">
      <c r="A2389" s="14"/>
      <c r="B2389" s="14"/>
      <c r="C2389" s="14"/>
      <c r="D2389" s="14"/>
      <c r="E2389" s="14"/>
      <c r="F2389" s="14"/>
      <c r="G2389" s="14"/>
      <c r="H2389" s="163"/>
      <c r="I2389" s="14"/>
    </row>
    <row r="2390" spans="1:9">
      <c r="A2390" s="14"/>
      <c r="B2390" s="14"/>
      <c r="C2390" s="14"/>
      <c r="D2390" s="14"/>
      <c r="E2390" s="14"/>
      <c r="F2390" s="14"/>
      <c r="G2390" s="14"/>
      <c r="H2390" s="163"/>
      <c r="I2390" s="14"/>
    </row>
    <row r="2391" spans="1:9">
      <c r="A2391" s="14"/>
      <c r="B2391" s="14"/>
      <c r="C2391" s="14"/>
      <c r="D2391" s="14"/>
      <c r="E2391" s="14"/>
      <c r="F2391" s="14"/>
      <c r="G2391" s="14"/>
      <c r="H2391" s="163"/>
      <c r="I2391" s="14"/>
    </row>
    <row r="2392" spans="1:9">
      <c r="A2392" s="14"/>
      <c r="B2392" s="14"/>
      <c r="C2392" s="14"/>
      <c r="D2392" s="14"/>
      <c r="E2392" s="14"/>
      <c r="F2392" s="14"/>
      <c r="G2392" s="14"/>
      <c r="H2392" s="163"/>
      <c r="I2392" s="14"/>
    </row>
    <row r="2393" spans="1:9">
      <c r="A2393" s="14"/>
      <c r="B2393" s="14"/>
      <c r="C2393" s="14"/>
      <c r="D2393" s="14"/>
      <c r="E2393" s="14"/>
      <c r="F2393" s="14"/>
      <c r="G2393" s="14"/>
      <c r="H2393" s="163"/>
      <c r="I2393" s="14"/>
    </row>
    <row r="2394" spans="1:9">
      <c r="A2394" s="14"/>
      <c r="B2394" s="14"/>
      <c r="C2394" s="14"/>
      <c r="D2394" s="14"/>
      <c r="E2394" s="14"/>
      <c r="F2394" s="14"/>
      <c r="G2394" s="14"/>
      <c r="H2394" s="163"/>
      <c r="I2394" s="14"/>
    </row>
    <row r="2395" spans="1:9">
      <c r="A2395" s="14"/>
      <c r="B2395" s="14"/>
      <c r="C2395" s="14"/>
      <c r="D2395" s="14"/>
      <c r="E2395" s="14"/>
      <c r="F2395" s="14"/>
      <c r="G2395" s="14"/>
      <c r="H2395" s="163"/>
      <c r="I2395" s="14"/>
    </row>
    <row r="2396" spans="1:9">
      <c r="A2396" s="14"/>
      <c r="B2396" s="14"/>
      <c r="C2396" s="14"/>
      <c r="D2396" s="14"/>
      <c r="E2396" s="14"/>
      <c r="F2396" s="14"/>
      <c r="G2396" s="14"/>
      <c r="H2396" s="163"/>
      <c r="I2396" s="14"/>
    </row>
    <row r="2397" spans="1:9">
      <c r="A2397" s="14"/>
      <c r="B2397" s="14"/>
      <c r="C2397" s="14"/>
      <c r="D2397" s="14"/>
      <c r="E2397" s="14"/>
      <c r="F2397" s="14"/>
      <c r="G2397" s="14"/>
      <c r="H2397" s="163"/>
      <c r="I2397" s="14"/>
    </row>
    <row r="2398" spans="1:9">
      <c r="A2398" s="14"/>
      <c r="B2398" s="14"/>
      <c r="C2398" s="14"/>
      <c r="D2398" s="14"/>
      <c r="E2398" s="14"/>
      <c r="F2398" s="14"/>
      <c r="G2398" s="14"/>
      <c r="H2398" s="163"/>
      <c r="I2398" s="14"/>
    </row>
    <row r="2399" spans="1:9">
      <c r="A2399" s="14"/>
      <c r="B2399" s="14"/>
      <c r="C2399" s="14"/>
      <c r="D2399" s="14"/>
      <c r="E2399" s="14"/>
      <c r="F2399" s="14"/>
      <c r="G2399" s="14"/>
      <c r="H2399" s="163"/>
      <c r="I2399" s="14"/>
    </row>
    <row r="2400" spans="1:9">
      <c r="A2400" s="14"/>
      <c r="B2400" s="14"/>
      <c r="C2400" s="14"/>
      <c r="D2400" s="14"/>
      <c r="E2400" s="14"/>
      <c r="F2400" s="14"/>
      <c r="G2400" s="14"/>
      <c r="H2400" s="163"/>
      <c r="I2400" s="14"/>
    </row>
    <row r="2401" spans="1:9">
      <c r="A2401" s="14"/>
      <c r="B2401" s="14"/>
      <c r="C2401" s="14"/>
      <c r="D2401" s="14"/>
      <c r="E2401" s="14"/>
      <c r="F2401" s="14"/>
      <c r="G2401" s="14"/>
      <c r="H2401" s="163"/>
      <c r="I2401" s="14"/>
    </row>
    <row r="2402" spans="1:9">
      <c r="A2402" s="14"/>
      <c r="B2402" s="14"/>
      <c r="C2402" s="14"/>
      <c r="D2402" s="14"/>
      <c r="E2402" s="14"/>
      <c r="F2402" s="14"/>
      <c r="G2402" s="14"/>
      <c r="H2402" s="163"/>
      <c r="I2402" s="14"/>
    </row>
    <row r="2403" spans="1:9">
      <c r="A2403" s="14"/>
      <c r="B2403" s="14"/>
      <c r="C2403" s="14"/>
      <c r="D2403" s="14"/>
      <c r="E2403" s="14"/>
      <c r="F2403" s="14"/>
      <c r="G2403" s="14"/>
      <c r="H2403" s="163"/>
      <c r="I2403" s="14"/>
    </row>
    <row r="2404" spans="1:9">
      <c r="A2404" s="14"/>
      <c r="B2404" s="14"/>
      <c r="C2404" s="14"/>
      <c r="D2404" s="14"/>
      <c r="E2404" s="14"/>
      <c r="F2404" s="14"/>
      <c r="G2404" s="14"/>
      <c r="H2404" s="163"/>
      <c r="I2404" s="14"/>
    </row>
    <row r="2405" spans="1:9">
      <c r="A2405" s="14"/>
      <c r="B2405" s="14"/>
      <c r="C2405" s="14"/>
      <c r="D2405" s="14"/>
      <c r="E2405" s="14"/>
      <c r="F2405" s="14"/>
      <c r="G2405" s="14"/>
      <c r="H2405" s="163"/>
      <c r="I2405" s="14"/>
    </row>
    <row r="2406" spans="1:9">
      <c r="A2406" s="14"/>
      <c r="B2406" s="14"/>
      <c r="C2406" s="14"/>
      <c r="D2406" s="14"/>
      <c r="E2406" s="14"/>
      <c r="F2406" s="14"/>
      <c r="G2406" s="14"/>
      <c r="H2406" s="163"/>
      <c r="I2406" s="14"/>
    </row>
    <row r="2407" spans="1:9">
      <c r="A2407" s="14"/>
      <c r="B2407" s="14"/>
      <c r="C2407" s="14"/>
      <c r="D2407" s="14"/>
      <c r="E2407" s="14"/>
      <c r="F2407" s="14"/>
      <c r="G2407" s="14"/>
      <c r="H2407" s="163"/>
      <c r="I2407" s="14"/>
    </row>
    <row r="2408" spans="1:9">
      <c r="A2408" s="14"/>
      <c r="B2408" s="14"/>
      <c r="C2408" s="14"/>
      <c r="D2408" s="14"/>
      <c r="E2408" s="14"/>
      <c r="F2408" s="14"/>
      <c r="G2408" s="14"/>
      <c r="H2408" s="163"/>
      <c r="I2408" s="14"/>
    </row>
    <row r="2409" spans="1:9">
      <c r="A2409" s="14"/>
      <c r="B2409" s="14"/>
      <c r="C2409" s="14"/>
      <c r="D2409" s="14"/>
      <c r="E2409" s="14"/>
      <c r="F2409" s="14"/>
      <c r="G2409" s="14"/>
      <c r="H2409" s="163"/>
      <c r="I2409" s="14"/>
    </row>
    <row r="2410" spans="1:9">
      <c r="A2410" s="14"/>
      <c r="B2410" s="14"/>
      <c r="C2410" s="14"/>
      <c r="D2410" s="14"/>
      <c r="E2410" s="14"/>
      <c r="F2410" s="14"/>
      <c r="G2410" s="14"/>
      <c r="H2410" s="163"/>
      <c r="I2410" s="14"/>
    </row>
    <row r="2411" spans="1:9">
      <c r="A2411" s="14"/>
      <c r="B2411" s="14"/>
      <c r="C2411" s="14"/>
      <c r="D2411" s="14"/>
      <c r="E2411" s="14"/>
      <c r="F2411" s="14"/>
      <c r="G2411" s="14"/>
      <c r="H2411" s="163"/>
      <c r="I2411" s="14"/>
    </row>
    <row r="2412" spans="1:9">
      <c r="A2412" s="14"/>
      <c r="B2412" s="14"/>
      <c r="C2412" s="14"/>
      <c r="D2412" s="14"/>
      <c r="E2412" s="14"/>
      <c r="F2412" s="14"/>
      <c r="G2412" s="14"/>
      <c r="H2412" s="163"/>
      <c r="I2412" s="14"/>
    </row>
    <row r="2413" spans="1:9">
      <c r="A2413" s="14"/>
      <c r="B2413" s="14"/>
      <c r="C2413" s="14"/>
      <c r="D2413" s="14"/>
      <c r="E2413" s="14"/>
      <c r="F2413" s="14"/>
      <c r="G2413" s="14"/>
      <c r="H2413" s="163"/>
      <c r="I2413" s="14"/>
    </row>
    <row r="2414" spans="1:9">
      <c r="A2414" s="14"/>
      <c r="B2414" s="14"/>
      <c r="C2414" s="14"/>
      <c r="D2414" s="14"/>
      <c r="E2414" s="14"/>
      <c r="F2414" s="14"/>
      <c r="G2414" s="14"/>
      <c r="H2414" s="163"/>
      <c r="I2414" s="14"/>
    </row>
    <row r="2415" spans="1:9">
      <c r="A2415" s="14"/>
      <c r="B2415" s="14"/>
      <c r="C2415" s="14"/>
      <c r="D2415" s="14"/>
      <c r="E2415" s="14"/>
      <c r="F2415" s="14"/>
      <c r="G2415" s="14"/>
      <c r="H2415" s="163"/>
      <c r="I2415" s="14"/>
    </row>
    <row r="2416" spans="1:9">
      <c r="A2416" s="14"/>
      <c r="B2416" s="14"/>
      <c r="C2416" s="14"/>
      <c r="D2416" s="14"/>
      <c r="E2416" s="14"/>
      <c r="F2416" s="14"/>
      <c r="G2416" s="14"/>
      <c r="H2416" s="163"/>
      <c r="I2416" s="14"/>
    </row>
    <row r="2417" spans="1:9">
      <c r="A2417" s="14"/>
      <c r="B2417" s="14"/>
      <c r="C2417" s="14"/>
      <c r="D2417" s="14"/>
      <c r="E2417" s="14"/>
      <c r="F2417" s="14"/>
      <c r="G2417" s="14"/>
      <c r="H2417" s="163"/>
      <c r="I2417" s="14"/>
    </row>
    <row r="2418" spans="1:9">
      <c r="A2418" s="14"/>
      <c r="B2418" s="14"/>
      <c r="C2418" s="14"/>
      <c r="D2418" s="14"/>
      <c r="E2418" s="14"/>
      <c r="F2418" s="14"/>
      <c r="G2418" s="14"/>
      <c r="H2418" s="163"/>
      <c r="I2418" s="14"/>
    </row>
    <row r="2419" spans="1:9">
      <c r="A2419" s="14"/>
      <c r="B2419" s="14"/>
      <c r="C2419" s="14"/>
      <c r="D2419" s="14"/>
      <c r="E2419" s="14"/>
      <c r="F2419" s="14"/>
      <c r="G2419" s="14"/>
      <c r="H2419" s="163"/>
      <c r="I2419" s="14"/>
    </row>
    <row r="2420" spans="1:9">
      <c r="A2420" s="14"/>
      <c r="B2420" s="14"/>
      <c r="C2420" s="14"/>
      <c r="D2420" s="14"/>
      <c r="E2420" s="14"/>
      <c r="F2420" s="14"/>
      <c r="G2420" s="14"/>
      <c r="H2420" s="163"/>
      <c r="I2420" s="14"/>
    </row>
    <row r="2421" spans="1:9">
      <c r="A2421" s="14"/>
      <c r="B2421" s="14"/>
      <c r="C2421" s="14"/>
      <c r="D2421" s="14"/>
      <c r="E2421" s="14"/>
      <c r="F2421" s="14"/>
      <c r="G2421" s="14"/>
      <c r="H2421" s="163"/>
      <c r="I2421" s="14"/>
    </row>
    <row r="2422" spans="1:9">
      <c r="A2422" s="14"/>
      <c r="B2422" s="14"/>
      <c r="C2422" s="14"/>
      <c r="D2422" s="14"/>
      <c r="E2422" s="14"/>
      <c r="F2422" s="14"/>
      <c r="G2422" s="14"/>
      <c r="H2422" s="163"/>
      <c r="I2422" s="14"/>
    </row>
    <row r="2423" spans="1:9">
      <c r="A2423" s="14"/>
      <c r="B2423" s="14"/>
      <c r="C2423" s="14"/>
      <c r="D2423" s="14"/>
      <c r="E2423" s="14"/>
      <c r="F2423" s="14"/>
      <c r="G2423" s="14"/>
      <c r="H2423" s="163"/>
      <c r="I2423" s="14"/>
    </row>
    <row r="2424" spans="1:9">
      <c r="A2424" s="14"/>
      <c r="B2424" s="14"/>
      <c r="C2424" s="14"/>
      <c r="D2424" s="14"/>
      <c r="E2424" s="14"/>
      <c r="F2424" s="14"/>
      <c r="G2424" s="14"/>
      <c r="H2424" s="163"/>
      <c r="I2424" s="14"/>
    </row>
    <row r="2425" spans="1:9">
      <c r="A2425" s="14"/>
      <c r="B2425" s="14"/>
      <c r="C2425" s="14"/>
      <c r="D2425" s="14"/>
      <c r="E2425" s="14"/>
      <c r="F2425" s="14"/>
      <c r="G2425" s="14"/>
      <c r="H2425" s="163"/>
      <c r="I2425" s="14"/>
    </row>
    <row r="2426" spans="1:9">
      <c r="A2426" s="14"/>
      <c r="B2426" s="14"/>
      <c r="C2426" s="14"/>
      <c r="D2426" s="14"/>
      <c r="E2426" s="14"/>
      <c r="F2426" s="14"/>
      <c r="G2426" s="14"/>
      <c r="H2426" s="163"/>
      <c r="I2426" s="14"/>
    </row>
    <row r="2427" spans="1:9">
      <c r="A2427" s="14"/>
      <c r="B2427" s="14"/>
      <c r="C2427" s="14"/>
      <c r="D2427" s="14"/>
      <c r="E2427" s="14"/>
      <c r="F2427" s="14"/>
      <c r="G2427" s="14"/>
      <c r="H2427" s="163"/>
      <c r="I2427" s="14"/>
    </row>
    <row r="2428" spans="1:9">
      <c r="A2428" s="14"/>
      <c r="B2428" s="14"/>
      <c r="C2428" s="14"/>
      <c r="D2428" s="14"/>
      <c r="E2428" s="14"/>
      <c r="F2428" s="14"/>
      <c r="G2428" s="14"/>
      <c r="H2428" s="163"/>
      <c r="I2428" s="14"/>
    </row>
    <row r="2429" spans="1:9">
      <c r="A2429" s="14"/>
      <c r="B2429" s="14"/>
      <c r="C2429" s="14"/>
      <c r="D2429" s="14"/>
      <c r="E2429" s="14"/>
      <c r="F2429" s="14"/>
      <c r="G2429" s="14"/>
      <c r="H2429" s="163"/>
      <c r="I2429" s="14"/>
    </row>
    <row r="2430" spans="1:9">
      <c r="A2430" s="14"/>
      <c r="B2430" s="14"/>
      <c r="C2430" s="14"/>
      <c r="D2430" s="14"/>
      <c r="E2430" s="14"/>
      <c r="F2430" s="14"/>
      <c r="G2430" s="14"/>
      <c r="H2430" s="163"/>
      <c r="I2430" s="14"/>
    </row>
    <row r="2431" spans="1:9">
      <c r="A2431" s="14"/>
      <c r="B2431" s="14"/>
      <c r="C2431" s="14"/>
      <c r="D2431" s="14"/>
      <c r="E2431" s="14"/>
      <c r="F2431" s="14"/>
      <c r="G2431" s="14"/>
      <c r="H2431" s="163"/>
      <c r="I2431" s="14"/>
    </row>
    <row r="2432" spans="1:9">
      <c r="A2432" s="14"/>
      <c r="B2432" s="14"/>
      <c r="C2432" s="14"/>
      <c r="D2432" s="14"/>
      <c r="E2432" s="14"/>
      <c r="F2432" s="14"/>
      <c r="G2432" s="14"/>
      <c r="H2432" s="163"/>
      <c r="I2432" s="14"/>
    </row>
    <row r="2433" spans="1:9">
      <c r="A2433" s="14"/>
      <c r="B2433" s="14"/>
      <c r="C2433" s="14"/>
      <c r="D2433" s="14"/>
      <c r="E2433" s="14"/>
      <c r="F2433" s="14"/>
      <c r="G2433" s="14"/>
      <c r="H2433" s="163"/>
      <c r="I2433" s="14"/>
    </row>
    <row r="2434" spans="1:9">
      <c r="A2434" s="14"/>
      <c r="B2434" s="14"/>
      <c r="C2434" s="14"/>
      <c r="D2434" s="14"/>
      <c r="E2434" s="14"/>
      <c r="F2434" s="14"/>
      <c r="G2434" s="14"/>
      <c r="H2434" s="163"/>
      <c r="I2434" s="14"/>
    </row>
    <row r="2435" spans="1:9">
      <c r="A2435" s="14"/>
      <c r="B2435" s="14"/>
      <c r="C2435" s="14"/>
      <c r="D2435" s="14"/>
      <c r="E2435" s="14"/>
      <c r="F2435" s="14"/>
      <c r="G2435" s="14"/>
      <c r="H2435" s="163"/>
      <c r="I2435" s="14"/>
    </row>
    <row r="2436" spans="1:9">
      <c r="A2436" s="14"/>
      <c r="B2436" s="14"/>
      <c r="C2436" s="14"/>
      <c r="D2436" s="14"/>
      <c r="E2436" s="14"/>
      <c r="F2436" s="14"/>
      <c r="G2436" s="14"/>
      <c r="H2436" s="163"/>
      <c r="I2436" s="14"/>
    </row>
    <row r="2437" spans="1:9">
      <c r="A2437" s="14"/>
      <c r="B2437" s="14"/>
      <c r="C2437" s="14"/>
      <c r="D2437" s="14"/>
      <c r="E2437" s="14"/>
      <c r="F2437" s="14"/>
      <c r="G2437" s="14"/>
      <c r="H2437" s="163"/>
      <c r="I2437" s="14"/>
    </row>
    <row r="2438" spans="1:9">
      <c r="A2438" s="14"/>
      <c r="B2438" s="14"/>
      <c r="C2438" s="14"/>
      <c r="D2438" s="14"/>
      <c r="E2438" s="14"/>
      <c r="F2438" s="14"/>
      <c r="G2438" s="14"/>
      <c r="H2438" s="163"/>
      <c r="I2438" s="14"/>
    </row>
    <row r="2439" spans="1:9">
      <c r="A2439" s="14"/>
      <c r="B2439" s="14"/>
      <c r="C2439" s="14"/>
      <c r="D2439" s="14"/>
      <c r="E2439" s="14"/>
      <c r="F2439" s="14"/>
      <c r="G2439" s="14"/>
      <c r="H2439" s="163"/>
      <c r="I2439" s="14"/>
    </row>
    <row r="2440" spans="1:9">
      <c r="A2440" s="14"/>
      <c r="B2440" s="14"/>
      <c r="C2440" s="14"/>
      <c r="D2440" s="14"/>
      <c r="E2440" s="14"/>
      <c r="F2440" s="14"/>
      <c r="G2440" s="14"/>
      <c r="H2440" s="163"/>
      <c r="I2440" s="14"/>
    </row>
    <row r="2441" spans="1:9">
      <c r="A2441" s="14"/>
      <c r="B2441" s="14"/>
      <c r="C2441" s="14"/>
      <c r="D2441" s="14"/>
      <c r="E2441" s="14"/>
      <c r="F2441" s="14"/>
      <c r="G2441" s="14"/>
      <c r="H2441" s="163"/>
      <c r="I2441" s="14"/>
    </row>
    <row r="2442" spans="1:9">
      <c r="A2442" s="14"/>
      <c r="B2442" s="14"/>
      <c r="C2442" s="14"/>
      <c r="D2442" s="14"/>
      <c r="E2442" s="14"/>
      <c r="F2442" s="14"/>
      <c r="G2442" s="14"/>
      <c r="H2442" s="163"/>
      <c r="I2442" s="14"/>
    </row>
    <row r="2443" spans="1:9">
      <c r="A2443" s="14"/>
      <c r="B2443" s="14"/>
      <c r="C2443" s="14"/>
      <c r="D2443" s="14"/>
      <c r="E2443" s="14"/>
      <c r="F2443" s="14"/>
      <c r="G2443" s="14"/>
      <c r="H2443" s="163"/>
      <c r="I2443" s="14"/>
    </row>
    <row r="2444" spans="1:9">
      <c r="A2444" s="14"/>
      <c r="B2444" s="14"/>
      <c r="C2444" s="14"/>
      <c r="D2444" s="14"/>
      <c r="E2444" s="14"/>
      <c r="F2444" s="14"/>
      <c r="G2444" s="14"/>
      <c r="H2444" s="163"/>
      <c r="I2444" s="14"/>
    </row>
    <row r="2445" spans="1:9">
      <c r="A2445" s="14"/>
      <c r="B2445" s="14"/>
      <c r="C2445" s="14"/>
      <c r="D2445" s="14"/>
      <c r="E2445" s="14"/>
      <c r="F2445" s="14"/>
      <c r="G2445" s="14"/>
      <c r="H2445" s="163"/>
      <c r="I2445" s="14"/>
    </row>
    <row r="2446" spans="1:9">
      <c r="A2446" s="14"/>
      <c r="B2446" s="14"/>
      <c r="C2446" s="14"/>
      <c r="D2446" s="14"/>
      <c r="E2446" s="14"/>
      <c r="F2446" s="14"/>
      <c r="G2446" s="14"/>
      <c r="H2446" s="163"/>
      <c r="I2446" s="14"/>
    </row>
    <row r="2447" spans="1:9">
      <c r="A2447" s="14"/>
      <c r="B2447" s="14"/>
      <c r="C2447" s="14"/>
      <c r="D2447" s="14"/>
      <c r="E2447" s="14"/>
      <c r="F2447" s="14"/>
      <c r="G2447" s="14"/>
      <c r="H2447" s="163"/>
      <c r="I2447" s="14"/>
    </row>
    <row r="2448" spans="1:9">
      <c r="A2448" s="14"/>
      <c r="B2448" s="14"/>
      <c r="C2448" s="14"/>
      <c r="D2448" s="14"/>
      <c r="E2448" s="14"/>
      <c r="F2448" s="14"/>
      <c r="G2448" s="14"/>
      <c r="H2448" s="163"/>
      <c r="I2448" s="14"/>
    </row>
    <row r="2449" spans="1:9">
      <c r="A2449" s="14"/>
      <c r="B2449" s="14"/>
      <c r="C2449" s="14"/>
      <c r="D2449" s="14"/>
      <c r="E2449" s="14"/>
      <c r="F2449" s="14"/>
      <c r="G2449" s="14"/>
      <c r="H2449" s="163"/>
      <c r="I2449" s="14"/>
    </row>
    <row r="2450" spans="1:9">
      <c r="A2450" s="14"/>
      <c r="B2450" s="14"/>
      <c r="C2450" s="14"/>
      <c r="D2450" s="14"/>
      <c r="E2450" s="14"/>
      <c r="F2450" s="14"/>
      <c r="G2450" s="14"/>
      <c r="H2450" s="163"/>
      <c r="I2450" s="14"/>
    </row>
    <row r="2451" spans="1:9">
      <c r="A2451" s="14"/>
      <c r="B2451" s="14"/>
      <c r="C2451" s="14"/>
      <c r="D2451" s="14"/>
      <c r="E2451" s="14"/>
      <c r="F2451" s="14"/>
      <c r="G2451" s="14"/>
      <c r="H2451" s="163"/>
      <c r="I2451" s="14"/>
    </row>
    <row r="2452" spans="1:9">
      <c r="A2452" s="14"/>
      <c r="B2452" s="14"/>
      <c r="C2452" s="14"/>
      <c r="D2452" s="14"/>
      <c r="E2452" s="14"/>
      <c r="F2452" s="14"/>
      <c r="G2452" s="14"/>
      <c r="H2452" s="163"/>
      <c r="I2452" s="14"/>
    </row>
    <row r="2453" spans="1:9">
      <c r="A2453" s="14"/>
      <c r="B2453" s="14"/>
      <c r="C2453" s="14"/>
      <c r="D2453" s="14"/>
      <c r="E2453" s="14"/>
      <c r="F2453" s="14"/>
      <c r="G2453" s="14"/>
      <c r="H2453" s="163"/>
      <c r="I2453" s="14"/>
    </row>
    <row r="2454" spans="1:9">
      <c r="A2454" s="14"/>
      <c r="B2454" s="14"/>
      <c r="C2454" s="14"/>
      <c r="D2454" s="14"/>
      <c r="E2454" s="14"/>
      <c r="F2454" s="14"/>
      <c r="G2454" s="14"/>
      <c r="H2454" s="163"/>
      <c r="I2454" s="14"/>
    </row>
    <row r="2455" spans="1:9">
      <c r="A2455" s="14"/>
      <c r="B2455" s="14"/>
      <c r="C2455" s="14"/>
      <c r="D2455" s="14"/>
      <c r="E2455" s="14"/>
      <c r="F2455" s="14"/>
      <c r="G2455" s="14"/>
      <c r="H2455" s="163"/>
      <c r="I2455" s="14"/>
    </row>
    <row r="2456" spans="1:9">
      <c r="A2456" s="14"/>
      <c r="B2456" s="14"/>
      <c r="C2456" s="14"/>
      <c r="D2456" s="14"/>
      <c r="E2456" s="14"/>
      <c r="F2456" s="14"/>
      <c r="G2456" s="14"/>
      <c r="H2456" s="163"/>
      <c r="I2456" s="14"/>
    </row>
    <row r="2457" spans="1:9">
      <c r="A2457" s="14"/>
      <c r="B2457" s="14"/>
      <c r="C2457" s="14"/>
      <c r="D2457" s="14"/>
      <c r="E2457" s="14"/>
      <c r="F2457" s="14"/>
      <c r="G2457" s="14"/>
      <c r="H2457" s="163"/>
      <c r="I2457" s="14"/>
    </row>
    <row r="2458" spans="1:9">
      <c r="A2458" s="14"/>
      <c r="B2458" s="14"/>
      <c r="C2458" s="14"/>
      <c r="D2458" s="14"/>
      <c r="E2458" s="14"/>
      <c r="F2458" s="14"/>
      <c r="G2458" s="14"/>
      <c r="H2458" s="163"/>
      <c r="I2458" s="14"/>
    </row>
    <row r="2459" spans="1:9">
      <c r="A2459" s="14"/>
      <c r="B2459" s="14"/>
      <c r="C2459" s="14"/>
      <c r="D2459" s="14"/>
      <c r="E2459" s="14"/>
      <c r="F2459" s="14"/>
      <c r="G2459" s="14"/>
      <c r="H2459" s="163"/>
      <c r="I2459" s="14"/>
    </row>
    <row r="2460" spans="1:9">
      <c r="A2460" s="14"/>
      <c r="B2460" s="14"/>
      <c r="C2460" s="14"/>
      <c r="D2460" s="14"/>
      <c r="E2460" s="14"/>
      <c r="F2460" s="14"/>
      <c r="G2460" s="14"/>
      <c r="H2460" s="163"/>
      <c r="I2460" s="14"/>
    </row>
    <row r="2461" spans="1:9">
      <c r="A2461" s="14"/>
      <c r="B2461" s="14"/>
      <c r="C2461" s="14"/>
      <c r="D2461" s="14"/>
      <c r="E2461" s="14"/>
      <c r="F2461" s="14"/>
      <c r="G2461" s="14"/>
      <c r="H2461" s="163"/>
      <c r="I2461" s="14"/>
    </row>
    <row r="2462" spans="1:9">
      <c r="A2462" s="14"/>
      <c r="B2462" s="14"/>
      <c r="C2462" s="14"/>
      <c r="D2462" s="14"/>
      <c r="E2462" s="14"/>
      <c r="F2462" s="14"/>
      <c r="G2462" s="14"/>
      <c r="H2462" s="163"/>
      <c r="I2462" s="14"/>
    </row>
    <row r="2463" spans="1:9">
      <c r="A2463" s="14"/>
      <c r="B2463" s="14"/>
      <c r="C2463" s="14"/>
      <c r="D2463" s="14"/>
      <c r="E2463" s="14"/>
      <c r="F2463" s="14"/>
      <c r="G2463" s="14"/>
      <c r="H2463" s="163"/>
      <c r="I2463" s="14"/>
    </row>
    <row r="2464" spans="1:9">
      <c r="A2464" s="14"/>
      <c r="B2464" s="14"/>
      <c r="C2464" s="14"/>
      <c r="D2464" s="14"/>
      <c r="E2464" s="14"/>
      <c r="F2464" s="14"/>
      <c r="G2464" s="14"/>
      <c r="H2464" s="163"/>
      <c r="I2464" s="14"/>
    </row>
    <row r="2465" spans="1:9">
      <c r="A2465" s="14"/>
      <c r="B2465" s="14"/>
      <c r="C2465" s="14"/>
      <c r="D2465" s="14"/>
      <c r="E2465" s="14"/>
      <c r="F2465" s="14"/>
      <c r="G2465" s="14"/>
      <c r="H2465" s="163"/>
      <c r="I2465" s="14"/>
    </row>
    <row r="2466" spans="1:9">
      <c r="A2466" s="14"/>
      <c r="B2466" s="14"/>
      <c r="C2466" s="14"/>
      <c r="D2466" s="14"/>
      <c r="E2466" s="14"/>
      <c r="F2466" s="14"/>
      <c r="G2466" s="14"/>
      <c r="H2466" s="163"/>
      <c r="I2466" s="14"/>
    </row>
    <row r="2467" spans="1:9">
      <c r="A2467" s="14"/>
      <c r="B2467" s="14"/>
      <c r="C2467" s="14"/>
      <c r="D2467" s="14"/>
      <c r="E2467" s="14"/>
      <c r="F2467" s="14"/>
      <c r="G2467" s="14"/>
      <c r="H2467" s="163"/>
      <c r="I2467" s="14"/>
    </row>
    <row r="2468" spans="1:9">
      <c r="A2468" s="14"/>
      <c r="B2468" s="14"/>
      <c r="C2468" s="14"/>
      <c r="D2468" s="14"/>
      <c r="E2468" s="14"/>
      <c r="F2468" s="14"/>
      <c r="G2468" s="14"/>
      <c r="H2468" s="163"/>
      <c r="I2468" s="14"/>
    </row>
    <row r="2469" spans="1:9">
      <c r="A2469" s="14"/>
      <c r="B2469" s="14"/>
      <c r="C2469" s="14"/>
      <c r="D2469" s="14"/>
      <c r="E2469" s="14"/>
      <c r="F2469" s="14"/>
      <c r="G2469" s="14"/>
      <c r="H2469" s="163"/>
      <c r="I2469" s="14"/>
    </row>
    <row r="2470" spans="1:9">
      <c r="A2470" s="14"/>
      <c r="B2470" s="14"/>
      <c r="C2470" s="14"/>
      <c r="D2470" s="14"/>
      <c r="E2470" s="14"/>
      <c r="F2470" s="14"/>
      <c r="G2470" s="14"/>
      <c r="H2470" s="163"/>
      <c r="I2470" s="14"/>
    </row>
    <row r="2471" spans="1:9">
      <c r="A2471" s="14"/>
      <c r="B2471" s="14"/>
      <c r="C2471" s="14"/>
      <c r="D2471" s="14"/>
      <c r="E2471" s="14"/>
      <c r="F2471" s="14"/>
      <c r="G2471" s="14"/>
      <c r="H2471" s="163"/>
      <c r="I2471" s="14"/>
    </row>
    <row r="2472" spans="1:9">
      <c r="A2472" s="14"/>
      <c r="B2472" s="14"/>
      <c r="C2472" s="14"/>
      <c r="D2472" s="14"/>
      <c r="E2472" s="14"/>
      <c r="F2472" s="14"/>
      <c r="G2472" s="14"/>
      <c r="H2472" s="163"/>
      <c r="I2472" s="14"/>
    </row>
    <row r="2473" spans="1:9">
      <c r="A2473" s="14"/>
      <c r="B2473" s="14"/>
      <c r="C2473" s="14"/>
      <c r="D2473" s="14"/>
      <c r="E2473" s="14"/>
      <c r="F2473" s="14"/>
      <c r="G2473" s="14"/>
      <c r="H2473" s="163"/>
      <c r="I2473" s="14"/>
    </row>
    <row r="2474" spans="1:9">
      <c r="A2474" s="14"/>
      <c r="B2474" s="14"/>
      <c r="C2474" s="14"/>
      <c r="D2474" s="14"/>
      <c r="E2474" s="14"/>
      <c r="F2474" s="14"/>
      <c r="G2474" s="14"/>
      <c r="H2474" s="163"/>
      <c r="I2474" s="14"/>
    </row>
    <row r="2475" spans="1:9">
      <c r="A2475" s="14"/>
      <c r="B2475" s="14"/>
      <c r="C2475" s="14"/>
      <c r="D2475" s="14"/>
      <c r="E2475" s="14"/>
      <c r="F2475" s="14"/>
      <c r="G2475" s="14"/>
      <c r="H2475" s="163"/>
      <c r="I2475" s="14"/>
    </row>
  </sheetData>
  <mergeCells count="3">
    <mergeCell ref="A1:I1"/>
    <mergeCell ref="A2:B2"/>
    <mergeCell ref="F2:H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V874"/>
  <sheetViews>
    <sheetView topLeftCell="T1" zoomScale="60" zoomScaleNormal="60" workbookViewId="0">
      <selection activeCell="AB856" sqref="AA2:AB856"/>
    </sheetView>
  </sheetViews>
  <sheetFormatPr defaultRowHeight="15"/>
  <cols>
    <col min="1" max="1" width="9.140625" style="11"/>
    <col min="2" max="2" width="13" style="69" customWidth="1"/>
    <col min="3" max="3" width="14.28515625" style="69" customWidth="1"/>
    <col min="4" max="4" width="4.7109375" style="11" customWidth="1"/>
    <col min="5" max="5" width="12" style="45" customWidth="1"/>
    <col min="6" max="6" width="10" style="11" customWidth="1"/>
    <col min="7" max="7" width="11.42578125" style="11" customWidth="1"/>
    <col min="8" max="8" width="72.5703125" style="11" customWidth="1"/>
    <col min="9" max="9" width="13" style="69" customWidth="1"/>
    <col min="10" max="10" width="14.28515625" style="69" customWidth="1"/>
    <col min="11" max="11" width="4.7109375" style="11" customWidth="1"/>
    <col min="12" max="12" width="12" style="45" customWidth="1"/>
    <col min="13" max="13" width="10" style="11" customWidth="1"/>
    <col min="14" max="14" width="11.42578125" style="11" customWidth="1"/>
    <col min="15" max="15" width="78.42578125" style="11" customWidth="1"/>
    <col min="16" max="16" width="13" style="69" customWidth="1"/>
    <col min="17" max="17" width="14.28515625" style="69" customWidth="1"/>
    <col min="18" max="18" width="4.7109375" style="11" customWidth="1"/>
    <col min="19" max="19" width="12" style="45" customWidth="1"/>
    <col min="20" max="20" width="10" style="11" customWidth="1"/>
    <col min="21" max="21" width="11.42578125" style="11" customWidth="1"/>
    <col min="22" max="22" width="78.42578125" style="11" customWidth="1"/>
    <col min="23" max="26" width="9.140625" style="11"/>
    <col min="27" max="27" width="12.85546875" style="181" customWidth="1"/>
    <col min="28" max="28" width="11.85546875" style="180" customWidth="1"/>
    <col min="29" max="46" width="9.140625" style="11"/>
    <col min="47" max="48" width="9.140625" style="14"/>
    <col min="49" max="16384" width="9.140625" style="11"/>
  </cols>
  <sheetData>
    <row r="1" spans="2:48" s="149" customFormat="1" ht="27.75" customHeight="1" thickBot="1">
      <c r="B1" s="193" t="s">
        <v>9</v>
      </c>
      <c r="C1" s="194"/>
      <c r="D1" s="194"/>
      <c r="E1" s="195"/>
      <c r="F1" s="191" t="s">
        <v>40</v>
      </c>
      <c r="G1" s="192"/>
      <c r="I1" s="193" t="s">
        <v>10</v>
      </c>
      <c r="J1" s="194"/>
      <c r="K1" s="194"/>
      <c r="L1" s="195"/>
      <c r="M1" s="191" t="s">
        <v>40</v>
      </c>
      <c r="N1" s="192"/>
      <c r="P1" s="193" t="s">
        <v>11</v>
      </c>
      <c r="Q1" s="194"/>
      <c r="R1" s="194"/>
      <c r="S1" s="195"/>
      <c r="T1" s="191" t="s">
        <v>40</v>
      </c>
      <c r="U1" s="192"/>
      <c r="X1" s="196" t="s">
        <v>44</v>
      </c>
      <c r="Y1" s="196"/>
      <c r="Z1" s="196"/>
      <c r="AA1" s="190" t="s">
        <v>88</v>
      </c>
      <c r="AB1" s="190"/>
      <c r="AU1" s="168"/>
      <c r="AV1" s="168"/>
    </row>
    <row r="2" spans="2:48">
      <c r="B2" s="69" t="s">
        <v>31</v>
      </c>
      <c r="C2" s="69" t="s">
        <v>32</v>
      </c>
      <c r="E2" s="45" t="s">
        <v>33</v>
      </c>
      <c r="F2" s="36" t="s">
        <v>34</v>
      </c>
      <c r="G2" s="36" t="s">
        <v>39</v>
      </c>
      <c r="I2" s="69" t="s">
        <v>31</v>
      </c>
      <c r="J2" s="69" t="s">
        <v>32</v>
      </c>
      <c r="L2" s="45" t="s">
        <v>33</v>
      </c>
      <c r="M2" s="36" t="s">
        <v>34</v>
      </c>
      <c r="N2" s="36" t="s">
        <v>39</v>
      </c>
      <c r="P2" s="69" t="s">
        <v>31</v>
      </c>
      <c r="Q2" s="69" t="s">
        <v>32</v>
      </c>
      <c r="S2" s="45" t="s">
        <v>33</v>
      </c>
      <c r="T2" s="36" t="s">
        <v>34</v>
      </c>
      <c r="U2" s="36" t="s">
        <v>39</v>
      </c>
      <c r="X2" s="36"/>
      <c r="Y2" s="36" t="s">
        <v>34</v>
      </c>
      <c r="Z2" s="36" t="s">
        <v>39</v>
      </c>
      <c r="AA2" s="146">
        <f t="shared" ref="AA2:AA65" si="0">B3</f>
        <v>525.08075253807101</v>
      </c>
      <c r="AB2" s="179">
        <f>C3-C$3</f>
        <v>0</v>
      </c>
    </row>
    <row r="3" spans="2:48">
      <c r="B3" s="69">
        <f>'0°'!I26</f>
        <v>525.08075253807101</v>
      </c>
      <c r="C3" s="69">
        <f>'0°'!F26</f>
        <v>3.9608952871209753E-3</v>
      </c>
      <c r="E3" s="45">
        <f>G$3*C3^F$3</f>
        <v>382.63383051139067</v>
      </c>
      <c r="F3" s="37">
        <v>0.255</v>
      </c>
      <c r="G3" s="37">
        <v>1568</v>
      </c>
      <c r="I3" s="69">
        <f>'45°'!I21</f>
        <v>560.48841674876849</v>
      </c>
      <c r="J3" s="69">
        <f>'45°'!F21</f>
        <v>3.6906810504166374E-3</v>
      </c>
      <c r="L3" s="45">
        <f>N$3*J3^M$3</f>
        <v>386.31369853103178</v>
      </c>
      <c r="M3" s="37">
        <v>0.252</v>
      </c>
      <c r="N3" s="37">
        <v>1585</v>
      </c>
      <c r="P3" s="69">
        <f>'90°'!I25</f>
        <v>565.53952620617849</v>
      </c>
      <c r="Q3" s="69">
        <f>'90°'!F25</f>
        <v>3.680717839572752E-3</v>
      </c>
      <c r="S3" s="45">
        <f>U$3*Q3^T$3</f>
        <v>392.86543357900064</v>
      </c>
      <c r="T3" s="37">
        <v>0.25</v>
      </c>
      <c r="U3" s="37">
        <v>1595</v>
      </c>
      <c r="X3" s="36">
        <v>0</v>
      </c>
      <c r="Y3" s="47">
        <f>F3</f>
        <v>0.255</v>
      </c>
      <c r="Z3" s="147">
        <f>G3</f>
        <v>1568</v>
      </c>
      <c r="AA3" s="146">
        <f t="shared" si="0"/>
        <v>527.70179172588837</v>
      </c>
      <c r="AB3" s="179">
        <f t="shared" ref="AB3:AB66" si="1">C4-C$3</f>
        <v>1.7678270463836448E-4</v>
      </c>
    </row>
    <row r="4" spans="2:48">
      <c r="B4" s="69">
        <f>'0°'!I27</f>
        <v>527.70179172588837</v>
      </c>
      <c r="C4" s="69">
        <f>'0°'!F27</f>
        <v>4.1376779917593398E-3</v>
      </c>
      <c r="E4" s="45">
        <f>G$3*C4^F$3</f>
        <v>386.91807120233472</v>
      </c>
      <c r="I4" s="69">
        <f>'45°'!I22</f>
        <v>562.57682364532036</v>
      </c>
      <c r="J4" s="69">
        <f>'45°'!F22</f>
        <v>3.8874341271861548E-3</v>
      </c>
      <c r="L4" s="45">
        <f>N$3*J4^M$3</f>
        <v>391.40318321345205</v>
      </c>
      <c r="P4" s="69">
        <f>'90°'!I26</f>
        <v>567.64703582129448</v>
      </c>
      <c r="Q4" s="69">
        <f>'90°'!F26</f>
        <v>3.8662663507668068E-3</v>
      </c>
      <c r="S4" s="45">
        <f>U$3*Q4^T$3</f>
        <v>397.72567705171554</v>
      </c>
      <c r="X4" s="36">
        <v>45</v>
      </c>
      <c r="Y4" s="47">
        <f>M3</f>
        <v>0.252</v>
      </c>
      <c r="Z4" s="147">
        <f>N3</f>
        <v>1585</v>
      </c>
      <c r="AA4" s="146">
        <f t="shared" si="0"/>
        <v>530.89471081218267</v>
      </c>
      <c r="AB4" s="179">
        <f t="shared" si="1"/>
        <v>3.5353416267562554E-4</v>
      </c>
    </row>
    <row r="5" spans="2:48">
      <c r="B5" s="69">
        <f>'0°'!I28</f>
        <v>530.89471081218267</v>
      </c>
      <c r="C5" s="69">
        <f>'0°'!F28</f>
        <v>4.3144294497966008E-3</v>
      </c>
      <c r="E5" s="45">
        <f t="shared" ref="E5:E68" si="2">G$3*C5^F$3</f>
        <v>391.06731369740606</v>
      </c>
      <c r="I5" s="69">
        <f>'45°'!I23</f>
        <v>564.70487600985223</v>
      </c>
      <c r="J5" s="69">
        <f>'45°'!F23</f>
        <v>4.0829035937970572E-3</v>
      </c>
      <c r="L5" s="45">
        <f t="shared" ref="L5:L68" si="3">N$3*J5^M$3</f>
        <v>396.27209065356129</v>
      </c>
      <c r="P5" s="69">
        <f>'90°'!I27</f>
        <v>569.79676596967067</v>
      </c>
      <c r="Q5" s="69">
        <f>'90°'!F27</f>
        <v>4.0542703280406238E-3</v>
      </c>
      <c r="S5" s="45">
        <f t="shared" ref="S5:S68" si="4">U$3*Q5^T$3</f>
        <v>402.47495743753279</v>
      </c>
      <c r="X5" s="36">
        <v>90</v>
      </c>
      <c r="Y5" s="47">
        <f>T3</f>
        <v>0.25</v>
      </c>
      <c r="Z5" s="147">
        <f>U3</f>
        <v>1595</v>
      </c>
      <c r="AA5" s="146">
        <f t="shared" si="0"/>
        <v>533.51763852791885</v>
      </c>
      <c r="AB5" s="179">
        <f t="shared" si="1"/>
        <v>5.3025438515603898E-4</v>
      </c>
    </row>
    <row r="6" spans="2:48">
      <c r="B6" s="69">
        <f>'0°'!I29</f>
        <v>533.51763852791885</v>
      </c>
      <c r="C6" s="69">
        <f>'0°'!F29</f>
        <v>4.4911496722770143E-3</v>
      </c>
      <c r="E6" s="45">
        <f t="shared" si="2"/>
        <v>395.0910831415718</v>
      </c>
      <c r="I6" s="69">
        <f>'45°'!I24</f>
        <v>566.79555034482757</v>
      </c>
      <c r="J6" s="69">
        <f>'45°'!F24</f>
        <v>4.2808241834747596E-3</v>
      </c>
      <c r="L6" s="45">
        <f t="shared" si="3"/>
        <v>401.02751320807408</v>
      </c>
      <c r="P6" s="69">
        <f>'90°'!I28</f>
        <v>571.91218087589323</v>
      </c>
      <c r="Q6" s="69">
        <f>'90°'!F28</f>
        <v>4.2509518875376859E-3</v>
      </c>
      <c r="S6" s="45">
        <f t="shared" si="4"/>
        <v>407.26982575478576</v>
      </c>
      <c r="X6" s="17" t="s">
        <v>41</v>
      </c>
      <c r="Y6" s="46">
        <f>AVERAGE(Y3:Y5)</f>
        <v>0.25233333333333335</v>
      </c>
      <c r="Z6" s="148">
        <f>AVERAGE(Z3:Z5)</f>
        <v>1582.6666666666667</v>
      </c>
      <c r="AA6" s="146">
        <f t="shared" si="0"/>
        <v>536.18159208121835</v>
      </c>
      <c r="AB6" s="179">
        <f t="shared" si="1"/>
        <v>7.0569920354472942E-4</v>
      </c>
    </row>
    <row r="7" spans="2:48">
      <c r="B7" s="69">
        <f>'0°'!I30</f>
        <v>536.18159208121835</v>
      </c>
      <c r="C7" s="69">
        <f>'0°'!F30</f>
        <v>4.6665944906657047E-3</v>
      </c>
      <c r="E7" s="45">
        <f t="shared" si="2"/>
        <v>398.97076609688139</v>
      </c>
      <c r="I7" s="69">
        <f>'45°'!I25</f>
        <v>568.88700793103453</v>
      </c>
      <c r="J7" s="69">
        <f>'45°'!F25</f>
        <v>4.4787056083440387E-3</v>
      </c>
      <c r="L7" s="45">
        <f t="shared" si="3"/>
        <v>405.62031757238981</v>
      </c>
      <c r="P7" s="69">
        <f>'90°'!I29</f>
        <v>574.50927878650054</v>
      </c>
      <c r="Q7" s="69">
        <f>'90°'!F29</f>
        <v>4.447594771005859E-3</v>
      </c>
      <c r="S7" s="45">
        <f t="shared" si="4"/>
        <v>411.90018795854184</v>
      </c>
      <c r="AA7" s="146">
        <f t="shared" si="0"/>
        <v>538.84644746192896</v>
      </c>
      <c r="AB7" s="179">
        <f t="shared" si="1"/>
        <v>8.8111324644844086E-4</v>
      </c>
    </row>
    <row r="8" spans="2:48">
      <c r="B8" s="69">
        <f>'0°'!I31</f>
        <v>538.84644746192896</v>
      </c>
      <c r="C8" s="69">
        <f>'0°'!F31</f>
        <v>4.8420085335694162E-3</v>
      </c>
      <c r="E8" s="45">
        <f t="shared" si="2"/>
        <v>402.74260398603337</v>
      </c>
      <c r="I8" s="69">
        <f>'45°'!I26</f>
        <v>570.50341581280804</v>
      </c>
      <c r="J8" s="69">
        <f>'45°'!F26</f>
        <v>4.6753037151651975E-3</v>
      </c>
      <c r="L8" s="45">
        <f t="shared" si="3"/>
        <v>410.03539115820439</v>
      </c>
      <c r="P8" s="69">
        <f>'90°'!I30</f>
        <v>576.14537457061124</v>
      </c>
      <c r="Q8" s="69">
        <f>'90°'!F30</f>
        <v>4.6441989936526649E-3</v>
      </c>
      <c r="S8" s="45">
        <f t="shared" si="4"/>
        <v>416.3785921221376</v>
      </c>
      <c r="AA8" s="146">
        <f t="shared" si="0"/>
        <v>541.47273817258883</v>
      </c>
      <c r="AB8" s="179">
        <f t="shared" si="1"/>
        <v>1.0589840095039807E-3</v>
      </c>
    </row>
    <row r="9" spans="2:48">
      <c r="B9" s="69">
        <f>'0°'!I32</f>
        <v>541.47273817258883</v>
      </c>
      <c r="C9" s="69">
        <f>'0°'!F32</f>
        <v>5.019879296624956E-3</v>
      </c>
      <c r="E9" s="45">
        <f t="shared" si="2"/>
        <v>406.46470816795613</v>
      </c>
      <c r="I9" s="69">
        <f>'45°'!I27</f>
        <v>572.08721852216752</v>
      </c>
      <c r="J9" s="69">
        <f>'45°'!F27</f>
        <v>4.8830584409327747E-3</v>
      </c>
      <c r="L9" s="45">
        <f t="shared" si="3"/>
        <v>414.55258815358349</v>
      </c>
      <c r="P9" s="69">
        <f>'90°'!I31</f>
        <v>578.26387269745908</v>
      </c>
      <c r="Q9" s="69">
        <f>'90°'!F31</f>
        <v>4.8420085335694162E-3</v>
      </c>
      <c r="S9" s="45">
        <f t="shared" si="4"/>
        <v>420.74317028682731</v>
      </c>
      <c r="AA9" s="146">
        <f t="shared" si="0"/>
        <v>544.14480964467009</v>
      </c>
      <c r="AB9" s="179">
        <f t="shared" si="1"/>
        <v>1.244284230591251E-3</v>
      </c>
    </row>
    <row r="10" spans="2:48">
      <c r="B10" s="69">
        <f>'0°'!I33</f>
        <v>544.14480964467009</v>
      </c>
      <c r="C10" s="69">
        <f>'0°'!F33</f>
        <v>5.2051795177122263E-3</v>
      </c>
      <c r="E10" s="45">
        <f t="shared" si="2"/>
        <v>410.23920789662958</v>
      </c>
      <c r="I10" s="69">
        <f>'45°'!I28</f>
        <v>573.71052650246315</v>
      </c>
      <c r="J10" s="69">
        <f>'45°'!F28</f>
        <v>5.0895263601588086E-3</v>
      </c>
      <c r="L10" s="45">
        <f t="shared" si="3"/>
        <v>418.90154612338381</v>
      </c>
      <c r="P10" s="69">
        <f>'90°'!I32</f>
        <v>579.90126263230763</v>
      </c>
      <c r="Q10" s="69">
        <f>'90°'!F32</f>
        <v>5.0385352357125686E-3</v>
      </c>
      <c r="S10" s="45">
        <f t="shared" si="4"/>
        <v>424.94895187519728</v>
      </c>
      <c r="AA10" s="146">
        <f t="shared" si="0"/>
        <v>546.81851395939088</v>
      </c>
      <c r="AB10" s="179">
        <f t="shared" si="1"/>
        <v>1.4307934011661052E-3</v>
      </c>
    </row>
    <row r="11" spans="2:48">
      <c r="B11" s="69">
        <f>'0°'!I34</f>
        <v>546.81851395939088</v>
      </c>
      <c r="C11" s="69">
        <f>'0°'!F34</f>
        <v>5.3916886882870805E-3</v>
      </c>
      <c r="E11" s="45">
        <f t="shared" si="2"/>
        <v>413.93855998271334</v>
      </c>
      <c r="I11" s="69">
        <f>'45°'!I29</f>
        <v>575.29555315270943</v>
      </c>
      <c r="J11" s="69">
        <f>'45°'!F29</f>
        <v>5.2971950559684011E-3</v>
      </c>
      <c r="L11" s="45">
        <f t="shared" si="3"/>
        <v>423.14464558623558</v>
      </c>
      <c r="P11" s="69">
        <f>'90°'!I33</f>
        <v>582.02124900756849</v>
      </c>
      <c r="Q11" s="69">
        <f>'90°'!F33</f>
        <v>5.236266795246327E-3</v>
      </c>
      <c r="S11" s="45">
        <f t="shared" si="4"/>
        <v>429.05812345755749</v>
      </c>
      <c r="AA11" s="146">
        <f t="shared" si="0"/>
        <v>548.96162345177675</v>
      </c>
      <c r="AB11" s="179">
        <f t="shared" si="1"/>
        <v>1.6160247450767709E-3</v>
      </c>
    </row>
    <row r="12" spans="2:48">
      <c r="B12" s="69">
        <f>'0°'!I35</f>
        <v>548.96162345177675</v>
      </c>
      <c r="C12" s="69">
        <f>'0°'!F35</f>
        <v>5.5769200321977462E-3</v>
      </c>
      <c r="E12" s="45">
        <f t="shared" si="2"/>
        <v>417.51937594962232</v>
      </c>
      <c r="I12" s="69">
        <f>'45°'!I30</f>
        <v>576.92009778325132</v>
      </c>
      <c r="J12" s="69">
        <f>'45°'!F30</f>
        <v>5.5035774957934037E-3</v>
      </c>
      <c r="L12" s="45">
        <f t="shared" si="3"/>
        <v>427.23992313822242</v>
      </c>
      <c r="P12" s="69">
        <f>'90°'!I34</f>
        <v>583.66573806987515</v>
      </c>
      <c r="Q12" s="69">
        <f>'90°'!F34</f>
        <v>5.4426618086796802E-3</v>
      </c>
      <c r="S12" s="45">
        <f t="shared" si="4"/>
        <v>433.22501430212918</v>
      </c>
      <c r="AA12" s="146">
        <f t="shared" si="0"/>
        <v>551.63782994923872</v>
      </c>
      <c r="AB12" s="179">
        <f t="shared" si="1"/>
        <v>1.8037074177317319E-3</v>
      </c>
    </row>
    <row r="13" spans="2:48">
      <c r="B13" s="69">
        <f>'0°'!I36</f>
        <v>551.63782994923872</v>
      </c>
      <c r="C13" s="69">
        <f>'0°'!F36</f>
        <v>5.7646027048527072E-3</v>
      </c>
      <c r="E13" s="45">
        <f t="shared" si="2"/>
        <v>421.05831731630633</v>
      </c>
      <c r="I13" s="69">
        <f>'45°'!I31</f>
        <v>578.54598295566518</v>
      </c>
      <c r="J13" s="69">
        <f>'45°'!F31</f>
        <v>5.711160232864697E-3</v>
      </c>
      <c r="L13" s="45">
        <f t="shared" si="3"/>
        <v>431.24473063068456</v>
      </c>
      <c r="P13" s="69">
        <f>'90°'!I35</f>
        <v>585.2707335415945</v>
      </c>
      <c r="Q13" s="69">
        <f>'90°'!F35</f>
        <v>5.6490142320019202E-3</v>
      </c>
      <c r="S13" s="45">
        <f t="shared" si="4"/>
        <v>437.27420071071981</v>
      </c>
      <c r="AA13" s="146">
        <f t="shared" si="0"/>
        <v>553.7832436548224</v>
      </c>
      <c r="AB13" s="179">
        <f t="shared" si="1"/>
        <v>1.9901122896521257E-3</v>
      </c>
    </row>
    <row r="14" spans="2:48">
      <c r="B14" s="69">
        <f>'0°'!I37</f>
        <v>553.7832436548224</v>
      </c>
      <c r="C14" s="69">
        <f>'0°'!F37</f>
        <v>5.951007576773101E-3</v>
      </c>
      <c r="E14" s="45">
        <f t="shared" si="2"/>
        <v>424.48919160841399</v>
      </c>
      <c r="I14" s="69">
        <f>'45°'!I32</f>
        <v>579.65713684729076</v>
      </c>
      <c r="J14" s="69">
        <f>'45°'!F32</f>
        <v>5.9186998882858922E-3</v>
      </c>
      <c r="L14" s="45">
        <f t="shared" si="3"/>
        <v>435.14129413808348</v>
      </c>
      <c r="P14" s="69">
        <f>'90°'!I36</f>
        <v>586.91720203114335</v>
      </c>
      <c r="Q14" s="69">
        <f>'90°'!F36</f>
        <v>5.8565667842450696E-3</v>
      </c>
      <c r="S14" s="45">
        <f t="shared" si="4"/>
        <v>441.23653191041268</v>
      </c>
      <c r="AA14" s="146">
        <f t="shared" si="0"/>
        <v>555.92941878172599</v>
      </c>
      <c r="AB14" s="179">
        <f t="shared" si="1"/>
        <v>2.1764824212719032E-3</v>
      </c>
    </row>
    <row r="15" spans="2:48">
      <c r="B15" s="69">
        <f>'0°'!I38</f>
        <v>555.92941878172599</v>
      </c>
      <c r="C15" s="69">
        <f>'0°'!F38</f>
        <v>6.1373777083928785E-3</v>
      </c>
      <c r="E15" s="45">
        <f t="shared" si="2"/>
        <v>427.84029546500091</v>
      </c>
      <c r="I15" s="69">
        <f>'45°'!I33</f>
        <v>581.2495693103449</v>
      </c>
      <c r="J15" s="69">
        <f>'45°'!F33</f>
        <v>6.1348930017620625E-3</v>
      </c>
      <c r="L15" s="45">
        <f t="shared" si="3"/>
        <v>439.09311631016681</v>
      </c>
      <c r="P15" s="69">
        <f>'90°'!I37</f>
        <v>588.04176042402264</v>
      </c>
      <c r="Q15" s="69">
        <f>'90°'!F37</f>
        <v>6.0628338237522462E-3</v>
      </c>
      <c r="S15" s="45">
        <f t="shared" si="4"/>
        <v>445.07131381390923</v>
      </c>
      <c r="AA15" s="146">
        <f t="shared" si="0"/>
        <v>558.07566213197981</v>
      </c>
      <c r="AB15" s="179">
        <f t="shared" si="1"/>
        <v>2.3615757044670267E-3</v>
      </c>
    </row>
    <row r="16" spans="2:48">
      <c r="B16" s="69">
        <f>'0°'!I39</f>
        <v>558.07566213197981</v>
      </c>
      <c r="C16" s="69">
        <f>'0°'!F39</f>
        <v>6.322470991588002E-3</v>
      </c>
      <c r="E16" s="45">
        <f t="shared" si="2"/>
        <v>431.09422391555728</v>
      </c>
      <c r="I16" s="69">
        <f>'45°'!I34</f>
        <v>582.36743999999999</v>
      </c>
      <c r="J16" s="69">
        <f>'45°'!F34</f>
        <v>6.3522814714641633E-3</v>
      </c>
      <c r="L16" s="45">
        <f t="shared" si="3"/>
        <v>442.96310975353936</v>
      </c>
      <c r="P16" s="69">
        <f>'90°'!I38</f>
        <v>589.68938467246767</v>
      </c>
      <c r="Q16" s="69">
        <f>'90°'!F38</f>
        <v>6.2703005133591958E-3</v>
      </c>
      <c r="S16" s="45">
        <f t="shared" si="4"/>
        <v>448.83092869512546</v>
      </c>
      <c r="AA16" s="146">
        <f t="shared" si="0"/>
        <v>559.73286578680211</v>
      </c>
      <c r="AB16" s="179">
        <f t="shared" si="1"/>
        <v>2.5478766257050287E-3</v>
      </c>
    </row>
    <row r="17" spans="2:28">
      <c r="B17" s="69">
        <f>'0°'!I40</f>
        <v>559.73286578680211</v>
      </c>
      <c r="C17" s="69">
        <f>'0°'!F40</f>
        <v>6.508771912826004E-3</v>
      </c>
      <c r="E17" s="45">
        <f t="shared" si="2"/>
        <v>434.29848743573154</v>
      </c>
      <c r="I17" s="69">
        <f>'45°'!I35</f>
        <v>583.52468571428574</v>
      </c>
      <c r="J17" s="69">
        <f>'45°'!F35</f>
        <v>6.5683808780317475E-3</v>
      </c>
      <c r="L17" s="45">
        <f t="shared" si="3"/>
        <v>446.71317895082768</v>
      </c>
      <c r="P17" s="69">
        <f>'90°'!I39</f>
        <v>591.2974858566032</v>
      </c>
      <c r="Q17" s="69">
        <f>'90°'!F39</f>
        <v>6.4777241694664919E-3</v>
      </c>
      <c r="S17" s="45">
        <f t="shared" si="4"/>
        <v>452.49762094158871</v>
      </c>
      <c r="AA17" s="146">
        <f t="shared" si="0"/>
        <v>561.88681258883253</v>
      </c>
      <c r="AB17" s="179">
        <f t="shared" si="1"/>
        <v>2.7440760692768532E-3</v>
      </c>
    </row>
    <row r="18" spans="2:28">
      <c r="B18" s="69">
        <f>'0°'!I41</f>
        <v>561.88681258883253</v>
      </c>
      <c r="C18" s="69">
        <f>'0°'!F41</f>
        <v>6.7049713563978285E-3</v>
      </c>
      <c r="E18" s="45">
        <f t="shared" si="2"/>
        <v>437.59996108549876</v>
      </c>
      <c r="I18" s="69">
        <f>'45°'!I36</f>
        <v>585.12027862068965</v>
      </c>
      <c r="J18" s="69">
        <f>'45°'!F36</f>
        <v>6.7869166889741039E-3</v>
      </c>
      <c r="L18" s="45">
        <f t="shared" si="3"/>
        <v>450.41281780383758</v>
      </c>
      <c r="P18" s="69">
        <f>'90°'!I40</f>
        <v>592.42349549366247</v>
      </c>
      <c r="Q18" s="69">
        <f>'90°'!F40</f>
        <v>6.6838631376638863E-3</v>
      </c>
      <c r="S18" s="45">
        <f t="shared" si="4"/>
        <v>456.05537068164136</v>
      </c>
      <c r="AA18" s="146">
        <f t="shared" si="0"/>
        <v>563.55157675126907</v>
      </c>
      <c r="AB18" s="179">
        <f t="shared" si="1"/>
        <v>2.9414784286898631E-3</v>
      </c>
    </row>
    <row r="19" spans="2:28">
      <c r="B19" s="69">
        <f>'0°'!I42</f>
        <v>563.55157675126907</v>
      </c>
      <c r="C19" s="69">
        <f>'0°'!F42</f>
        <v>6.9023737158108384E-3</v>
      </c>
      <c r="E19" s="45">
        <f t="shared" si="2"/>
        <v>440.84982030508212</v>
      </c>
      <c r="I19" s="69">
        <f>'45°'!I37</f>
        <v>585.76259704433505</v>
      </c>
      <c r="J19" s="69">
        <f>'45°'!F37</f>
        <v>7.002922201678744E-3</v>
      </c>
      <c r="L19" s="45">
        <f t="shared" si="3"/>
        <v>453.98306286389885</v>
      </c>
      <c r="P19" s="69">
        <f>'90°'!I41</f>
        <v>594.07880006543076</v>
      </c>
      <c r="Q19" s="69">
        <f>'90°'!F41</f>
        <v>6.9011323132991556E-3</v>
      </c>
      <c r="S19" s="45">
        <f t="shared" si="4"/>
        <v>459.71722438082077</v>
      </c>
      <c r="AA19" s="146">
        <f t="shared" si="0"/>
        <v>565.17535436548224</v>
      </c>
      <c r="AB19" s="179">
        <f t="shared" si="1"/>
        <v>3.1376006705737536E-3</v>
      </c>
    </row>
    <row r="20" spans="2:28">
      <c r="B20" s="69">
        <f>'0°'!I43</f>
        <v>565.17535436548224</v>
      </c>
      <c r="C20" s="69">
        <f>'0°'!F43</f>
        <v>7.0984959576947289E-3</v>
      </c>
      <c r="E20" s="45">
        <f t="shared" si="2"/>
        <v>444.010739658077</v>
      </c>
      <c r="I20" s="69">
        <f>'45°'!I38</f>
        <v>586.88219926108388</v>
      </c>
      <c r="J20" s="69">
        <f>'45°'!F38</f>
        <v>7.2201220741986843E-3</v>
      </c>
      <c r="L20" s="45">
        <f t="shared" si="3"/>
        <v>457.4909325083853</v>
      </c>
      <c r="P20" s="69">
        <f>'90°'!I42</f>
        <v>595.21240504574166</v>
      </c>
      <c r="Q20" s="69">
        <f>'90°'!F42</f>
        <v>7.1183542932937161E-3</v>
      </c>
      <c r="S20" s="45">
        <f t="shared" si="4"/>
        <v>463.29283886525081</v>
      </c>
      <c r="AA20" s="146">
        <f t="shared" si="0"/>
        <v>566.84063192893404</v>
      </c>
      <c r="AB20" s="179">
        <f t="shared" si="1"/>
        <v>3.333684456065693E-3</v>
      </c>
    </row>
    <row r="21" spans="2:28">
      <c r="B21" s="69">
        <f>'0°'!I44</f>
        <v>566.84063192893404</v>
      </c>
      <c r="C21" s="69">
        <f>'0°'!F44</f>
        <v>7.2945797431866683E-3</v>
      </c>
      <c r="E21" s="45">
        <f t="shared" si="2"/>
        <v>447.10664943009328</v>
      </c>
      <c r="I21" s="69">
        <f>'45°'!I39</f>
        <v>588.00223251231535</v>
      </c>
      <c r="J21" s="69">
        <f>'45°'!F39</f>
        <v>7.4372747811779459E-3</v>
      </c>
      <c r="L21" s="45">
        <f t="shared" si="3"/>
        <v>460.91999772424936</v>
      </c>
      <c r="P21" s="69">
        <f>'90°'!I43</f>
        <v>596.34644639672524</v>
      </c>
      <c r="Q21" s="69">
        <f>'90°'!F43</f>
        <v>7.3355290981469761E-3</v>
      </c>
      <c r="S21" s="45">
        <f t="shared" si="4"/>
        <v>466.78678071353613</v>
      </c>
      <c r="AA21" s="146">
        <f t="shared" si="0"/>
        <v>568.46560456852797</v>
      </c>
      <c r="AB21" s="179">
        <f t="shared" si="1"/>
        <v>3.5297298002445144E-3</v>
      </c>
    </row>
    <row r="22" spans="2:28">
      <c r="B22" s="69">
        <f>'0°'!I45</f>
        <v>568.46560456852797</v>
      </c>
      <c r="C22" s="69">
        <f>'0°'!F45</f>
        <v>7.4906250873654897E-3</v>
      </c>
      <c r="E22" s="45">
        <f t="shared" si="2"/>
        <v>450.14057757813691</v>
      </c>
      <c r="I22" s="69">
        <f>'45°'!I40</f>
        <v>589.12927389162576</v>
      </c>
      <c r="J22" s="69">
        <f>'45°'!F40</f>
        <v>7.665544497725189E-3</v>
      </c>
      <c r="L22" s="45">
        <f t="shared" si="3"/>
        <v>464.44480001868192</v>
      </c>
      <c r="P22" s="69">
        <f>'90°'!I44</f>
        <v>597.48018288668925</v>
      </c>
      <c r="Q22" s="69">
        <f>'90°'!F44</f>
        <v>7.5514161528343797E-3</v>
      </c>
      <c r="S22" s="45">
        <f t="shared" si="4"/>
        <v>470.18393742580338</v>
      </c>
      <c r="AA22" s="146">
        <f t="shared" si="0"/>
        <v>570.13280040609141</v>
      </c>
      <c r="AB22" s="179">
        <f t="shared" si="1"/>
        <v>3.7269771459534006E-3</v>
      </c>
    </row>
    <row r="23" spans="2:28">
      <c r="B23" s="69">
        <f>'0°'!I46</f>
        <v>570.13280040609141</v>
      </c>
      <c r="C23" s="69">
        <f>'0°'!F46</f>
        <v>7.6878724330743759E-3</v>
      </c>
      <c r="E23" s="45">
        <f t="shared" si="2"/>
        <v>453.13398065861958</v>
      </c>
      <c r="I23" s="69">
        <f>'45°'!I41</f>
        <v>590.25603645320211</v>
      </c>
      <c r="J23" s="69">
        <f>'45°'!F41</f>
        <v>7.8925219466917419E-3</v>
      </c>
      <c r="L23" s="45">
        <f t="shared" si="3"/>
        <v>467.87263806285216</v>
      </c>
      <c r="P23" s="69">
        <f>'90°'!I45</f>
        <v>598.61509573224498</v>
      </c>
      <c r="Q23" s="69">
        <f>'90°'!F45</f>
        <v>7.7684969381301349E-3</v>
      </c>
      <c r="S23" s="45">
        <f t="shared" si="4"/>
        <v>473.52720723931037</v>
      </c>
      <c r="AA23" s="146">
        <f t="shared" si="0"/>
        <v>571.27347106598984</v>
      </c>
      <c r="AB23" s="179">
        <f t="shared" si="1"/>
        <v>3.9328668319794889E-3</v>
      </c>
    </row>
    <row r="24" spans="2:28">
      <c r="B24" s="69">
        <f>'0°'!I47</f>
        <v>571.27347106598984</v>
      </c>
      <c r="C24" s="69">
        <f>'0°'!F47</f>
        <v>7.8937621191004642E-3</v>
      </c>
      <c r="E24" s="45">
        <f t="shared" si="2"/>
        <v>456.198115774695</v>
      </c>
      <c r="I24" s="69">
        <f>'45°'!I42</f>
        <v>591.3832497536946</v>
      </c>
      <c r="J24" s="69">
        <f>'45°'!F42</f>
        <v>8.1194478885866783E-3</v>
      </c>
      <c r="L24" s="45">
        <f t="shared" si="3"/>
        <v>471.22675900507272</v>
      </c>
      <c r="P24" s="69">
        <f>'90°'!I46</f>
        <v>599.75118867371236</v>
      </c>
      <c r="Q24" s="69">
        <f>'90°'!F46</f>
        <v>7.9867706666530286E-3</v>
      </c>
      <c r="S24" s="45">
        <f t="shared" si="4"/>
        <v>476.81893232594444</v>
      </c>
      <c r="AA24" s="146">
        <f t="shared" si="0"/>
        <v>572.94748553299496</v>
      </c>
      <c r="AB24" s="179">
        <f t="shared" si="1"/>
        <v>4.1399540517801144E-3</v>
      </c>
    </row>
    <row r="25" spans="2:28">
      <c r="B25" s="69">
        <f>'0°'!I48</f>
        <v>572.94748553299496</v>
      </c>
      <c r="C25" s="69">
        <f>'0°'!F48</f>
        <v>8.1008493389010897E-3</v>
      </c>
      <c r="E25" s="45">
        <f t="shared" si="2"/>
        <v>459.22058756279279</v>
      </c>
      <c r="I25" s="69">
        <f>'45°'!I43</f>
        <v>592.51091379310355</v>
      </c>
      <c r="J25" s="69">
        <f>'45°'!F43</f>
        <v>8.3463223467812771E-3</v>
      </c>
      <c r="L25" s="45">
        <f t="shared" si="3"/>
        <v>474.5107385543447</v>
      </c>
      <c r="P25" s="69">
        <f>'90°'!I47</f>
        <v>600.89293528348628</v>
      </c>
      <c r="Q25" s="69">
        <f>'90°'!F47</f>
        <v>8.2136752245024168E-3</v>
      </c>
      <c r="S25" s="45">
        <f t="shared" si="4"/>
        <v>480.17005112835983</v>
      </c>
      <c r="AA25" s="146">
        <f t="shared" si="0"/>
        <v>574.58119634517755</v>
      </c>
      <c r="AB25" s="179">
        <f t="shared" si="1"/>
        <v>4.3469983953428847E-3</v>
      </c>
    </row>
    <row r="26" spans="2:28">
      <c r="B26" s="69">
        <f>'0°'!I49</f>
        <v>574.58119634517755</v>
      </c>
      <c r="C26" s="69">
        <f>'0°'!F49</f>
        <v>8.30789368246386E-3</v>
      </c>
      <c r="E26" s="45">
        <f t="shared" si="2"/>
        <v>462.18542461667397</v>
      </c>
      <c r="I26" s="69">
        <f>'45°'!I44</f>
        <v>593.63902857142864</v>
      </c>
      <c r="J26" s="69">
        <f>'45°'!F44</f>
        <v>8.5731453446309096E-3</v>
      </c>
      <c r="L26" s="45">
        <f t="shared" si="3"/>
        <v>477.7278869375225</v>
      </c>
      <c r="P26" s="69">
        <f>'90°'!I48</f>
        <v>602.0753731343284</v>
      </c>
      <c r="Q26" s="69">
        <f>'90°'!F48</f>
        <v>8.4405283083528945E-3</v>
      </c>
      <c r="S26" s="45">
        <f t="shared" si="4"/>
        <v>483.45170375339916</v>
      </c>
      <c r="AA26" s="146">
        <f t="shared" si="0"/>
        <v>575.72334416243655</v>
      </c>
      <c r="AB26" s="179">
        <f t="shared" si="1"/>
        <v>4.5527604780837665E-3</v>
      </c>
    </row>
    <row r="27" spans="2:28">
      <c r="B27" s="69">
        <f>'0°'!I50</f>
        <v>575.72334416243655</v>
      </c>
      <c r="C27" s="69">
        <f>'0°'!F50</f>
        <v>8.5136557652047418E-3</v>
      </c>
      <c r="E27" s="45">
        <f t="shared" si="2"/>
        <v>465.07785453835947</v>
      </c>
      <c r="I27" s="69">
        <f>'45°'!I45</f>
        <v>594.76759408866997</v>
      </c>
      <c r="J27" s="69">
        <f>'45°'!F45</f>
        <v>8.7999169054750661E-3</v>
      </c>
      <c r="L27" s="45">
        <f t="shared" si="3"/>
        <v>480.88127508132305</v>
      </c>
      <c r="P27" s="69">
        <f>'90°'!I49</f>
        <v>603.21804150857577</v>
      </c>
      <c r="Q27" s="69">
        <f>'90°'!F49</f>
        <v>8.6673299415532378E-3</v>
      </c>
      <c r="S27" s="45">
        <f t="shared" si="4"/>
        <v>486.66713580129596</v>
      </c>
      <c r="AA27" s="146">
        <f t="shared" si="0"/>
        <v>576.90759294416239</v>
      </c>
      <c r="AB27" s="179">
        <f t="shared" si="1"/>
        <v>4.7597193788915561E-3</v>
      </c>
    </row>
    <row r="28" spans="2:28">
      <c r="B28" s="69">
        <f>'0°'!I51</f>
        <v>576.90759294416239</v>
      </c>
      <c r="C28" s="69">
        <f>'0°'!F51</f>
        <v>8.7206146660125314E-3</v>
      </c>
      <c r="E28" s="45">
        <f t="shared" si="2"/>
        <v>467.93504079221748</v>
      </c>
      <c r="I28" s="69">
        <f>'45°'!I46</f>
        <v>595.42679172413807</v>
      </c>
      <c r="J28" s="69">
        <f>'45°'!F46</f>
        <v>9.0390246506698371E-3</v>
      </c>
      <c r="L28" s="45">
        <f t="shared" si="3"/>
        <v>484.1410440301002</v>
      </c>
      <c r="P28" s="69">
        <f>'90°'!I50</f>
        <v>604.36116620186954</v>
      </c>
      <c r="Q28" s="69">
        <f>'90°'!F50</f>
        <v>8.8940801474363378E-3</v>
      </c>
      <c r="S28" s="45">
        <f t="shared" si="4"/>
        <v>489.81936061836808</v>
      </c>
      <c r="AA28" s="146">
        <f t="shared" si="0"/>
        <v>578.05059309644662</v>
      </c>
      <c r="AB28" s="179">
        <f t="shared" si="1"/>
        <v>4.9653965655561474E-3</v>
      </c>
    </row>
    <row r="29" spans="2:28">
      <c r="B29" s="69">
        <f>'0°'!I52</f>
        <v>578.05059309644662</v>
      </c>
      <c r="C29" s="69">
        <f>'0°'!F52</f>
        <v>8.9262918526771227E-3</v>
      </c>
      <c r="E29" s="45">
        <f t="shared" si="2"/>
        <v>470.72491355024863</v>
      </c>
      <c r="I29" s="69">
        <f>'45°'!I47</f>
        <v>596.56207339901482</v>
      </c>
      <c r="J29" s="69">
        <f>'45°'!F47</f>
        <v>9.2755983218667255E-3</v>
      </c>
      <c r="L29" s="45">
        <f t="shared" si="3"/>
        <v>487.30339126246076</v>
      </c>
      <c r="P29" s="69">
        <f>'90°'!I51</f>
        <v>605.50549722318635</v>
      </c>
      <c r="Q29" s="69">
        <f>'90°'!F51</f>
        <v>9.1220175994135254E-3</v>
      </c>
      <c r="S29" s="45">
        <f t="shared" si="4"/>
        <v>492.92791552556662</v>
      </c>
      <c r="AA29" s="146">
        <f t="shared" si="0"/>
        <v>579.19473197969535</v>
      </c>
      <c r="AB29" s="179">
        <f t="shared" si="1"/>
        <v>5.1722700941008656E-3</v>
      </c>
    </row>
    <row r="30" spans="2:28">
      <c r="B30" s="69">
        <f>'0°'!I53</f>
        <v>579.19473197969535</v>
      </c>
      <c r="C30" s="69">
        <f>'0°'!F53</f>
        <v>9.1331653812218409E-3</v>
      </c>
      <c r="E30" s="45">
        <f t="shared" si="2"/>
        <v>473.4831142171268</v>
      </c>
      <c r="I30" s="69">
        <f>'45°'!I48</f>
        <v>597.69856556650257</v>
      </c>
      <c r="J30" s="69">
        <f>'45°'!F48</f>
        <v>9.5133542046588193E-3</v>
      </c>
      <c r="L30" s="45">
        <f t="shared" si="3"/>
        <v>490.42132979424457</v>
      </c>
      <c r="P30" s="69">
        <f>'90°'!I52</f>
        <v>606.64953580134625</v>
      </c>
      <c r="Q30" s="69">
        <f>'90°'!F52</f>
        <v>9.3486647398927092E-3</v>
      </c>
      <c r="S30" s="45">
        <f t="shared" si="4"/>
        <v>495.96163582532569</v>
      </c>
      <c r="AA30" s="146">
        <f t="shared" si="0"/>
        <v>580.34432548223356</v>
      </c>
      <c r="AB30" s="179">
        <f t="shared" si="1"/>
        <v>5.3877694527717339E-3</v>
      </c>
    </row>
    <row r="31" spans="2:28">
      <c r="B31" s="69">
        <f>'0°'!I54</f>
        <v>580.34432548223356</v>
      </c>
      <c r="C31" s="69">
        <f>'0°'!F54</f>
        <v>9.3486647398927092E-3</v>
      </c>
      <c r="E31" s="45">
        <f t="shared" si="2"/>
        <v>476.30726159154312</v>
      </c>
      <c r="I31" s="69">
        <f>'45°'!I49</f>
        <v>598.83478935960602</v>
      </c>
      <c r="J31" s="69">
        <f>'45°'!F49</f>
        <v>9.7498157018436771E-3</v>
      </c>
      <c r="L31" s="45">
        <f t="shared" si="3"/>
        <v>493.46500691550796</v>
      </c>
      <c r="P31" s="69">
        <f>'90°'!I53</f>
        <v>607.80080322126332</v>
      </c>
      <c r="Q31" s="69">
        <f>'90°'!F53</f>
        <v>9.5864032534130356E-3</v>
      </c>
      <c r="S31" s="45">
        <f t="shared" si="4"/>
        <v>499.08510742200798</v>
      </c>
      <c r="AA31" s="146">
        <f t="shared" si="0"/>
        <v>581.49508055837566</v>
      </c>
      <c r="AB31" s="179">
        <f t="shared" si="1"/>
        <v>5.6044604825490531E-3</v>
      </c>
    </row>
    <row r="32" spans="2:28">
      <c r="B32" s="69">
        <f>'0°'!I55</f>
        <v>581.49508055837566</v>
      </c>
      <c r="C32" s="69">
        <f>'0°'!F55</f>
        <v>9.5653557696700284E-3</v>
      </c>
      <c r="E32" s="45">
        <f t="shared" si="2"/>
        <v>479.09853834167012</v>
      </c>
      <c r="I32" s="69">
        <f>'45°'!I50</f>
        <v>599.97222610837446</v>
      </c>
      <c r="J32" s="69">
        <f>'45°'!F50</f>
        <v>9.9874588767856938E-3</v>
      </c>
      <c r="L32" s="45">
        <f t="shared" si="3"/>
        <v>496.468761855043</v>
      </c>
      <c r="P32" s="69">
        <f>'90°'!I54</f>
        <v>608.95179565285048</v>
      </c>
      <c r="Q32" s="69">
        <f>'90°'!F54</f>
        <v>9.8228474799834081E-3</v>
      </c>
      <c r="S32" s="45">
        <f t="shared" si="4"/>
        <v>502.13447254209524</v>
      </c>
      <c r="AA32" s="146">
        <f t="shared" si="0"/>
        <v>582.6470010152284</v>
      </c>
      <c r="AB32" s="179">
        <f t="shared" si="1"/>
        <v>5.8223423988405208E-3</v>
      </c>
    </row>
    <row r="33" spans="2:28">
      <c r="B33" s="69">
        <f>'0°'!I56</f>
        <v>582.6470010152284</v>
      </c>
      <c r="C33" s="69">
        <f>'0°'!F56</f>
        <v>9.7832376859614961E-3</v>
      </c>
      <c r="E33" s="45">
        <f t="shared" si="2"/>
        <v>481.858054251</v>
      </c>
      <c r="I33" s="69">
        <f>'45°'!I51</f>
        <v>601.11534197044341</v>
      </c>
      <c r="J33" s="69">
        <f>'45°'!F51</f>
        <v>1.0233706540069465E-2</v>
      </c>
      <c r="L33" s="45">
        <f t="shared" si="3"/>
        <v>499.52539539170243</v>
      </c>
      <c r="P33" s="69">
        <f>'90°'!I55</f>
        <v>610.10401934792765</v>
      </c>
      <c r="Q33" s="69">
        <f>'90°'!F55</f>
        <v>1.0060473302117351E-2</v>
      </c>
      <c r="S33" s="45">
        <f t="shared" si="4"/>
        <v>505.14410668772553</v>
      </c>
      <c r="AA33" s="146">
        <f t="shared" si="0"/>
        <v>583.79792319796945</v>
      </c>
      <c r="AB33" s="179">
        <f t="shared" si="1"/>
        <v>6.0377017279497885E-3</v>
      </c>
    </row>
    <row r="34" spans="2:28">
      <c r="B34" s="69">
        <f>'0°'!I57</f>
        <v>583.79792319796945</v>
      </c>
      <c r="C34" s="69">
        <f>'0°'!F57</f>
        <v>9.9985970150707638E-3</v>
      </c>
      <c r="E34" s="45">
        <f t="shared" si="2"/>
        <v>484.54098729742316</v>
      </c>
      <c r="I34" s="69">
        <f>'45°'!I52</f>
        <v>601.78254827586227</v>
      </c>
      <c r="J34" s="69">
        <f>'45°'!F52</f>
        <v>1.0482367514382192E-2</v>
      </c>
      <c r="L34" s="45">
        <f t="shared" si="3"/>
        <v>502.55665781128795</v>
      </c>
      <c r="P34" s="69">
        <f>'90°'!I56</f>
        <v>611.25596556112794</v>
      </c>
      <c r="Q34" s="69">
        <f>'90°'!F56</f>
        <v>1.0296805477368231E-2</v>
      </c>
      <c r="S34" s="45">
        <f t="shared" si="4"/>
        <v>508.08493084077372</v>
      </c>
      <c r="AA34" s="146">
        <f t="shared" si="0"/>
        <v>584.95001076142125</v>
      </c>
      <c r="AB34" s="179">
        <f t="shared" si="1"/>
        <v>6.25425198423246E-3</v>
      </c>
    </row>
    <row r="35" spans="2:28">
      <c r="B35" s="69">
        <f>'0°'!I58</f>
        <v>584.95001076142125</v>
      </c>
      <c r="C35" s="69">
        <f>'0°'!F58</f>
        <v>1.0215147271353435E-2</v>
      </c>
      <c r="E35" s="45">
        <f t="shared" si="2"/>
        <v>487.19569216442301</v>
      </c>
      <c r="I35" s="69">
        <f>'45°'!I53</f>
        <v>602.92652926108383</v>
      </c>
      <c r="J35" s="69">
        <f>'45°'!F53</f>
        <v>1.0728493352715255E-2</v>
      </c>
      <c r="L35" s="45">
        <f t="shared" si="3"/>
        <v>505.50450245287976</v>
      </c>
      <c r="P35" s="69">
        <f>'90°'!I57</f>
        <v>612.40838804174791</v>
      </c>
      <c r="Q35" s="69">
        <f>'90°'!F57</f>
        <v>1.053308181291829E-2</v>
      </c>
      <c r="S35" s="45">
        <f t="shared" si="4"/>
        <v>510.97488167117245</v>
      </c>
      <c r="AA35" s="146">
        <f t="shared" si="0"/>
        <v>585.6101227918781</v>
      </c>
      <c r="AB35" s="179">
        <f t="shared" si="1"/>
        <v>6.4707553566543848E-3</v>
      </c>
    </row>
    <row r="36" spans="2:28">
      <c r="B36" s="69">
        <f>'0°'!I59</f>
        <v>585.6101227918781</v>
      </c>
      <c r="C36" s="69">
        <f>'0°'!F59</f>
        <v>1.043165064377536E-2</v>
      </c>
      <c r="E36" s="45">
        <f t="shared" si="2"/>
        <v>489.80823446968526</v>
      </c>
      <c r="I36" s="69">
        <f>'45°'!I54</f>
        <v>604.0717472413794</v>
      </c>
      <c r="J36" s="69">
        <f>'45°'!F54</f>
        <v>1.0975794984064407E-2</v>
      </c>
      <c r="L36" s="45">
        <f t="shared" si="3"/>
        <v>508.41591293412671</v>
      </c>
      <c r="P36" s="69">
        <f>'90°'!I58</f>
        <v>613.07810017674251</v>
      </c>
      <c r="Q36" s="69">
        <f>'90°'!F58</f>
        <v>1.0770538944983027E-2</v>
      </c>
      <c r="S36" s="45">
        <f t="shared" si="4"/>
        <v>513.83069718169315</v>
      </c>
      <c r="AA36" s="146">
        <f t="shared" si="0"/>
        <v>586.76879756345181</v>
      </c>
      <c r="AB36" s="179">
        <f t="shared" si="1"/>
        <v>6.6971059003982682E-3</v>
      </c>
    </row>
    <row r="37" spans="2:28">
      <c r="B37" s="69">
        <f>'0°'!I60</f>
        <v>586.76879756345181</v>
      </c>
      <c r="C37" s="69">
        <f>'0°'!F60</f>
        <v>1.0658001187519243E-2</v>
      </c>
      <c r="E37" s="45">
        <f t="shared" si="2"/>
        <v>492.49676057121894</v>
      </c>
      <c r="I37" s="69">
        <f>'45°'!I55</f>
        <v>605.21745783251242</v>
      </c>
      <c r="J37" s="69">
        <f>'45°'!F55</f>
        <v>1.1223035472436917E-2</v>
      </c>
      <c r="L37" s="45">
        <f t="shared" si="3"/>
        <v>511.27795930938925</v>
      </c>
      <c r="P37" s="69">
        <f>'90°'!I59</f>
        <v>614.23819659720641</v>
      </c>
      <c r="Q37" s="69">
        <f>'90°'!F59</f>
        <v>1.1017830179892737E-2</v>
      </c>
      <c r="S37" s="45">
        <f t="shared" si="4"/>
        <v>516.75502200857579</v>
      </c>
      <c r="AA37" s="146">
        <f t="shared" si="0"/>
        <v>587.92866375634526</v>
      </c>
      <c r="AB37" s="179">
        <f t="shared" si="1"/>
        <v>6.924641688802113E-3</v>
      </c>
    </row>
    <row r="38" spans="2:28">
      <c r="B38" s="69">
        <f>'0°'!I61</f>
        <v>587.92866375634526</v>
      </c>
      <c r="C38" s="69">
        <f>'0°'!F61</f>
        <v>1.0885536975923088E-2</v>
      </c>
      <c r="E38" s="45">
        <f t="shared" si="2"/>
        <v>495.15682778406921</v>
      </c>
      <c r="I38" s="69">
        <f>'45°'!I56</f>
        <v>606.3636610344829</v>
      </c>
      <c r="J38" s="69">
        <f>'45°'!F56</f>
        <v>1.1470214848059792E-2</v>
      </c>
      <c r="L38" s="45">
        <f t="shared" si="3"/>
        <v>514.09253523916243</v>
      </c>
      <c r="P38" s="69">
        <f>'90°'!I60</f>
        <v>615.39879172701058</v>
      </c>
      <c r="Q38" s="69">
        <f>'90°'!F60</f>
        <v>1.1265060276966126E-2</v>
      </c>
      <c r="S38" s="45">
        <f t="shared" si="4"/>
        <v>519.62982166047641</v>
      </c>
      <c r="AA38" s="146">
        <f t="shared" si="0"/>
        <v>588.55445111675124</v>
      </c>
      <c r="AB38" s="179">
        <f t="shared" si="1"/>
        <v>7.1508895300584907E-3</v>
      </c>
    </row>
    <row r="39" spans="2:28">
      <c r="B39" s="69">
        <f>'0°'!I62</f>
        <v>588.55445111675124</v>
      </c>
      <c r="C39" s="69">
        <f>'0°'!F62</f>
        <v>1.1111784817179466E-2</v>
      </c>
      <c r="E39" s="45">
        <f t="shared" si="2"/>
        <v>497.7610766124165</v>
      </c>
      <c r="I39" s="69">
        <f>'45°'!I57</f>
        <v>607.51711172413798</v>
      </c>
      <c r="J39" s="69">
        <f>'45°'!F57</f>
        <v>1.1728452028605708E-2</v>
      </c>
      <c r="L39" s="45">
        <f t="shared" si="3"/>
        <v>516.98497549787407</v>
      </c>
      <c r="P39" s="69">
        <f>'90°'!I61</f>
        <v>616.55988556615478</v>
      </c>
      <c r="Q39" s="69">
        <f>'90°'!F61</f>
        <v>1.1512229266425724E-2</v>
      </c>
      <c r="S39" s="45">
        <f t="shared" si="4"/>
        <v>522.45699105334734</v>
      </c>
      <c r="AA39" s="146">
        <f t="shared" si="0"/>
        <v>589.71439979695435</v>
      </c>
      <c r="AB39" s="179">
        <f t="shared" si="1"/>
        <v>7.3770861948075517E-3</v>
      </c>
    </row>
    <row r="40" spans="2:28">
      <c r="B40" s="69">
        <f>'0°'!I63</f>
        <v>589.71439979695435</v>
      </c>
      <c r="C40" s="69">
        <f>'0°'!F63</f>
        <v>1.1337981481928527E-2</v>
      </c>
      <c r="E40" s="45">
        <f t="shared" si="2"/>
        <v>500.32554013905542</v>
      </c>
      <c r="I40" s="69">
        <f>'45°'!I58</f>
        <v>608.66957364532027</v>
      </c>
      <c r="J40" s="69">
        <f>'45°'!F58</f>
        <v>1.1984152324548546E-2</v>
      </c>
      <c r="L40" s="45">
        <f t="shared" si="3"/>
        <v>519.80243704315569</v>
      </c>
      <c r="P40" s="69">
        <f>'90°'!I62</f>
        <v>617.72147811463924</v>
      </c>
      <c r="Q40" s="69">
        <f>'90°'!F62</f>
        <v>1.1759337178472105E-2</v>
      </c>
      <c r="S40" s="45">
        <f t="shared" si="4"/>
        <v>525.23831351453771</v>
      </c>
      <c r="AA40" s="146">
        <f t="shared" si="0"/>
        <v>590.91589441624365</v>
      </c>
      <c r="AB40" s="179">
        <f t="shared" si="1"/>
        <v>7.6032317061959717E-3</v>
      </c>
    </row>
    <row r="41" spans="2:28">
      <c r="B41" s="69">
        <f>'0°'!I64</f>
        <v>590.91589441624365</v>
      </c>
      <c r="C41" s="69">
        <f>'0°'!F64</f>
        <v>1.1564126993316947E-2</v>
      </c>
      <c r="E41" s="45">
        <f t="shared" si="2"/>
        <v>502.8515992553817</v>
      </c>
      <c r="I41" s="69">
        <f>'45°'!I59</f>
        <v>609.34532000000013</v>
      </c>
      <c r="J41" s="69">
        <f>'45°'!F59</f>
        <v>1.2242256838549685E-2</v>
      </c>
      <c r="L41" s="45">
        <f t="shared" si="3"/>
        <v>522.60115013233963</v>
      </c>
      <c r="P41" s="69">
        <f>'90°'!I63</f>
        <v>618.88356937246419</v>
      </c>
      <c r="Q41" s="69">
        <f>'90°'!F63</f>
        <v>1.2006384043283672E-2</v>
      </c>
      <c r="S41" s="45">
        <f t="shared" si="4"/>
        <v>527.97546955782616</v>
      </c>
      <c r="AA41" s="146">
        <f t="shared" si="0"/>
        <v>592.08336411167511</v>
      </c>
      <c r="AB41" s="179">
        <f t="shared" si="1"/>
        <v>7.8404441644216588E-3</v>
      </c>
    </row>
    <row r="42" spans="2:28">
      <c r="B42" s="69">
        <f>'0°'!I65</f>
        <v>592.08336411167511</v>
      </c>
      <c r="C42" s="69">
        <f>'0°'!F65</f>
        <v>1.1801339451542634E-2</v>
      </c>
      <c r="E42" s="45">
        <f t="shared" si="2"/>
        <v>505.46203380952346</v>
      </c>
      <c r="I42" s="69">
        <f>'45°'!I60</f>
        <v>610.4994353694583</v>
      </c>
      <c r="J42" s="69">
        <f>'45°'!F60</f>
        <v>1.2499060279151812E-2</v>
      </c>
      <c r="L42" s="45">
        <f t="shared" si="3"/>
        <v>525.34228884023128</v>
      </c>
      <c r="P42" s="69">
        <f>'90°'!I64</f>
        <v>620.05228428826206</v>
      </c>
      <c r="Q42" s="69">
        <f>'90°'!F64</f>
        <v>1.2263248056195509E-2</v>
      </c>
      <c r="S42" s="45">
        <f t="shared" si="4"/>
        <v>530.77696360149776</v>
      </c>
      <c r="AA42" s="146">
        <f t="shared" si="0"/>
        <v>592.71627654822339</v>
      </c>
      <c r="AB42" s="179">
        <f t="shared" si="1"/>
        <v>8.0763653233824392E-3</v>
      </c>
    </row>
    <row r="43" spans="2:28">
      <c r="B43" s="69">
        <f>'0°'!I66</f>
        <v>592.71627654822339</v>
      </c>
      <c r="C43" s="69">
        <f>'0°'!F66</f>
        <v>1.2037260610503414E-2</v>
      </c>
      <c r="E43" s="45">
        <f t="shared" si="2"/>
        <v>508.01976876182391</v>
      </c>
      <c r="I43" s="69">
        <f>'45°'!I61</f>
        <v>611.65481793103459</v>
      </c>
      <c r="J43" s="69">
        <f>'45°'!F61</f>
        <v>1.2757031944431693E-2</v>
      </c>
      <c r="L43" s="45">
        <f t="shared" si="3"/>
        <v>528.05380527962643</v>
      </c>
      <c r="P43" s="69">
        <f>'90°'!I65</f>
        <v>621.22151786177369</v>
      </c>
      <c r="Q43" s="69">
        <f>'90°'!F65</f>
        <v>1.2520046106929165E-2</v>
      </c>
      <c r="S43" s="45">
        <f t="shared" si="4"/>
        <v>533.53408470372631</v>
      </c>
      <c r="AA43" s="146">
        <f t="shared" si="0"/>
        <v>593.88459289340108</v>
      </c>
      <c r="AB43" s="179">
        <f t="shared" si="1"/>
        <v>8.3134655882672465E-3</v>
      </c>
    </row>
    <row r="44" spans="2:28">
      <c r="B44" s="69">
        <f>'0°'!I67</f>
        <v>593.88459289340108</v>
      </c>
      <c r="C44" s="69">
        <f>'0°'!F67</f>
        <v>1.2274360875388222E-2</v>
      </c>
      <c r="E44" s="45">
        <f t="shared" si="2"/>
        <v>510.55293213833187</v>
      </c>
      <c r="I44" s="69">
        <f>'45°'!I62</f>
        <v>613.33503911330058</v>
      </c>
      <c r="J44" s="69">
        <f>'45°'!F62</f>
        <v>1.3023573897368279E-2</v>
      </c>
      <c r="L44" s="45">
        <f t="shared" si="3"/>
        <v>530.81265905881048</v>
      </c>
      <c r="P44" s="69">
        <f>'90°'!I66</f>
        <v>622.39127009299932</v>
      </c>
      <c r="Q44" s="69">
        <f>'90°'!F66</f>
        <v>1.2776778229353858E-2</v>
      </c>
      <c r="S44" s="45">
        <f t="shared" si="4"/>
        <v>536.24842119694802</v>
      </c>
      <c r="AA44" s="146">
        <f t="shared" si="0"/>
        <v>595.0533965482233</v>
      </c>
      <c r="AB44" s="179">
        <f t="shared" si="1"/>
        <v>8.5505096499417579E-3</v>
      </c>
    </row>
    <row r="45" spans="2:28">
      <c r="B45" s="69">
        <f>'0°'!I68</f>
        <v>595.0533965482233</v>
      </c>
      <c r="C45" s="69">
        <f>'0°'!F68</f>
        <v>1.2511404937062733E-2</v>
      </c>
      <c r="E45" s="45">
        <f t="shared" si="2"/>
        <v>513.04931118038326</v>
      </c>
      <c r="I45" s="69">
        <f>'45°'!I63</f>
        <v>613.97773014778329</v>
      </c>
      <c r="J45" s="69">
        <f>'45°'!F63</f>
        <v>1.3290044824623091E-2</v>
      </c>
      <c r="L45" s="45">
        <f t="shared" si="3"/>
        <v>533.52887761022669</v>
      </c>
      <c r="P45" s="69">
        <f>'90°'!I67</f>
        <v>623.56154098193872</v>
      </c>
      <c r="Q45" s="69">
        <f>'90°'!F67</f>
        <v>1.3033444457312731E-2</v>
      </c>
      <c r="S45" s="45">
        <f t="shared" si="4"/>
        <v>538.92147378201821</v>
      </c>
      <c r="AA45" s="146">
        <f t="shared" si="0"/>
        <v>595.72839045685282</v>
      </c>
      <c r="AB45" s="179">
        <f t="shared" si="1"/>
        <v>8.7862633686294073E-3</v>
      </c>
    </row>
    <row r="46" spans="2:28">
      <c r="B46" s="69">
        <f>'0°'!I69</f>
        <v>595.72839045685282</v>
      </c>
      <c r="C46" s="69">
        <f>'0°'!F69</f>
        <v>1.2747158655750383E-2</v>
      </c>
      <c r="E46" s="45">
        <f t="shared" si="2"/>
        <v>515.49739279015262</v>
      </c>
      <c r="I46" s="69">
        <f>'45°'!I64</f>
        <v>615.66005123152718</v>
      </c>
      <c r="J46" s="69">
        <f>'45°'!F64</f>
        <v>1.3557677932065722E-2</v>
      </c>
      <c r="L46" s="45">
        <f t="shared" si="3"/>
        <v>536.21624293916204</v>
      </c>
      <c r="P46" s="69">
        <f>'90°'!I68</f>
        <v>624.77276104441705</v>
      </c>
      <c r="Q46" s="69">
        <f>'90°'!F68</f>
        <v>1.3290044824623091E-2</v>
      </c>
      <c r="S46" s="45">
        <f t="shared" si="4"/>
        <v>541.55466199311081</v>
      </c>
      <c r="AA46" s="146">
        <f t="shared" si="0"/>
        <v>596.89805050761424</v>
      </c>
      <c r="AB46" s="179">
        <f t="shared" si="1"/>
        <v>9.0231953961604459E-3</v>
      </c>
    </row>
    <row r="47" spans="2:28">
      <c r="B47" s="69">
        <f>'0°'!I70</f>
        <v>596.89805050761424</v>
      </c>
      <c r="C47" s="69">
        <f>'0°'!F70</f>
        <v>1.2984090683281421E-2</v>
      </c>
      <c r="E47" s="45">
        <f t="shared" si="2"/>
        <v>517.92395809924369</v>
      </c>
      <c r="I47" s="69">
        <f>'45°'!I65</f>
        <v>616.30353024630563</v>
      </c>
      <c r="J47" s="69">
        <f>'45°'!F65</f>
        <v>1.382400659306994E-2</v>
      </c>
      <c r="L47" s="45">
        <f t="shared" si="3"/>
        <v>538.85140240784108</v>
      </c>
      <c r="P47" s="69">
        <f>'90°'!I69</f>
        <v>625.95102674278962</v>
      </c>
      <c r="Q47" s="69">
        <f>'90°'!F69</f>
        <v>1.3557677932065722E-2</v>
      </c>
      <c r="S47" s="45">
        <f t="shared" si="4"/>
        <v>544.26074976960729</v>
      </c>
      <c r="AA47" s="146">
        <f t="shared" si="0"/>
        <v>598.07336223350239</v>
      </c>
      <c r="AB47" s="179">
        <f t="shared" si="1"/>
        <v>9.2687063408279525E-3</v>
      </c>
    </row>
    <row r="48" spans="2:28">
      <c r="B48" s="69">
        <f>'0°'!I71</f>
        <v>598.07336223350239</v>
      </c>
      <c r="C48" s="69">
        <f>'0°'!F71</f>
        <v>1.3229601627948928E-2</v>
      </c>
      <c r="E48" s="45">
        <f t="shared" si="2"/>
        <v>520.40382967174469</v>
      </c>
      <c r="I48" s="69">
        <f>'45°'!I66</f>
        <v>617.46761068965532</v>
      </c>
      <c r="J48" s="69">
        <f>'45°'!F66</f>
        <v>1.4091496851917719E-2</v>
      </c>
      <c r="L48" s="45">
        <f t="shared" si="3"/>
        <v>541.4601045663801</v>
      </c>
      <c r="P48" s="69">
        <f>'90°'!I70</f>
        <v>627.12983354079643</v>
      </c>
      <c r="Q48" s="69">
        <f>'90°'!F70</f>
        <v>1.3825239431192481E-2</v>
      </c>
      <c r="S48" s="45">
        <f t="shared" si="4"/>
        <v>546.92635662837915</v>
      </c>
      <c r="AA48" s="146">
        <f t="shared" si="0"/>
        <v>598.75599685279201</v>
      </c>
      <c r="AB48" s="179">
        <f t="shared" si="1"/>
        <v>9.5153902930680406E-3</v>
      </c>
    </row>
    <row r="49" spans="2:28">
      <c r="B49" s="69">
        <f>'0°'!I72</f>
        <v>598.75599685279201</v>
      </c>
      <c r="C49" s="69">
        <f>'0°'!F72</f>
        <v>1.3476285580189016E-2</v>
      </c>
      <c r="E49" s="45">
        <f t="shared" si="2"/>
        <v>522.86125477128462</v>
      </c>
      <c r="I49" s="69">
        <f>'45°'!I67</f>
        <v>618.67754064039423</v>
      </c>
      <c r="J49" s="69">
        <f>'45°'!F67</f>
        <v>1.4367540798880868E-2</v>
      </c>
      <c r="L49" s="45">
        <f t="shared" si="3"/>
        <v>544.11367524565117</v>
      </c>
      <c r="P49" s="69">
        <f>'90°'!I71</f>
        <v>628.30840704257389</v>
      </c>
      <c r="Q49" s="69">
        <f>'90°'!F71</f>
        <v>1.4091496851917719E-2</v>
      </c>
      <c r="S49" s="45">
        <f t="shared" si="4"/>
        <v>549.54083511519127</v>
      </c>
      <c r="AA49" s="146">
        <f t="shared" si="0"/>
        <v>599.93367817258888</v>
      </c>
      <c r="AB49" s="179">
        <f t="shared" si="1"/>
        <v>9.763246370109167E-3</v>
      </c>
    </row>
    <row r="50" spans="2:28">
      <c r="B50" s="69">
        <f>'0°'!I73</f>
        <v>599.93367817258888</v>
      </c>
      <c r="C50" s="69">
        <f>'0°'!F73</f>
        <v>1.3724141657230142E-2</v>
      </c>
      <c r="E50" s="45">
        <f t="shared" si="2"/>
        <v>525.29683284198916</v>
      </c>
      <c r="I50" s="69">
        <f>'45°'!I68</f>
        <v>619.84958128078836</v>
      </c>
      <c r="J50" s="69">
        <f>'45°'!F68</f>
        <v>1.4645972221542236E-2</v>
      </c>
      <c r="L50" s="45">
        <f t="shared" si="3"/>
        <v>546.75184155204579</v>
      </c>
      <c r="P50" s="69">
        <f>'90°'!I72</f>
        <v>629.48829479307562</v>
      </c>
      <c r="Q50" s="69">
        <f>'90°'!F72</f>
        <v>1.4358915578860581E-2</v>
      </c>
      <c r="S50" s="45">
        <f t="shared" si="4"/>
        <v>552.12968565671315</v>
      </c>
      <c r="AA50" s="146">
        <f t="shared" si="0"/>
        <v>601.11038771573601</v>
      </c>
      <c r="AB50" s="179">
        <f t="shared" si="1"/>
        <v>1.0008575713653484E-2</v>
      </c>
    </row>
    <row r="51" spans="2:28">
      <c r="B51" s="69">
        <f>'0°'!I74</f>
        <v>601.11038771573601</v>
      </c>
      <c r="C51" s="69">
        <f>'0°'!F74</f>
        <v>1.3969471000774459E-2</v>
      </c>
      <c r="E51" s="45">
        <f t="shared" si="2"/>
        <v>527.67552179137749</v>
      </c>
      <c r="I51" s="69">
        <f>'45°'!I69</f>
        <v>621.50143034482755</v>
      </c>
      <c r="J51" s="69">
        <f>'45°'!F69</f>
        <v>1.4923094657854602E-2</v>
      </c>
      <c r="L51" s="45">
        <f t="shared" si="3"/>
        <v>549.34061297666676</v>
      </c>
      <c r="P51" s="69">
        <f>'90°'!I73</f>
        <v>630.66872364321148</v>
      </c>
      <c r="Q51" s="69">
        <f>'90°'!F73</f>
        <v>1.462626281214624E-2</v>
      </c>
      <c r="S51" s="45">
        <f t="shared" si="4"/>
        <v>554.6819460802991</v>
      </c>
      <c r="AA51" s="146">
        <f t="shared" si="0"/>
        <v>602.28834456852792</v>
      </c>
      <c r="AB51" s="179">
        <f t="shared" si="1"/>
        <v>1.0255077241978708E-2</v>
      </c>
    </row>
    <row r="52" spans="2:28">
      <c r="B52" s="69">
        <f>'0°'!I75</f>
        <v>602.28834456852792</v>
      </c>
      <c r="C52" s="69">
        <f>'0°'!F75</f>
        <v>1.4215972529099683E-2</v>
      </c>
      <c r="E52" s="45">
        <f t="shared" si="2"/>
        <v>530.03443449266672</v>
      </c>
      <c r="I52" s="69">
        <f>'45°'!I70</f>
        <v>622.67241684729072</v>
      </c>
      <c r="J52" s="69">
        <f>'45°'!F70</f>
        <v>1.5197678028570093E-2</v>
      </c>
      <c r="L52" s="45">
        <f t="shared" si="3"/>
        <v>551.87043804662687</v>
      </c>
      <c r="P52" s="69">
        <f>'90°'!I74</f>
        <v>631.8551405462664</v>
      </c>
      <c r="Q52" s="69">
        <f>'90°'!F74</f>
        <v>1.4902159200023218E-2</v>
      </c>
      <c r="S52" s="45">
        <f t="shared" si="4"/>
        <v>557.27939683231534</v>
      </c>
      <c r="AA52" s="146">
        <f t="shared" si="0"/>
        <v>602.93714253807116</v>
      </c>
      <c r="AB52" s="179">
        <f t="shared" si="1"/>
        <v>1.0511374390350993E-2</v>
      </c>
    </row>
    <row r="53" spans="2:28">
      <c r="B53" s="69">
        <f>'0°'!I76</f>
        <v>602.93714253807116</v>
      </c>
      <c r="C53" s="69">
        <f>'0°'!F76</f>
        <v>1.4472269677471969E-2</v>
      </c>
      <c r="E53" s="45">
        <f t="shared" si="2"/>
        <v>532.45499217217218</v>
      </c>
      <c r="I53" s="69">
        <f>'45°'!I71</f>
        <v>623.84702394088674</v>
      </c>
      <c r="J53" s="69">
        <f>'45°'!F71</f>
        <v>1.5477109246301765E-2</v>
      </c>
      <c r="L53" s="45">
        <f t="shared" si="3"/>
        <v>554.41006784756701</v>
      </c>
      <c r="P53" s="69">
        <f>'90°'!I75</f>
        <v>633.04289538673925</v>
      </c>
      <c r="Q53" s="69">
        <f>'90°'!F75</f>
        <v>1.5179210660101904E-2</v>
      </c>
      <c r="S53" s="45">
        <f t="shared" si="4"/>
        <v>559.85167829405123</v>
      </c>
      <c r="AA53" s="146">
        <f t="shared" si="0"/>
        <v>604.12194568527923</v>
      </c>
      <c r="AB53" s="179">
        <f t="shared" si="1"/>
        <v>1.0767605867325829E-2</v>
      </c>
    </row>
    <row r="54" spans="2:28">
      <c r="B54" s="69">
        <f>'0°'!I77</f>
        <v>604.12194568527923</v>
      </c>
      <c r="C54" s="69">
        <f>'0°'!F77</f>
        <v>1.4728501154446804E-2</v>
      </c>
      <c r="E54" s="45">
        <f t="shared" si="2"/>
        <v>534.84321335303741</v>
      </c>
      <c r="I54" s="69">
        <f>'45°'!I72</f>
        <v>625.02603546798036</v>
      </c>
      <c r="J54" s="69">
        <f>'45°'!F72</f>
        <v>1.5762614678997578E-2</v>
      </c>
      <c r="L54" s="45">
        <f t="shared" si="3"/>
        <v>556.96972353282536</v>
      </c>
      <c r="P54" s="69">
        <f>'90°'!I76</f>
        <v>634.23121127521983</v>
      </c>
      <c r="Q54" s="69">
        <f>'90°'!F76</f>
        <v>1.5456185383928457E-2</v>
      </c>
      <c r="S54" s="45">
        <f t="shared" si="4"/>
        <v>562.38828696203745</v>
      </c>
      <c r="AA54" s="146">
        <f t="shared" si="0"/>
        <v>605.30727675126911</v>
      </c>
      <c r="AB54" s="179">
        <f t="shared" si="1"/>
        <v>1.102377170654897E-2</v>
      </c>
    </row>
    <row r="55" spans="2:28">
      <c r="B55" s="69">
        <f>'0°'!I78</f>
        <v>605.30727675126911</v>
      </c>
      <c r="C55" s="69">
        <f>'0°'!F78</f>
        <v>1.4984666993669946E-2</v>
      </c>
      <c r="E55" s="45">
        <f t="shared" si="2"/>
        <v>537.20007895737922</v>
      </c>
      <c r="I55" s="69">
        <f>'45°'!I73</f>
        <v>626.24720551724135</v>
      </c>
      <c r="J55" s="69">
        <f>'45°'!F73</f>
        <v>1.6050498818692683E-2</v>
      </c>
      <c r="L55" s="45">
        <f t="shared" si="3"/>
        <v>559.51582856115283</v>
      </c>
      <c r="P55" s="69">
        <f>'90°'!I77</f>
        <v>635.42008821170816</v>
      </c>
      <c r="Q55" s="69">
        <f>'90°'!F77</f>
        <v>1.5733083413999115E-2</v>
      </c>
      <c r="S55" s="45">
        <f t="shared" si="4"/>
        <v>564.89034080982799</v>
      </c>
      <c r="AA55" s="146">
        <f t="shared" si="0"/>
        <v>606.53511522842643</v>
      </c>
      <c r="AB55" s="179">
        <f t="shared" si="1"/>
        <v>1.1281103034364335E-2</v>
      </c>
    </row>
    <row r="56" spans="2:28">
      <c r="B56" s="69">
        <f>'0°'!I79</f>
        <v>606.53511522842643</v>
      </c>
      <c r="C56" s="69">
        <f>'0°'!F79</f>
        <v>1.524199832148531E-2</v>
      </c>
      <c r="E56" s="45">
        <f t="shared" si="2"/>
        <v>539.53763665860561</v>
      </c>
      <c r="I56" s="69">
        <f>'45°'!I74</f>
        <v>627.42814536945821</v>
      </c>
      <c r="J56" s="69">
        <f>'45°'!F74</f>
        <v>1.6337070361148159E-2</v>
      </c>
      <c r="L56" s="45">
        <f t="shared" si="3"/>
        <v>562.01662133924356</v>
      </c>
      <c r="P56" s="69">
        <f>'90°'!I78</f>
        <v>636.60952619620434</v>
      </c>
      <c r="Q56" s="69">
        <f>'90°'!F78</f>
        <v>1.6009904792774816E-2</v>
      </c>
      <c r="S56" s="45">
        <f t="shared" si="4"/>
        <v>567.35890366386354</v>
      </c>
      <c r="AA56" s="146">
        <f t="shared" si="0"/>
        <v>607.18534974619297</v>
      </c>
      <c r="AB56" s="179">
        <f t="shared" si="1"/>
        <v>1.1537137383755457E-2</v>
      </c>
    </row>
    <row r="57" spans="2:28">
      <c r="B57" s="69">
        <f>'0°'!I80</f>
        <v>607.18534974619297</v>
      </c>
      <c r="C57" s="69">
        <f>'0°'!F80</f>
        <v>1.5498032670876433E-2</v>
      </c>
      <c r="E57" s="45">
        <f t="shared" si="2"/>
        <v>541.83441266836655</v>
      </c>
      <c r="I57" s="69">
        <f>'45°'!I75</f>
        <v>628.60965911330061</v>
      </c>
      <c r="J57" s="69">
        <f>'45°'!F75</f>
        <v>1.6623559803881572E-2</v>
      </c>
      <c r="L57" s="45">
        <f t="shared" si="3"/>
        <v>564.48411120821299</v>
      </c>
      <c r="P57" s="69">
        <f>'90°'!I79</f>
        <v>637.80580018911076</v>
      </c>
      <c r="Q57" s="69">
        <f>'90°'!F79</f>
        <v>1.6296487966892235E-2</v>
      </c>
      <c r="S57" s="45">
        <f t="shared" si="4"/>
        <v>569.88101936536748</v>
      </c>
      <c r="AA57" s="146">
        <f t="shared" si="0"/>
        <v>608.37887634517756</v>
      </c>
      <c r="AB57" s="179">
        <f t="shared" si="1"/>
        <v>1.1804180291261412E-2</v>
      </c>
    </row>
    <row r="58" spans="2:28">
      <c r="B58" s="69">
        <f>'0°'!I81</f>
        <v>608.37887634517756</v>
      </c>
      <c r="C58" s="69">
        <f>'0°'!F81</f>
        <v>1.5765075578382387E-2</v>
      </c>
      <c r="E58" s="45">
        <f t="shared" si="2"/>
        <v>544.20001938320797</v>
      </c>
      <c r="I58" s="69">
        <f>'45°'!I76</f>
        <v>629.7925207881774</v>
      </c>
      <c r="J58" s="69">
        <f>'45°'!F76</f>
        <v>1.6911196233420297E-2</v>
      </c>
      <c r="L58" s="45">
        <f t="shared" si="3"/>
        <v>566.92968472631821</v>
      </c>
      <c r="P58" s="69">
        <f>'90°'!I80</f>
        <v>639.04321904910103</v>
      </c>
      <c r="Q58" s="69">
        <f>'90°'!F80</f>
        <v>1.6582989034623494E-2</v>
      </c>
      <c r="S58" s="45">
        <f t="shared" si="4"/>
        <v>572.36937801359227</v>
      </c>
      <c r="AA58" s="146">
        <f t="shared" si="0"/>
        <v>609.57220385786798</v>
      </c>
      <c r="AB58" s="179">
        <f t="shared" si="1"/>
        <v>1.2069921785406643E-2</v>
      </c>
    </row>
    <row r="59" spans="2:28">
      <c r="B59" s="69">
        <f>'0°'!I82</f>
        <v>609.57220385786798</v>
      </c>
      <c r="C59" s="69">
        <f>'0°'!F82</f>
        <v>1.6030817072527619E-2</v>
      </c>
      <c r="E59" s="45">
        <f t="shared" si="2"/>
        <v>546.52464553785921</v>
      </c>
      <c r="I59" s="69">
        <f>'45°'!I77</f>
        <v>630.98061044334975</v>
      </c>
      <c r="J59" s="69">
        <f>'45°'!F77</f>
        <v>1.7206122037141766E-2</v>
      </c>
      <c r="L59" s="45">
        <f t="shared" si="3"/>
        <v>569.40513879574007</v>
      </c>
      <c r="P59" s="69">
        <f>'90°'!I81</f>
        <v>640.24066665469763</v>
      </c>
      <c r="Q59" s="69">
        <f>'90°'!F81</f>
        <v>1.6869408043002694E-2</v>
      </c>
      <c r="S59" s="45">
        <f t="shared" si="4"/>
        <v>574.8250002749968</v>
      </c>
      <c r="AA59" s="146">
        <f t="shared" si="0"/>
        <v>610.76683071065975</v>
      </c>
      <c r="AB59" s="179">
        <f t="shared" si="1"/>
        <v>1.2336822473491545E-2</v>
      </c>
    </row>
    <row r="60" spans="2:28">
      <c r="B60" s="69">
        <f>'0°'!I83</f>
        <v>610.76683071065975</v>
      </c>
      <c r="C60" s="69">
        <f>'0°'!F83</f>
        <v>1.6297717760612521E-2</v>
      </c>
      <c r="E60" s="45">
        <f t="shared" si="2"/>
        <v>548.83069228182637</v>
      </c>
      <c r="I60" s="69">
        <f>'45°'!I78</f>
        <v>632.65210098522175</v>
      </c>
      <c r="J60" s="69">
        <f>'45°'!F78</f>
        <v>1.7503417510489377E-2</v>
      </c>
      <c r="L60" s="45">
        <f t="shared" si="3"/>
        <v>571.86856605286232</v>
      </c>
      <c r="P60" s="69">
        <f>'90°'!I82</f>
        <v>641.92574058337027</v>
      </c>
      <c r="Q60" s="69">
        <f>'90°'!F82</f>
        <v>1.715574503902265E-2</v>
      </c>
      <c r="S60" s="45">
        <f t="shared" si="4"/>
        <v>577.24885909095406</v>
      </c>
      <c r="AA60" s="146">
        <f t="shared" si="0"/>
        <v>611.4658076142133</v>
      </c>
      <c r="AB60" s="179">
        <f t="shared" si="1"/>
        <v>1.2602422478987931E-2</v>
      </c>
    </row>
    <row r="61" spans="2:28">
      <c r="B61" s="69">
        <f>'0°'!I84</f>
        <v>611.4658076142133</v>
      </c>
      <c r="C61" s="69">
        <f>'0°'!F84</f>
        <v>1.6563317766108906E-2</v>
      </c>
      <c r="E61" s="45">
        <f t="shared" si="2"/>
        <v>551.09773803531039</v>
      </c>
      <c r="I61" s="69">
        <f>'45°'!I79</f>
        <v>633.88319054187207</v>
      </c>
      <c r="J61" s="69">
        <f>'45°'!F79</f>
        <v>1.7800624625506613E-2</v>
      </c>
      <c r="L61" s="45">
        <f t="shared" si="3"/>
        <v>574.30017357322777</v>
      </c>
      <c r="P61" s="69">
        <f>'90°'!I83</f>
        <v>643.13159967005402</v>
      </c>
      <c r="Q61" s="69">
        <f>'90°'!F83</f>
        <v>1.7453055487375007E-2</v>
      </c>
      <c r="S61" s="45">
        <f t="shared" si="4"/>
        <v>579.73371073719466</v>
      </c>
      <c r="AA61" s="146">
        <f t="shared" si="0"/>
        <v>612.661402538071</v>
      </c>
      <c r="AB61" s="179">
        <f t="shared" si="1"/>
        <v>1.2869181099055146E-2</v>
      </c>
    </row>
    <row r="62" spans="2:28">
      <c r="B62" s="69">
        <f>'0°'!I85</f>
        <v>612.661402538071</v>
      </c>
      <c r="C62" s="69">
        <f>'0°'!F85</f>
        <v>1.6830076386176122E-2</v>
      </c>
      <c r="E62" s="45">
        <f t="shared" si="2"/>
        <v>553.34757440360625</v>
      </c>
      <c r="I62" s="69">
        <f>'45°'!I80</f>
        <v>635.0739918226601</v>
      </c>
      <c r="J62" s="69">
        <f>'45°'!F80</f>
        <v>1.8096515852648879E-2</v>
      </c>
      <c r="L62" s="45">
        <f t="shared" si="3"/>
        <v>576.6910327253961</v>
      </c>
      <c r="P62" s="69">
        <f>'90°'!I84</f>
        <v>644.33885344727855</v>
      </c>
      <c r="Q62" s="69">
        <f>'90°'!F84</f>
        <v>1.775150557565575E-2</v>
      </c>
      <c r="S62" s="45">
        <f t="shared" si="4"/>
        <v>582.19635982561203</v>
      </c>
      <c r="AA62" s="146">
        <f t="shared" si="0"/>
        <v>613.86282842639605</v>
      </c>
      <c r="AB62" s="179">
        <f t="shared" si="1"/>
        <v>1.3144470215812984E-2</v>
      </c>
    </row>
    <row r="63" spans="2:28">
      <c r="B63" s="69">
        <f>'0°'!I86</f>
        <v>613.86282842639605</v>
      </c>
      <c r="C63" s="69">
        <f>'0°'!F86</f>
        <v>1.7105365502933959E-2</v>
      </c>
      <c r="E63" s="45">
        <f t="shared" si="2"/>
        <v>555.64167235175842</v>
      </c>
      <c r="I63" s="69">
        <f>'45°'!I81</f>
        <v>636.2724142364533</v>
      </c>
      <c r="J63" s="69">
        <f>'45°'!F81</f>
        <v>1.840336447067846E-2</v>
      </c>
      <c r="L63" s="45">
        <f t="shared" si="3"/>
        <v>579.13974132914313</v>
      </c>
      <c r="P63" s="69">
        <f>'90°'!I85</f>
        <v>645.54433565931379</v>
      </c>
      <c r="Q63" s="69">
        <f>'90°'!F85</f>
        <v>1.8046183691062354E-2</v>
      </c>
      <c r="S63" s="45">
        <f t="shared" si="4"/>
        <v>584.59760369318792</v>
      </c>
      <c r="AA63" s="146">
        <f t="shared" si="0"/>
        <v>615.06557842639597</v>
      </c>
      <c r="AB63" s="179">
        <f t="shared" si="1"/>
        <v>1.3420912030564662E-2</v>
      </c>
    </row>
    <row r="64" spans="2:28">
      <c r="B64" s="69">
        <f>'0°'!I87</f>
        <v>615.06557842639597</v>
      </c>
      <c r="C64" s="69">
        <f>'0°'!F87</f>
        <v>1.7381807317685637E-2</v>
      </c>
      <c r="E64" s="45">
        <f t="shared" si="2"/>
        <v>557.91786208482029</v>
      </c>
      <c r="I64" s="69">
        <f>'45°'!I82</f>
        <v>637.47145241379314</v>
      </c>
      <c r="J64" s="69">
        <f>'45°'!F82</f>
        <v>1.8710118961515497E-2</v>
      </c>
      <c r="L64" s="45">
        <f t="shared" si="3"/>
        <v>581.55736062649635</v>
      </c>
      <c r="P64" s="69">
        <f>'90°'!I86</f>
        <v>646.79263914988007</v>
      </c>
      <c r="Q64" s="69">
        <f>'90°'!F86</f>
        <v>1.834322955982863E-2</v>
      </c>
      <c r="S64" s="45">
        <f t="shared" si="4"/>
        <v>586.98856060874414</v>
      </c>
      <c r="AA64" s="146">
        <f t="shared" si="0"/>
        <v>616.26889949238591</v>
      </c>
      <c r="AB64" s="179">
        <f t="shared" si="1"/>
        <v>1.3697277446359218E-2</v>
      </c>
    </row>
    <row r="65" spans="2:28">
      <c r="B65" s="69">
        <f>'0°'!I88</f>
        <v>616.26889949238591</v>
      </c>
      <c r="C65" s="69">
        <f>'0°'!F88</f>
        <v>1.7658172733480193E-2</v>
      </c>
      <c r="E65" s="45">
        <f t="shared" si="2"/>
        <v>560.16662186741223</v>
      </c>
      <c r="I65" s="69">
        <f>'45°'!I83</f>
        <v>639.15309197044348</v>
      </c>
      <c r="J65" s="69">
        <f>'45°'!F83</f>
        <v>1.9016779382890377E-2</v>
      </c>
      <c r="L65" s="45">
        <f t="shared" si="3"/>
        <v>583.94478267940212</v>
      </c>
      <c r="P65" s="69">
        <f>'90°'!I87</f>
        <v>648.00092281176319</v>
      </c>
      <c r="Q65" s="69">
        <f>'90°'!F87</f>
        <v>1.8640187218548755E-2</v>
      </c>
      <c r="S65" s="45">
        <f t="shared" si="4"/>
        <v>589.3499552571235</v>
      </c>
      <c r="AA65" s="146">
        <f t="shared" si="0"/>
        <v>617.47354974619304</v>
      </c>
      <c r="AB65" s="179">
        <f t="shared" si="1"/>
        <v>1.3974794286413041E-2</v>
      </c>
    </row>
    <row r="66" spans="2:28">
      <c r="B66" s="69">
        <f>'0°'!I89</f>
        <v>617.47354974619304</v>
      </c>
      <c r="C66" s="69">
        <f>'0°'!F89</f>
        <v>1.7935689573534017E-2</v>
      </c>
      <c r="E66" s="45">
        <f t="shared" si="2"/>
        <v>562.39851906158856</v>
      </c>
      <c r="I66" s="69">
        <f>'45°'!I84</f>
        <v>640.3535094581282</v>
      </c>
      <c r="J66" s="69">
        <f>'45°'!F84</f>
        <v>1.9323345792480396E-2</v>
      </c>
      <c r="L66" s="45">
        <f t="shared" si="3"/>
        <v>586.30285991065216</v>
      </c>
      <c r="P66" s="69">
        <f>'90°'!I88</f>
        <v>649.70330180492886</v>
      </c>
      <c r="Q66" s="69">
        <f>'90°'!F88</f>
        <v>1.8945642542562664E-2</v>
      </c>
      <c r="S66" s="45">
        <f t="shared" si="4"/>
        <v>591.7496669070963</v>
      </c>
      <c r="AA66" s="146">
        <f t="shared" ref="AA66:AA129" si="5">B67</f>
        <v>618.18098964467015</v>
      </c>
      <c r="AB66" s="179">
        <f t="shared" si="1"/>
        <v>1.4249779249905791E-2</v>
      </c>
    </row>
    <row r="67" spans="2:28">
      <c r="B67" s="69">
        <f>'0°'!I90</f>
        <v>618.18098964467015</v>
      </c>
      <c r="C67" s="69">
        <f>'0°'!F90</f>
        <v>1.8210674537026766E-2</v>
      </c>
      <c r="E67" s="45">
        <f t="shared" si="2"/>
        <v>564.58481947644896</v>
      </c>
      <c r="I67" s="69">
        <f>'45°'!I85</f>
        <v>641.60102403940891</v>
      </c>
      <c r="J67" s="69">
        <f>'45°'!F85</f>
        <v>1.9639623815755649E-2</v>
      </c>
      <c r="L67" s="45">
        <f t="shared" si="3"/>
        <v>588.70649072462663</v>
      </c>
      <c r="P67" s="69">
        <f>'90°'!I89</f>
        <v>650.9193309714459</v>
      </c>
      <c r="Q67" s="69">
        <f>'90°'!F89</f>
        <v>1.9252230757751055E-2</v>
      </c>
      <c r="S67" s="45">
        <f t="shared" si="4"/>
        <v>594.12927469964416</v>
      </c>
      <c r="AA67" s="146">
        <f t="shared" si="5"/>
        <v>619.39196725888326</v>
      </c>
      <c r="AB67" s="179">
        <f t="shared" ref="AB67:AB130" si="6">C68-C$3</f>
        <v>1.4535732504020134E-2</v>
      </c>
    </row>
    <row r="68" spans="2:28">
      <c r="B68" s="69">
        <f>'0°'!I91</f>
        <v>619.39196725888326</v>
      </c>
      <c r="C68" s="69">
        <f>'0°'!F91</f>
        <v>1.8496627791141109E-2</v>
      </c>
      <c r="E68" s="45">
        <f t="shared" si="2"/>
        <v>566.83239218534504</v>
      </c>
      <c r="I68" s="69">
        <f>'45°'!I86</f>
        <v>642.80899630541876</v>
      </c>
      <c r="J68" s="69">
        <f>'45°'!F86</f>
        <v>1.9955801838870132E-2</v>
      </c>
      <c r="L68" s="45">
        <f t="shared" si="3"/>
        <v>591.08059334079246</v>
      </c>
      <c r="P68" s="69">
        <f>'90°'!I90</f>
        <v>652.13598352463828</v>
      </c>
      <c r="Q68" s="69">
        <f>'90°'!F90</f>
        <v>1.9558725005414567E-2</v>
      </c>
      <c r="S68" s="45">
        <f t="shared" si="4"/>
        <v>596.47991237333838</v>
      </c>
      <c r="AA68" s="146">
        <f t="shared" si="5"/>
        <v>620.60429756345172</v>
      </c>
      <c r="AB68" s="179">
        <f t="shared" si="6"/>
        <v>1.4822830752484428E-2</v>
      </c>
    </row>
    <row r="69" spans="2:28">
      <c r="B69" s="69">
        <f>'0°'!I92</f>
        <v>620.60429756345172</v>
      </c>
      <c r="C69" s="69">
        <f>'0°'!F92</f>
        <v>1.8783726039605403E-2</v>
      </c>
      <c r="E69" s="45">
        <f t="shared" ref="E69:E132" si="7">G$3*C69^F$3</f>
        <v>569.06307124408431</v>
      </c>
      <c r="I69" s="69">
        <f>'45°'!I87</f>
        <v>644.01760403940898</v>
      </c>
      <c r="J69" s="69">
        <f>'45°'!F87</f>
        <v>2.0271879925039569E-2</v>
      </c>
      <c r="L69" s="45">
        <f t="shared" ref="L69:L132" si="8">N$3*J69^M$3</f>
        <v>593.42598712400229</v>
      </c>
      <c r="P69" s="69">
        <f>'90°'!I91</f>
        <v>653.35325946450575</v>
      </c>
      <c r="Q69" s="69">
        <f>'90°'!F91</f>
        <v>1.9865125343135916E-2</v>
      </c>
      <c r="S69" s="45">
        <f t="shared" ref="S69:S132" si="9">U$3*Q69^T$3</f>
        <v>598.80237584940107</v>
      </c>
      <c r="AA69" s="146">
        <f t="shared" si="5"/>
        <v>621.81645918781726</v>
      </c>
      <c r="AB69" s="179">
        <f t="shared" si="6"/>
        <v>1.5108620211006323E-2</v>
      </c>
    </row>
    <row r="70" spans="2:28">
      <c r="B70" s="69">
        <f>'0°'!I93</f>
        <v>621.81645918781726</v>
      </c>
      <c r="C70" s="69">
        <f>'0°'!F93</f>
        <v>1.9069515498127299E-2</v>
      </c>
      <c r="E70" s="45">
        <f t="shared" si="7"/>
        <v>571.25849502133747</v>
      </c>
      <c r="I70" s="69">
        <f>'45°'!I88</f>
        <v>645.70959068965533</v>
      </c>
      <c r="J70" s="69">
        <f>'45°'!F88</f>
        <v>2.0587858137419313E-2</v>
      </c>
      <c r="L70" s="45">
        <f t="shared" si="8"/>
        <v>595.74345620857389</v>
      </c>
      <c r="P70" s="69">
        <f>'90°'!I92</f>
        <v>654.61828388131516</v>
      </c>
      <c r="Q70" s="69">
        <f>'90°'!F92</f>
        <v>2.0181232086928385E-2</v>
      </c>
      <c r="S70" s="45">
        <f t="shared" si="9"/>
        <v>601.17042443690514</v>
      </c>
      <c r="AA70" s="146">
        <f t="shared" si="5"/>
        <v>623.02921218274105</v>
      </c>
      <c r="AB70" s="179">
        <f t="shared" si="6"/>
        <v>1.5394328017248635E-2</v>
      </c>
    </row>
    <row r="71" spans="2:28">
      <c r="B71" s="69">
        <f>'0°'!I94</f>
        <v>623.02921218274105</v>
      </c>
      <c r="C71" s="69">
        <f>'0°'!F94</f>
        <v>1.9355223304369611E-2</v>
      </c>
      <c r="E71" s="45">
        <f t="shared" si="7"/>
        <v>573.42892488435791</v>
      </c>
      <c r="I71" s="69">
        <f>'45°'!I89</f>
        <v>646.92041379310353</v>
      </c>
      <c r="J71" s="69">
        <f>'45°'!F89</f>
        <v>2.0904960679896369E-2</v>
      </c>
      <c r="L71" s="45">
        <f t="shared" si="8"/>
        <v>598.04257672547647</v>
      </c>
      <c r="P71" s="69">
        <f>'90°'!I93</f>
        <v>655.84325440759324</v>
      </c>
      <c r="Q71" s="69">
        <f>'90°'!F93</f>
        <v>2.0497238938822833E-2</v>
      </c>
      <c r="S71" s="45">
        <f t="shared" si="9"/>
        <v>603.51008017956804</v>
      </c>
      <c r="AA71" s="146">
        <f t="shared" si="5"/>
        <v>624.24255654822343</v>
      </c>
      <c r="AB71" s="179">
        <f t="shared" si="6"/>
        <v>1.5679954217855216E-2</v>
      </c>
    </row>
    <row r="72" spans="2:28">
      <c r="B72" s="69">
        <f>'0°'!I95</f>
        <v>624.24255654822343</v>
      </c>
      <c r="C72" s="69">
        <f>'0°'!F95</f>
        <v>1.9640849504976191E-2</v>
      </c>
      <c r="E72" s="45">
        <f t="shared" si="7"/>
        <v>575.57500596907107</v>
      </c>
      <c r="I72" s="69">
        <f>'45°'!I90</f>
        <v>648.17768137931046</v>
      </c>
      <c r="J72" s="69">
        <f>'45°'!F90</f>
        <v>2.1230528927873409E-2</v>
      </c>
      <c r="L72" s="45">
        <f t="shared" si="8"/>
        <v>600.37609496268556</v>
      </c>
      <c r="P72" s="69">
        <f>'90°'!I94</f>
        <v>657.55769817711769</v>
      </c>
      <c r="Q72" s="69">
        <f>'90°'!F94</f>
        <v>2.0813145961932587E-2</v>
      </c>
      <c r="S72" s="45">
        <f t="shared" si="9"/>
        <v>605.82211089039799</v>
      </c>
      <c r="AA72" s="146">
        <f t="shared" si="5"/>
        <v>625.4633898477158</v>
      </c>
      <c r="AB72" s="179">
        <f t="shared" si="6"/>
        <v>1.5976526845395342E-2</v>
      </c>
    </row>
    <row r="73" spans="2:28">
      <c r="B73" s="69">
        <f>'0°'!I96</f>
        <v>625.4633898477158</v>
      </c>
      <c r="C73" s="69">
        <f>'0°'!F96</f>
        <v>1.9937422132516317E-2</v>
      </c>
      <c r="E73" s="45">
        <f t="shared" si="7"/>
        <v>577.77886899937437</v>
      </c>
      <c r="I73" s="69">
        <f>'45°'!I91</f>
        <v>649.39615719211838</v>
      </c>
      <c r="J73" s="69">
        <f>'45°'!F91</f>
        <v>2.1557214558263239E-2</v>
      </c>
      <c r="L73" s="45">
        <f t="shared" si="8"/>
        <v>602.69087055437433</v>
      </c>
      <c r="P73" s="69">
        <f>'90°'!I95</f>
        <v>658.78410977390513</v>
      </c>
      <c r="Q73" s="69">
        <f>'90°'!F95</f>
        <v>2.1128953219310739E-2</v>
      </c>
      <c r="S73" s="45">
        <f t="shared" si="9"/>
        <v>608.10725220843028</v>
      </c>
      <c r="AA73" s="146">
        <f t="shared" si="5"/>
        <v>626.68483736040616</v>
      </c>
      <c r="AB73" s="179">
        <f t="shared" si="6"/>
        <v>1.6273011543688608E-2</v>
      </c>
    </row>
    <row r="74" spans="2:28">
      <c r="B74" s="69">
        <f>'0°'!I97</f>
        <v>626.68483736040616</v>
      </c>
      <c r="C74" s="69">
        <f>'0°'!F97</f>
        <v>2.0233906830809584E-2</v>
      </c>
      <c r="E74" s="45">
        <f t="shared" si="7"/>
        <v>579.95779974476852</v>
      </c>
      <c r="I74" s="69">
        <f>'45°'!I92</f>
        <v>651.097067586207</v>
      </c>
      <c r="J74" s="69">
        <f>'45°'!F92</f>
        <v>2.1881347612214316E-2</v>
      </c>
      <c r="L74" s="45">
        <f t="shared" si="8"/>
        <v>604.9617705244558</v>
      </c>
      <c r="P74" s="69">
        <f>'90°'!I96</f>
        <v>660.01843229721499</v>
      </c>
      <c r="Q74" s="69">
        <f>'90°'!F96</f>
        <v>2.1455672029289826E-2</v>
      </c>
      <c r="S74" s="45">
        <f t="shared" si="9"/>
        <v>610.44454597755146</v>
      </c>
      <c r="AA74" s="146">
        <f t="shared" si="5"/>
        <v>627.90613015228416</v>
      </c>
      <c r="AB74" s="179">
        <f t="shared" si="6"/>
        <v>1.6568183765349142E-2</v>
      </c>
    </row>
    <row r="75" spans="2:28">
      <c r="B75" s="69">
        <f>'0°'!I98</f>
        <v>627.90613015228416</v>
      </c>
      <c r="C75" s="69">
        <f>'0°'!F98</f>
        <v>2.0529079052470117E-2</v>
      </c>
      <c r="E75" s="45">
        <f t="shared" si="7"/>
        <v>582.10358295274102</v>
      </c>
      <c r="I75" s="69">
        <f>'45°'!I93</f>
        <v>652.3178115270938</v>
      </c>
      <c r="J75" s="69">
        <f>'45°'!F93</f>
        <v>2.2209043278803828E-2</v>
      </c>
      <c r="L75" s="45">
        <f t="shared" si="8"/>
        <v>607.23219414589335</v>
      </c>
      <c r="P75" s="69">
        <f>'90°'!I97</f>
        <v>661.78349980251119</v>
      </c>
      <c r="Q75" s="69">
        <f>'90°'!F97</f>
        <v>2.178228412895122E-2</v>
      </c>
      <c r="S75" s="45">
        <f t="shared" si="9"/>
        <v>612.7545461680852</v>
      </c>
      <c r="AA75" s="146">
        <f t="shared" si="5"/>
        <v>629.16949827411179</v>
      </c>
      <c r="AB75" s="179">
        <f t="shared" si="6"/>
        <v>1.6863268886078597E-2</v>
      </c>
    </row>
    <row r="76" spans="2:28">
      <c r="B76" s="69">
        <f>'0°'!I99</f>
        <v>629.16949827411179</v>
      </c>
      <c r="C76" s="69">
        <f>'0°'!F99</f>
        <v>2.0824164173199572E-2</v>
      </c>
      <c r="E76" s="45">
        <f t="shared" si="7"/>
        <v>584.22587943587121</v>
      </c>
      <c r="I76" s="69">
        <f>'45°'!I94</f>
        <v>654.06800394088668</v>
      </c>
      <c r="J76" s="69">
        <f>'45°'!F94</f>
        <v>2.2543964434894436E-2</v>
      </c>
      <c r="L76" s="45">
        <f t="shared" si="8"/>
        <v>609.52693210456493</v>
      </c>
      <c r="P76" s="69">
        <f>'90°'!I98</f>
        <v>663.01851632973876</v>
      </c>
      <c r="Q76" s="69">
        <f>'90°'!F98</f>
        <v>2.2107566919957623E-2</v>
      </c>
      <c r="S76" s="45">
        <f t="shared" si="9"/>
        <v>615.02946768616107</v>
      </c>
      <c r="AA76" s="146">
        <f t="shared" si="5"/>
        <v>630.3981988324872</v>
      </c>
      <c r="AB76" s="179">
        <f t="shared" si="6"/>
        <v>1.7168057932189763E-2</v>
      </c>
    </row>
    <row r="77" spans="2:28">
      <c r="B77" s="69">
        <f>'0°'!I100</f>
        <v>630.3981988324872</v>
      </c>
      <c r="C77" s="69">
        <f>'0°'!F100</f>
        <v>2.1128953219310739E-2</v>
      </c>
      <c r="E77" s="45">
        <f t="shared" si="7"/>
        <v>586.39457479524344</v>
      </c>
      <c r="I77" s="69">
        <f>'45°'!I95</f>
        <v>655.29665182266024</v>
      </c>
      <c r="J77" s="69">
        <f>'45°'!F95</f>
        <v>2.2881216905777126E-2</v>
      </c>
      <c r="L77" s="45">
        <f t="shared" si="8"/>
        <v>611.81201885490123</v>
      </c>
      <c r="P77" s="69">
        <f>'90°'!I99</f>
        <v>664.25419614038879</v>
      </c>
      <c r="Q77" s="69">
        <f>'90°'!F99</f>
        <v>2.2432743936475371E-2</v>
      </c>
      <c r="S77" s="45">
        <f t="shared" si="9"/>
        <v>617.27869405279455</v>
      </c>
      <c r="AA77" s="146">
        <f t="shared" si="5"/>
        <v>631.62984974619303</v>
      </c>
      <c r="AB77" s="179">
        <f t="shared" si="6"/>
        <v>1.7476424582577997E-2</v>
      </c>
    </row>
    <row r="78" spans="2:28">
      <c r="B78" s="69">
        <f>'0°'!I101</f>
        <v>631.62984974619303</v>
      </c>
      <c r="C78" s="69">
        <f>'0°'!F101</f>
        <v>2.1437319869698972E-2</v>
      </c>
      <c r="E78" s="45">
        <f t="shared" si="7"/>
        <v>588.56513599428945</v>
      </c>
      <c r="I78" s="69">
        <f>'45°'!I96</f>
        <v>656.52437586206918</v>
      </c>
      <c r="J78" s="69">
        <f>'45°'!F96</f>
        <v>2.3215913050001761E-2</v>
      </c>
      <c r="L78" s="45">
        <f t="shared" si="8"/>
        <v>614.05501163342296</v>
      </c>
      <c r="P78" s="69">
        <f>'90°'!I100</f>
        <v>665.49867069025368</v>
      </c>
      <c r="Q78" s="69">
        <f>'90°'!F100</f>
        <v>2.2770033912506541E-2</v>
      </c>
      <c r="S78" s="45">
        <f t="shared" si="9"/>
        <v>619.58601534399133</v>
      </c>
      <c r="AA78" s="146">
        <f t="shared" si="5"/>
        <v>632.85981807106589</v>
      </c>
      <c r="AB78" s="179">
        <f t="shared" si="6"/>
        <v>1.7781026831282732E-2</v>
      </c>
    </row>
    <row r="79" spans="2:28">
      <c r="B79" s="69">
        <f>'0°'!I102</f>
        <v>632.85981807106589</v>
      </c>
      <c r="C79" s="69">
        <f>'0°'!F102</f>
        <v>2.1741922118403707E-2</v>
      </c>
      <c r="E79" s="45">
        <f t="shared" si="7"/>
        <v>590.68648189001624</v>
      </c>
      <c r="I79" s="69">
        <f>'45°'!I97</f>
        <v>658.28453177339918</v>
      </c>
      <c r="J79" s="69">
        <f>'45°'!F97</f>
        <v>2.3561485302157494E-2</v>
      </c>
      <c r="L79" s="45">
        <f t="shared" si="8"/>
        <v>616.34565404277862</v>
      </c>
      <c r="P79" s="69">
        <f>'90°'!I101</f>
        <v>667.27298536387832</v>
      </c>
      <c r="Q79" s="69">
        <f>'90°'!F101</f>
        <v>2.31047672650911E-2</v>
      </c>
      <c r="S79" s="45">
        <f t="shared" si="9"/>
        <v>621.8506418804534</v>
      </c>
      <c r="AA79" s="146">
        <f t="shared" si="5"/>
        <v>634.09119370558381</v>
      </c>
      <c r="AB79" s="179">
        <f t="shared" si="6"/>
        <v>1.8086759068481378E-2</v>
      </c>
    </row>
    <row r="80" spans="2:28">
      <c r="B80" s="69">
        <f>'0°'!I103</f>
        <v>634.09119370558381</v>
      </c>
      <c r="C80" s="69">
        <f>'0°'!F103</f>
        <v>2.2047654355602353E-2</v>
      </c>
      <c r="E80" s="45">
        <f t="shared" si="7"/>
        <v>592.7935481943083</v>
      </c>
      <c r="I80" s="69">
        <f>'45°'!I98</f>
        <v>659.52103645320199</v>
      </c>
      <c r="J80" s="69">
        <f>'45°'!F98</f>
        <v>2.3906938175384619E-2</v>
      </c>
      <c r="L80" s="45">
        <f t="shared" si="8"/>
        <v>618.61052399073799</v>
      </c>
      <c r="P80" s="69">
        <f>'90°'!I102</f>
        <v>668.5181965074388</v>
      </c>
      <c r="Q80" s="69">
        <f>'90°'!F102</f>
        <v>2.3440609649480221E-2</v>
      </c>
      <c r="S80" s="45">
        <f t="shared" si="9"/>
        <v>624.09817567116522</v>
      </c>
      <c r="AA80" s="146">
        <f t="shared" si="5"/>
        <v>635.32941664974624</v>
      </c>
      <c r="AB80" s="179">
        <f t="shared" si="6"/>
        <v>1.8402176761138627E-2</v>
      </c>
    </row>
    <row r="81" spans="2:28">
      <c r="B81" s="69">
        <f>'0°'!I104</f>
        <v>635.32941664974624</v>
      </c>
      <c r="C81" s="69">
        <f>'0°'!F104</f>
        <v>2.2363072048259602E-2</v>
      </c>
      <c r="E81" s="45">
        <f t="shared" si="7"/>
        <v>594.94467451635148</v>
      </c>
      <c r="I81" s="69">
        <f>'45°'!I99</f>
        <v>660.75904433497544</v>
      </c>
      <c r="J81" s="69">
        <f>'45°'!F99</f>
        <v>2.4253491800704557E-2</v>
      </c>
      <c r="L81" s="45">
        <f t="shared" si="8"/>
        <v>620.85814563179383</v>
      </c>
      <c r="P81" s="69">
        <f>'90°'!I103</f>
        <v>669.76409337634198</v>
      </c>
      <c r="Q81" s="69">
        <f>'90°'!F103</f>
        <v>2.3776339281627895E-2</v>
      </c>
      <c r="S81" s="45">
        <f t="shared" si="9"/>
        <v>626.32094415446204</v>
      </c>
      <c r="AA81" s="146">
        <f t="shared" si="5"/>
        <v>636.56829441624359</v>
      </c>
      <c r="AB81" s="179">
        <f t="shared" si="6"/>
        <v>1.8717494996844473E-2</v>
      </c>
    </row>
    <row r="82" spans="2:28">
      <c r="B82" s="69">
        <f>'0°'!I105</f>
        <v>636.56829441624359</v>
      </c>
      <c r="C82" s="69">
        <f>'0°'!F105</f>
        <v>2.2678390283965448E-2</v>
      </c>
      <c r="E82" s="45">
        <f t="shared" si="7"/>
        <v>597.07264689320175</v>
      </c>
      <c r="I82" s="69">
        <f>'45°'!I100</f>
        <v>662.48243586206911</v>
      </c>
      <c r="J82" s="69">
        <f>'45°'!F100</f>
        <v>2.4599925368214322E-2</v>
      </c>
      <c r="L82" s="45">
        <f t="shared" si="8"/>
        <v>623.08110512560222</v>
      </c>
      <c r="P82" s="69">
        <f>'90°'!I104</f>
        <v>671.54772753114958</v>
      </c>
      <c r="Q82" s="69">
        <f>'90°'!F104</f>
        <v>2.4120497744366785E-2</v>
      </c>
      <c r="S82" s="45">
        <f t="shared" si="9"/>
        <v>628.57521671622305</v>
      </c>
      <c r="AA82" s="146">
        <f t="shared" si="5"/>
        <v>637.80782700507609</v>
      </c>
      <c r="AB82" s="179">
        <f t="shared" si="6"/>
        <v>1.9032713838300984E-2</v>
      </c>
    </row>
    <row r="83" spans="2:28">
      <c r="B83" s="69">
        <f>'0°'!I106</f>
        <v>637.80782700507609</v>
      </c>
      <c r="C83" s="69">
        <f>'0°'!F106</f>
        <v>2.2993609125421959E-2</v>
      </c>
      <c r="E83" s="45">
        <f t="shared" si="7"/>
        <v>599.17802919747044</v>
      </c>
      <c r="I83" s="69">
        <f>'45°'!I101</f>
        <v>663.76727054187199</v>
      </c>
      <c r="J83" s="69">
        <f>'45°'!F101</f>
        <v>2.495355415191686E-2</v>
      </c>
      <c r="L83" s="45">
        <f t="shared" si="8"/>
        <v>625.32621294935495</v>
      </c>
      <c r="P83" s="69">
        <f>'90°'!I105</f>
        <v>672.80256895155344</v>
      </c>
      <c r="Q83" s="69">
        <f>'90°'!F105</f>
        <v>2.4466977380564449E-2</v>
      </c>
      <c r="S83" s="45">
        <f t="shared" si="9"/>
        <v>630.82045526557806</v>
      </c>
      <c r="AA83" s="146">
        <f t="shared" si="5"/>
        <v>639.04879482233503</v>
      </c>
      <c r="AB83" s="179">
        <f t="shared" si="6"/>
        <v>1.9349054548430715E-2</v>
      </c>
    </row>
    <row r="84" spans="2:28">
      <c r="B84" s="69">
        <f>'0°'!I107</f>
        <v>639.04879482233503</v>
      </c>
      <c r="C84" s="69">
        <f>'0°'!F107</f>
        <v>2.330994983555169E-2</v>
      </c>
      <c r="E84" s="45">
        <f t="shared" si="7"/>
        <v>601.26939669917783</v>
      </c>
      <c r="I84" s="69">
        <f>'45°'!I102</f>
        <v>665.01405014778334</v>
      </c>
      <c r="J84" s="69">
        <f>'45°'!F102</f>
        <v>2.5309495449740805E-2</v>
      </c>
      <c r="L84" s="45">
        <f t="shared" si="8"/>
        <v>627.5620968114531</v>
      </c>
      <c r="P84" s="69">
        <f>'90°'!I106</f>
        <v>674.05729661635689</v>
      </c>
      <c r="Q84" s="69">
        <f>'90°'!F106</f>
        <v>2.4812117644479954E-2</v>
      </c>
      <c r="S84" s="45">
        <f t="shared" si="9"/>
        <v>633.03342990569377</v>
      </c>
      <c r="AA84" s="146">
        <f t="shared" si="5"/>
        <v>640.28963832487307</v>
      </c>
      <c r="AB84" s="179">
        <f t="shared" si="6"/>
        <v>1.9664074404612684E-2</v>
      </c>
    </row>
    <row r="85" spans="2:28">
      <c r="B85" s="69">
        <f>'0°'!I108</f>
        <v>640.28963832487307</v>
      </c>
      <c r="C85" s="69">
        <f>'0°'!F108</f>
        <v>2.3624969691733659E-2</v>
      </c>
      <c r="E85" s="45">
        <f t="shared" si="7"/>
        <v>603.33112378165561</v>
      </c>
      <c r="I85" s="69">
        <f>'45°'!I103</f>
        <v>666.74593743842365</v>
      </c>
      <c r="J85" s="69">
        <f>'45°'!F103</f>
        <v>2.566409177113808E-2</v>
      </c>
      <c r="L85" s="45">
        <f t="shared" si="8"/>
        <v>629.76626556767701</v>
      </c>
      <c r="P85" s="69">
        <f>'90°'!I107</f>
        <v>675.31272995487689</v>
      </c>
      <c r="Q85" s="69">
        <f>'90°'!F107</f>
        <v>2.5157138827692261E-2</v>
      </c>
      <c r="S85" s="45">
        <f t="shared" si="9"/>
        <v>635.22268473693885</v>
      </c>
      <c r="AA85" s="146">
        <f t="shared" si="5"/>
        <v>641.53740020304565</v>
      </c>
      <c r="AB85" s="179">
        <f t="shared" si="6"/>
        <v>1.9988758450830948E-2</v>
      </c>
    </row>
    <row r="86" spans="2:28">
      <c r="B86" s="69">
        <f>'0°'!I109</f>
        <v>641.53740020304565</v>
      </c>
      <c r="C86" s="69">
        <f>'0°'!F109</f>
        <v>2.3949653737951923E-2</v>
      </c>
      <c r="E86" s="45">
        <f t="shared" si="7"/>
        <v>605.43477761114707</v>
      </c>
      <c r="I86" s="69">
        <f>'45°'!I104</f>
        <v>667.99514039408859</v>
      </c>
      <c r="J86" s="69">
        <f>'45°'!F104</f>
        <v>2.6020998188096337E-2</v>
      </c>
      <c r="L86" s="45">
        <f t="shared" si="8"/>
        <v>631.96190937196923</v>
      </c>
      <c r="P86" s="69">
        <f>'90°'!I108</f>
        <v>677.10834919229046</v>
      </c>
      <c r="Q86" s="69">
        <f>'90°'!F108</f>
        <v>2.5513007681589327E-2</v>
      </c>
      <c r="S86" s="45">
        <f t="shared" si="9"/>
        <v>637.45730503120001</v>
      </c>
      <c r="AA86" s="146">
        <f t="shared" si="5"/>
        <v>642.78583720812185</v>
      </c>
      <c r="AB86" s="179">
        <f t="shared" si="6"/>
        <v>2.0313337111535629E-2</v>
      </c>
    </row>
    <row r="87" spans="2:28">
      <c r="B87" s="69">
        <f>'0°'!I110</f>
        <v>642.78583720812185</v>
      </c>
      <c r="C87" s="69">
        <f>'0°'!F110</f>
        <v>2.4274232398656604E-2</v>
      </c>
      <c r="E87" s="45">
        <f t="shared" si="7"/>
        <v>607.51661819021228</v>
      </c>
      <c r="I87" s="69">
        <f>'45°'!I105</f>
        <v>669.24995369458145</v>
      </c>
      <c r="J87" s="69">
        <f>'45°'!F105</f>
        <v>2.6385081994711953E-2</v>
      </c>
      <c r="L87" s="45">
        <f t="shared" si="8"/>
        <v>634.17861835329074</v>
      </c>
      <c r="P87" s="69">
        <f>'90°'!I109</f>
        <v>678.37282537792203</v>
      </c>
      <c r="Q87" s="69">
        <f>'90°'!F109</f>
        <v>2.5868749937896021E-2</v>
      </c>
      <c r="S87" s="45">
        <f t="shared" si="9"/>
        <v>639.66788629618782</v>
      </c>
      <c r="AA87" s="146">
        <f t="shared" si="5"/>
        <v>644.07735532994923</v>
      </c>
      <c r="AB87" s="179">
        <f t="shared" si="6"/>
        <v>2.0639030081093346E-2</v>
      </c>
    </row>
    <row r="88" spans="2:28">
      <c r="B88" s="69">
        <f>'0°'!I111</f>
        <v>644.07735532994923</v>
      </c>
      <c r="C88" s="69">
        <f>'0°'!F111</f>
        <v>2.4599925368214322E-2</v>
      </c>
      <c r="E88" s="45">
        <f t="shared" si="7"/>
        <v>609.58486365130545</v>
      </c>
      <c r="I88" s="69">
        <f>'45°'!I106</f>
        <v>671.03252423645324</v>
      </c>
      <c r="J88" s="69">
        <f>'45°'!F106</f>
        <v>2.6750250298752942E-2</v>
      </c>
      <c r="L88" s="45">
        <f t="shared" si="8"/>
        <v>636.37906581995617</v>
      </c>
      <c r="P88" s="69">
        <f>'90°'!I110</f>
        <v>680.12868376641256</v>
      </c>
      <c r="Q88" s="69">
        <f>'90°'!F110</f>
        <v>2.6223148040277793E-2</v>
      </c>
      <c r="S88" s="45">
        <f t="shared" si="9"/>
        <v>641.84755928285085</v>
      </c>
      <c r="AA88" s="146">
        <f t="shared" si="5"/>
        <v>645.82755289340093</v>
      </c>
      <c r="AB88" s="179">
        <f t="shared" si="6"/>
        <v>2.0964617009276636E-2</v>
      </c>
    </row>
    <row r="89" spans="2:28">
      <c r="B89" s="69">
        <f>'0°'!I112</f>
        <v>645.82755289340093</v>
      </c>
      <c r="C89" s="69">
        <f>'0°'!F112</f>
        <v>2.4925512296397612E-2</v>
      </c>
      <c r="E89" s="45">
        <f t="shared" si="7"/>
        <v>611.63214491939766</v>
      </c>
      <c r="I89" s="69">
        <f>'45°'!I107</f>
        <v>672.28900315270948</v>
      </c>
      <c r="J89" s="69">
        <f>'45°'!F107</f>
        <v>2.7114068741546891E-2</v>
      </c>
      <c r="L89" s="45">
        <f t="shared" si="8"/>
        <v>638.54914706931595</v>
      </c>
      <c r="P89" s="69">
        <f>'90°'!I111</f>
        <v>681.39396028079341</v>
      </c>
      <c r="Q89" s="69">
        <f>'90°'!F111</f>
        <v>2.6577420589139211E-2</v>
      </c>
      <c r="S89" s="45">
        <f t="shared" si="9"/>
        <v>644.00448913909236</v>
      </c>
      <c r="AA89" s="146">
        <f t="shared" si="5"/>
        <v>647.08529147208128</v>
      </c>
      <c r="AB89" s="179">
        <f t="shared" si="6"/>
        <v>2.1299848569042573E-2</v>
      </c>
    </row>
    <row r="90" spans="2:28">
      <c r="B90" s="69">
        <f>'0°'!I113</f>
        <v>647.08529147208128</v>
      </c>
      <c r="C90" s="69">
        <f>'0°'!F113</f>
        <v>2.5260743856163548E-2</v>
      </c>
      <c r="E90" s="45">
        <f t="shared" si="7"/>
        <v>613.71935905224348</v>
      </c>
      <c r="I90" s="69">
        <f>'45°'!I108</f>
        <v>674.08100379310349</v>
      </c>
      <c r="J90" s="69">
        <f>'45°'!F108</f>
        <v>2.7489915998728586E-2</v>
      </c>
      <c r="L90" s="45">
        <f t="shared" si="8"/>
        <v>640.76822374919561</v>
      </c>
      <c r="P90" s="69">
        <f>'90°'!I112</f>
        <v>682.66826892003485</v>
      </c>
      <c r="Q90" s="69">
        <f>'90°'!F112</f>
        <v>2.6943735447546129E-2</v>
      </c>
      <c r="S90" s="45">
        <f t="shared" si="9"/>
        <v>646.21217900420095</v>
      </c>
      <c r="AA90" s="146">
        <f t="shared" si="5"/>
        <v>648.34293807106599</v>
      </c>
      <c r="AB90" s="179">
        <f t="shared" si="6"/>
        <v>2.1633749374359652E-2</v>
      </c>
    </row>
    <row r="91" spans="2:28">
      <c r="B91" s="69">
        <f>'0°'!I114</f>
        <v>648.34293807106599</v>
      </c>
      <c r="C91" s="69">
        <f>'0°'!F114</f>
        <v>2.5594644661480627E-2</v>
      </c>
      <c r="E91" s="45">
        <f t="shared" si="7"/>
        <v>615.77787417122977</v>
      </c>
      <c r="I91" s="69">
        <f>'45°'!I109</f>
        <v>675.34572729064064</v>
      </c>
      <c r="J91" s="69">
        <f>'45°'!F109</f>
        <v>2.7863190747257197E-2</v>
      </c>
      <c r="L91" s="45">
        <f t="shared" si="8"/>
        <v>642.94976255471863</v>
      </c>
      <c r="P91" s="69">
        <f>'90°'!I113</f>
        <v>684.47468042705486</v>
      </c>
      <c r="Q91" s="69">
        <f>'90°'!F113</f>
        <v>2.7307483516484099E-2</v>
      </c>
      <c r="S91" s="45">
        <f t="shared" si="9"/>
        <v>648.38223547044231</v>
      </c>
      <c r="AA91" s="146">
        <f t="shared" si="5"/>
        <v>649.60286253807112</v>
      </c>
      <c r="AB91" s="179">
        <f t="shared" si="6"/>
        <v>2.1969974736228436E-2</v>
      </c>
    </row>
    <row r="92" spans="2:28">
      <c r="B92" s="69">
        <f>'0°'!I115</f>
        <v>649.60286253807112</v>
      </c>
      <c r="C92" s="69">
        <f>'0°'!F115</f>
        <v>2.5930870023349411E-2</v>
      </c>
      <c r="E92" s="45">
        <f t="shared" si="7"/>
        <v>617.83060223533698</v>
      </c>
      <c r="I92" s="69">
        <f>'45°'!I110</f>
        <v>677.09930241379334</v>
      </c>
      <c r="J92" s="69">
        <f>'45°'!F110</f>
        <v>2.8238756607266005E-2</v>
      </c>
      <c r="L92" s="45">
        <f t="shared" si="8"/>
        <v>645.12273938617216</v>
      </c>
      <c r="P92" s="69">
        <f>'90°'!I114</f>
        <v>685.74984904068276</v>
      </c>
      <c r="Q92" s="69">
        <f>'90°'!F114</f>
        <v>2.7672315205432941E-2</v>
      </c>
      <c r="S92" s="45">
        <f t="shared" si="9"/>
        <v>650.53708808286558</v>
      </c>
      <c r="AA92" s="146">
        <f t="shared" si="5"/>
        <v>650.86903492385795</v>
      </c>
      <c r="AB92" s="179">
        <f t="shared" si="6"/>
        <v>2.2314610208474868E-2</v>
      </c>
    </row>
    <row r="93" spans="2:28">
      <c r="B93" s="69">
        <f>'0°'!I116</f>
        <v>650.86903492385795</v>
      </c>
      <c r="C93" s="69">
        <f>'0°'!F116</f>
        <v>2.6275505495595843E-2</v>
      </c>
      <c r="E93" s="45">
        <f t="shared" si="7"/>
        <v>619.91419875254815</v>
      </c>
      <c r="I93" s="69">
        <f>'45°'!I111</f>
        <v>678.40709896551743</v>
      </c>
      <c r="J93" s="69">
        <f>'45°'!F111</f>
        <v>2.8612966730614496E-2</v>
      </c>
      <c r="L93" s="45">
        <f t="shared" si="8"/>
        <v>647.26647705096218</v>
      </c>
      <c r="P93" s="69">
        <f>'90°'!I115</f>
        <v>687.56669200110116</v>
      </c>
      <c r="Q93" s="69">
        <f>'90°'!F115</f>
        <v>2.8047952745157149E-2</v>
      </c>
      <c r="S93" s="45">
        <f t="shared" si="9"/>
        <v>652.73361535970616</v>
      </c>
      <c r="AA93" s="146">
        <f t="shared" si="5"/>
        <v>652.17763025380702</v>
      </c>
      <c r="AB93" s="179">
        <f t="shared" si="6"/>
        <v>2.2659126948030461E-2</v>
      </c>
    </row>
    <row r="94" spans="2:28">
      <c r="B94" s="69">
        <f>'0°'!I117</f>
        <v>652.17763025380702</v>
      </c>
      <c r="C94" s="69">
        <f>'0°'!F117</f>
        <v>2.6620022235151437E-2</v>
      </c>
      <c r="E94" s="45">
        <f t="shared" si="7"/>
        <v>621.97682616320049</v>
      </c>
      <c r="I94" s="69">
        <f>'45°'!I112</f>
        <v>680.16853901477839</v>
      </c>
      <c r="J94" s="69">
        <f>'45°'!F112</f>
        <v>2.899675111651526E-2</v>
      </c>
      <c r="L94" s="45">
        <f t="shared" si="8"/>
        <v>649.4433893161787</v>
      </c>
      <c r="P94" s="69">
        <f>'90°'!I116</f>
        <v>688.84942099845603</v>
      </c>
      <c r="Q94" s="69">
        <f>'90°'!F116</f>
        <v>2.8421019289607757E-2</v>
      </c>
      <c r="S94" s="45">
        <f t="shared" si="9"/>
        <v>654.89337903464241</v>
      </c>
      <c r="AA94" s="146">
        <f t="shared" si="5"/>
        <v>653.44525355329949</v>
      </c>
      <c r="AB94" s="179">
        <f t="shared" si="6"/>
        <v>2.3003525036678702E-2</v>
      </c>
    </row>
    <row r="95" spans="2:28">
      <c r="B95" s="69">
        <f>'0°'!I118</f>
        <v>653.44525355329949</v>
      </c>
      <c r="C95" s="69">
        <f>'0°'!F118</f>
        <v>2.6964420323799677E-2</v>
      </c>
      <c r="E95" s="45">
        <f t="shared" si="7"/>
        <v>624.01896075086904</v>
      </c>
      <c r="I95" s="69">
        <f>'45°'!I113</f>
        <v>681.44495142857158</v>
      </c>
      <c r="J95" s="69">
        <f>'45°'!F113</f>
        <v>2.9381602076503095E-2</v>
      </c>
      <c r="L95" s="45">
        <f t="shared" si="8"/>
        <v>651.6048162315584</v>
      </c>
      <c r="P95" s="69">
        <f>'90°'!I117</f>
        <v>690.13459187622436</v>
      </c>
      <c r="Q95" s="69">
        <f>'90°'!F117</f>
        <v>2.8796375745985332E-2</v>
      </c>
      <c r="S95" s="45">
        <f t="shared" si="9"/>
        <v>657.04504628955794</v>
      </c>
      <c r="AA95" s="146">
        <f t="shared" si="5"/>
        <v>654.71359512690356</v>
      </c>
      <c r="AB95" s="179">
        <f t="shared" si="6"/>
        <v>2.3347804556117097E-2</v>
      </c>
    </row>
    <row r="96" spans="2:28">
      <c r="B96" s="69">
        <f>'0°'!I119</f>
        <v>654.71359512690356</v>
      </c>
      <c r="C96" s="69">
        <f>'0°'!F119</f>
        <v>2.7308699843238072E-2</v>
      </c>
      <c r="E96" s="45">
        <f t="shared" si="7"/>
        <v>626.04106197314513</v>
      </c>
      <c r="I96" s="69">
        <f>'45°'!I114</f>
        <v>682.72131625615782</v>
      </c>
      <c r="J96" s="69">
        <f>'45°'!F114</f>
        <v>2.9765091642034457E-2</v>
      </c>
      <c r="L96" s="45">
        <f t="shared" si="8"/>
        <v>653.73763414991504</v>
      </c>
      <c r="P96" s="69">
        <f>'90°'!I118</f>
        <v>691.95370381452801</v>
      </c>
      <c r="Q96" s="69">
        <f>'90°'!F118</f>
        <v>2.9170377299779709E-2</v>
      </c>
      <c r="S96" s="45">
        <f t="shared" si="9"/>
        <v>659.16812611421005</v>
      </c>
      <c r="AA96" s="146">
        <f t="shared" si="5"/>
        <v>656.49001395939081</v>
      </c>
      <c r="AB96" s="179">
        <f t="shared" si="6"/>
        <v>2.370169280044469E-2</v>
      </c>
    </row>
    <row r="97" spans="2:28">
      <c r="B97" s="69">
        <f>'0°'!I120</f>
        <v>656.49001395939081</v>
      </c>
      <c r="C97" s="69">
        <f>'0°'!F120</f>
        <v>2.7662588087565665E-2</v>
      </c>
      <c r="E97" s="45">
        <f t="shared" si="7"/>
        <v>628.09990088153654</v>
      </c>
      <c r="I97" s="69">
        <f>'45°'!I115</f>
        <v>684.53392758620691</v>
      </c>
      <c r="J97" s="69">
        <f>'45°'!F115</f>
        <v>3.0159350031955731E-2</v>
      </c>
      <c r="L97" s="45">
        <f t="shared" si="8"/>
        <v>655.90902246071892</v>
      </c>
      <c r="P97" s="69">
        <f>'90°'!I119</f>
        <v>693.24650404752515</v>
      </c>
      <c r="Q97" s="69">
        <f>'90°'!F119</f>
        <v>2.955394786082987E-2</v>
      </c>
      <c r="S97" s="45">
        <f t="shared" si="9"/>
        <v>661.324425145139</v>
      </c>
      <c r="AA97" s="146">
        <f t="shared" si="5"/>
        <v>657.76717005076137</v>
      </c>
      <c r="AB97" s="179">
        <f t="shared" si="6"/>
        <v>2.4056671317031056E-2</v>
      </c>
    </row>
    <row r="98" spans="2:28">
      <c r="B98" s="69">
        <f>'0°'!I121</f>
        <v>657.76717005076137</v>
      </c>
      <c r="C98" s="69">
        <f>'0°'!F121</f>
        <v>2.8017566604152031E-2</v>
      </c>
      <c r="E98" s="45">
        <f t="shared" si="7"/>
        <v>630.14546293070896</v>
      </c>
      <c r="I98" s="69">
        <f>'45°'!I116</f>
        <v>685.81954581280809</v>
      </c>
      <c r="J98" s="69">
        <f>'45°'!F116</f>
        <v>3.0553453043456431E-2</v>
      </c>
      <c r="L98" s="45">
        <f t="shared" si="8"/>
        <v>658.05843774459117</v>
      </c>
      <c r="P98" s="69">
        <f>'90°'!I120</f>
        <v>694.54093481070993</v>
      </c>
      <c r="Q98" s="69">
        <f>'90°'!F120</f>
        <v>2.9938584484069958E-2</v>
      </c>
      <c r="S98" s="45">
        <f t="shared" si="9"/>
        <v>663.46574209985363</v>
      </c>
      <c r="AA98" s="146">
        <f t="shared" si="5"/>
        <v>659.04426649746188</v>
      </c>
      <c r="AB98" s="179">
        <f t="shared" si="6"/>
        <v>2.4410308834972923E-2</v>
      </c>
    </row>
    <row r="99" spans="2:28">
      <c r="B99" s="69">
        <f>'0°'!I122</f>
        <v>659.04426649746188</v>
      </c>
      <c r="C99" s="69">
        <f>'0°'!F122</f>
        <v>2.8371204122093898E-2</v>
      </c>
      <c r="E99" s="45">
        <f t="shared" si="7"/>
        <v>632.1641877065432</v>
      </c>
      <c r="I99" s="69">
        <f>'45°'!I117</f>
        <v>687.63354916256151</v>
      </c>
      <c r="J99" s="69">
        <f>'45°'!F117</f>
        <v>3.0946188890013486E-2</v>
      </c>
      <c r="L99" s="45">
        <f t="shared" si="8"/>
        <v>660.17986405754868</v>
      </c>
      <c r="P99" s="69">
        <f>'90°'!I121</f>
        <v>696.3288124334224</v>
      </c>
      <c r="Q99" s="69">
        <f>'90°'!F121</f>
        <v>3.0321860553050549E-2</v>
      </c>
      <c r="S99" s="45">
        <f t="shared" si="9"/>
        <v>665.57905833101472</v>
      </c>
      <c r="AA99" s="146">
        <f t="shared" si="5"/>
        <v>660.36469614213195</v>
      </c>
      <c r="AB99" s="179">
        <f t="shared" si="6"/>
        <v>2.4765035941787125E-2</v>
      </c>
    </row>
    <row r="100" spans="2:28">
      <c r="B100" s="69">
        <f>'0°'!I123</f>
        <v>660.36469614213195</v>
      </c>
      <c r="C100" s="69">
        <f>'0°'!F123</f>
        <v>2.87259312289081E-2</v>
      </c>
      <c r="E100" s="45">
        <f t="shared" si="7"/>
        <v>634.17038632165907</v>
      </c>
      <c r="I100" s="69">
        <f>'45°'!I118</f>
        <v>689.40977241379323</v>
      </c>
      <c r="J100" s="69">
        <f>'45°'!F118</f>
        <v>3.134119342073826E-2</v>
      </c>
      <c r="L100" s="45">
        <f t="shared" si="8"/>
        <v>662.29332812149971</v>
      </c>
      <c r="P100" s="69">
        <f>'90°'!I122</f>
        <v>697.63177785890116</v>
      </c>
      <c r="Q100" s="69">
        <f>'90°'!F122</f>
        <v>3.071589953648466E-2</v>
      </c>
      <c r="S100" s="45">
        <f t="shared" si="9"/>
        <v>667.73093512050787</v>
      </c>
      <c r="AA100" s="146">
        <f t="shared" si="5"/>
        <v>661.6505159390864</v>
      </c>
      <c r="AB100" s="179">
        <f t="shared" si="6"/>
        <v>2.5129350597094629E-2</v>
      </c>
    </row>
    <row r="101" spans="2:28">
      <c r="B101" s="69">
        <f>'0°'!I124</f>
        <v>661.6505159390864</v>
      </c>
      <c r="C101" s="69">
        <f>'0°'!F124</f>
        <v>2.9090245884215604E-2</v>
      </c>
      <c r="E101" s="45">
        <f t="shared" si="7"/>
        <v>636.21168794830373</v>
      </c>
      <c r="I101" s="69">
        <f>'45°'!I119</f>
        <v>690.70488359605918</v>
      </c>
      <c r="J101" s="69">
        <f>'45°'!F119</f>
        <v>3.1744518618345353E-2</v>
      </c>
      <c r="L101" s="45">
        <f t="shared" si="8"/>
        <v>664.43085248168757</v>
      </c>
      <c r="P101" s="69">
        <f>'90°'!I123</f>
        <v>699.47060033632965</v>
      </c>
      <c r="Q101" s="69">
        <f>'90°'!F123</f>
        <v>3.1109783314353552E-2</v>
      </c>
      <c r="S101" s="45">
        <f t="shared" si="9"/>
        <v>669.86137092458875</v>
      </c>
      <c r="AA101" s="146">
        <f t="shared" si="5"/>
        <v>663.43897370558375</v>
      </c>
      <c r="AB101" s="179">
        <f t="shared" si="6"/>
        <v>2.5493532575568714E-2</v>
      </c>
    </row>
    <row r="102" spans="2:28">
      <c r="B102" s="69">
        <f>'0°'!I125</f>
        <v>663.43897370558375</v>
      </c>
      <c r="C102" s="69">
        <f>'0°'!F125</f>
        <v>2.9454427862689689E-2</v>
      </c>
      <c r="E102" s="45">
        <f t="shared" si="7"/>
        <v>638.23329885576698</v>
      </c>
      <c r="I102" s="69">
        <f>'45°'!I120</f>
        <v>692.52902931034498</v>
      </c>
      <c r="J102" s="69">
        <f>'45°'!F120</f>
        <v>3.2146470755132599E-2</v>
      </c>
      <c r="L102" s="45">
        <f t="shared" si="8"/>
        <v>666.54098388549312</v>
      </c>
      <c r="P102" s="69">
        <f>'90°'!I124</f>
        <v>700.77454846856324</v>
      </c>
      <c r="Q102" s="69">
        <f>'90°'!F124</f>
        <v>3.1502300773699164E-2</v>
      </c>
      <c r="S102" s="45">
        <f t="shared" si="9"/>
        <v>671.96438551501126</v>
      </c>
      <c r="AA102" s="146">
        <f t="shared" si="5"/>
        <v>664.72649908629455</v>
      </c>
      <c r="AB102" s="179">
        <f t="shared" si="6"/>
        <v>2.5857581973811217E-2</v>
      </c>
    </row>
    <row r="103" spans="2:28">
      <c r="B103" s="69">
        <f>'0°'!I126</f>
        <v>664.72649908629455</v>
      </c>
      <c r="C103" s="69">
        <f>'0°'!F126</f>
        <v>2.9818477260932192E-2</v>
      </c>
      <c r="E103" s="45">
        <f t="shared" si="7"/>
        <v>640.23564692631919</v>
      </c>
      <c r="I103" s="69">
        <f>'45°'!I121</f>
        <v>693.82683241379323</v>
      </c>
      <c r="J103" s="69">
        <f>'45°'!F121</f>
        <v>3.2550681327716893E-2</v>
      </c>
      <c r="L103" s="45">
        <f t="shared" si="8"/>
        <v>668.64316197210553</v>
      </c>
      <c r="P103" s="69">
        <f>'90°'!I125</f>
        <v>702.08015455999873</v>
      </c>
      <c r="Q103" s="69">
        <f>'90°'!F125</f>
        <v>3.1895874983563055E-2</v>
      </c>
      <c r="S103" s="45">
        <f t="shared" si="9"/>
        <v>674.05342147210729</v>
      </c>
      <c r="AA103" s="146">
        <f t="shared" si="5"/>
        <v>666.02124802030448</v>
      </c>
      <c r="AB103" s="179">
        <f t="shared" si="6"/>
        <v>2.6231201526708388E-2</v>
      </c>
    </row>
    <row r="104" spans="2:28">
      <c r="B104" s="69">
        <f>'0°'!I127</f>
        <v>666.02124802030448</v>
      </c>
      <c r="C104" s="69">
        <f>'0°'!F127</f>
        <v>3.0192096813829363E-2</v>
      </c>
      <c r="E104" s="45">
        <f t="shared" si="7"/>
        <v>642.2717845663127</v>
      </c>
      <c r="I104" s="69">
        <f>'45°'!I122</f>
        <v>695.13134334975382</v>
      </c>
      <c r="J104" s="69">
        <f>'45°'!F122</f>
        <v>3.2963194889959746E-2</v>
      </c>
      <c r="L104" s="45">
        <f t="shared" si="8"/>
        <v>670.76848487622271</v>
      </c>
      <c r="P104" s="69">
        <f>'90°'!I126</f>
        <v>703.92991667564354</v>
      </c>
      <c r="Q104" s="69">
        <f>'90°'!F126</f>
        <v>3.2300186841823696E-2</v>
      </c>
      <c r="S104" s="45">
        <f t="shared" si="9"/>
        <v>676.17941603927738</v>
      </c>
      <c r="AA104" s="146">
        <f t="shared" si="5"/>
        <v>667.31677868020313</v>
      </c>
      <c r="AB104" s="179">
        <f t="shared" si="6"/>
        <v>2.6604681540168509E-2</v>
      </c>
    </row>
    <row r="105" spans="2:28">
      <c r="B105" s="69">
        <f>'0°'!I128</f>
        <v>667.31677868020313</v>
      </c>
      <c r="C105" s="69">
        <f>'0°'!F128</f>
        <v>3.0565576827289484E-2</v>
      </c>
      <c r="E105" s="45">
        <f t="shared" si="7"/>
        <v>644.28848624663885</v>
      </c>
      <c r="I105" s="69">
        <f>'45°'!I123</f>
        <v>696.96723940886704</v>
      </c>
      <c r="J105" s="69">
        <f>'45°'!F123</f>
        <v>3.3376747323297477E-2</v>
      </c>
      <c r="L105" s="45">
        <f t="shared" si="8"/>
        <v>672.87928317757201</v>
      </c>
      <c r="P105" s="69">
        <f>'90°'!I127</f>
        <v>705.24419103360515</v>
      </c>
      <c r="Q105" s="69">
        <f>'90°'!F127</f>
        <v>3.2703125516500918E-2</v>
      </c>
      <c r="S105" s="45">
        <f t="shared" si="9"/>
        <v>678.27842446216539</v>
      </c>
      <c r="AA105" s="146">
        <f t="shared" si="5"/>
        <v>668.65497624365491</v>
      </c>
      <c r="AB105" s="179">
        <f t="shared" si="6"/>
        <v>2.6978022118382832E-2</v>
      </c>
    </row>
    <row r="106" spans="2:28">
      <c r="B106" s="69">
        <f>'0°'!I129</f>
        <v>668.65497624365491</v>
      </c>
      <c r="C106" s="69">
        <f>'0°'!F129</f>
        <v>3.0938917405503807E-2</v>
      </c>
      <c r="E106" s="45">
        <f t="shared" si="7"/>
        <v>646.28616957021586</v>
      </c>
      <c r="I106" s="69">
        <f>'45°'!I124</f>
        <v>698.76365261083743</v>
      </c>
      <c r="J106" s="69">
        <f>'45°'!F124</f>
        <v>3.3790128801716696E-2</v>
      </c>
      <c r="L106" s="45">
        <f t="shared" si="8"/>
        <v>674.96974764879064</v>
      </c>
      <c r="P106" s="69">
        <f>'90°'!I128</f>
        <v>707.05417180337292</v>
      </c>
      <c r="Q106" s="69">
        <f>'90°'!F128</f>
        <v>3.3105901896994999E-2</v>
      </c>
      <c r="S106" s="45">
        <f t="shared" si="9"/>
        <v>680.35729115950369</v>
      </c>
      <c r="AA106" s="146">
        <f t="shared" si="5"/>
        <v>669.95127436548228</v>
      </c>
      <c r="AB106" s="179">
        <f t="shared" si="6"/>
        <v>2.7350011898406076E-2</v>
      </c>
    </row>
    <row r="107" spans="2:28">
      <c r="B107" s="69">
        <f>'0°'!I130</f>
        <v>669.95127436548228</v>
      </c>
      <c r="C107" s="69">
        <f>'0°'!F130</f>
        <v>3.1310907185527051E-2</v>
      </c>
      <c r="E107" s="45">
        <f t="shared" si="7"/>
        <v>648.25884232219164</v>
      </c>
      <c r="I107" s="69">
        <f>'45°'!I125</f>
        <v>700.07787098522169</v>
      </c>
      <c r="J107" s="69">
        <f>'45°'!F125</f>
        <v>3.4211795211844906E-2</v>
      </c>
      <c r="L107" s="45">
        <f t="shared" si="8"/>
        <v>677.08249240070461</v>
      </c>
      <c r="P107" s="69">
        <f>'90°'!I129</f>
        <v>708.41841309690528</v>
      </c>
      <c r="Q107" s="69">
        <f>'90°'!F129</f>
        <v>3.3518186533988394E-2</v>
      </c>
      <c r="S107" s="45">
        <f t="shared" si="9"/>
        <v>682.46567909701355</v>
      </c>
      <c r="AA107" s="146">
        <f t="shared" si="5"/>
        <v>671.76029634517772</v>
      </c>
      <c r="AB107" s="179">
        <f t="shared" si="6"/>
        <v>2.773518445562664E-2</v>
      </c>
    </row>
    <row r="108" spans="2:28">
      <c r="B108" s="69">
        <f>'0°'!I131</f>
        <v>671.76029634517772</v>
      </c>
      <c r="C108" s="69">
        <f>'0°'!F131</f>
        <v>3.1696079742747615E-2</v>
      </c>
      <c r="E108" s="45">
        <f t="shared" si="7"/>
        <v>650.28310957265467</v>
      </c>
      <c r="I108" s="69">
        <f>'45°'!I126</f>
        <v>701.92416576354685</v>
      </c>
      <c r="J108" s="69">
        <f>'45°'!F126</f>
        <v>3.4634491343101911E-2</v>
      </c>
      <c r="L108" s="45">
        <f t="shared" si="8"/>
        <v>679.18093674690908</v>
      </c>
      <c r="P108" s="69">
        <f>'90°'!I130</f>
        <v>710.23840740164451</v>
      </c>
      <c r="Q108" s="69">
        <f>'90°'!F130</f>
        <v>3.3931509560272681E-2</v>
      </c>
      <c r="S108" s="45">
        <f t="shared" si="9"/>
        <v>684.5599427862586</v>
      </c>
      <c r="AA108" s="146">
        <f t="shared" si="5"/>
        <v>673.0665015228426</v>
      </c>
      <c r="AB108" s="179">
        <f t="shared" si="6"/>
        <v>2.8118998176290672E-2</v>
      </c>
    </row>
    <row r="109" spans="2:28">
      <c r="B109" s="69">
        <f>'0°'!I132</f>
        <v>673.0665015228426</v>
      </c>
      <c r="C109" s="69">
        <f>'0°'!F132</f>
        <v>3.2079893463411648E-2</v>
      </c>
      <c r="E109" s="45">
        <f t="shared" si="7"/>
        <v>652.2820872952127</v>
      </c>
      <c r="I109" s="69">
        <f>'45°'!I127</f>
        <v>703.24117684729083</v>
      </c>
      <c r="J109" s="69">
        <f>'45°'!F127</f>
        <v>3.5057008877829157E-2</v>
      </c>
      <c r="L109" s="45">
        <f t="shared" si="8"/>
        <v>681.25943641452636</v>
      </c>
      <c r="P109" s="69">
        <f>'90°'!I131</f>
        <v>712.10009455529087</v>
      </c>
      <c r="Q109" s="69">
        <f>'90°'!F131</f>
        <v>3.4343454022455408E-2</v>
      </c>
      <c r="S109" s="45">
        <f t="shared" si="9"/>
        <v>686.62826983942125</v>
      </c>
      <c r="AA109" s="146">
        <f t="shared" si="5"/>
        <v>674.37269522842644</v>
      </c>
      <c r="AB109" s="179">
        <f t="shared" si="6"/>
        <v>2.8501454567611297E-2</v>
      </c>
    </row>
    <row r="110" spans="2:28">
      <c r="B110" s="69">
        <f>'0°'!I133</f>
        <v>674.37269522842644</v>
      </c>
      <c r="C110" s="69">
        <f>'0°'!F133</f>
        <v>3.2462349854732273E-2</v>
      </c>
      <c r="E110" s="45">
        <f t="shared" si="7"/>
        <v>654.25635022406846</v>
      </c>
      <c r="I110" s="69">
        <f>'45°'!I128</f>
        <v>705.09667330049274</v>
      </c>
      <c r="J110" s="69">
        <f>'45°'!F128</f>
        <v>3.5488999346970189E-2</v>
      </c>
      <c r="L110" s="45">
        <f t="shared" si="8"/>
        <v>683.36525313415427</v>
      </c>
      <c r="P110" s="69">
        <f>'90°'!I132</f>
        <v>713.43382535996852</v>
      </c>
      <c r="Q110" s="69">
        <f>'90°'!F132</f>
        <v>3.4766094517463986E-2</v>
      </c>
      <c r="S110" s="45">
        <f t="shared" si="9"/>
        <v>688.73105212758355</v>
      </c>
      <c r="AA110" s="146">
        <f t="shared" si="5"/>
        <v>676.23259868020307</v>
      </c>
      <c r="AB110" s="179">
        <f t="shared" si="6"/>
        <v>2.8894651182475379E-2</v>
      </c>
    </row>
    <row r="111" spans="2:28">
      <c r="B111" s="69">
        <f>'0°'!I134</f>
        <v>676.23259868020307</v>
      </c>
      <c r="C111" s="69">
        <f>'0°'!F134</f>
        <v>3.2855546469596354E-2</v>
      </c>
      <c r="E111" s="45">
        <f t="shared" si="7"/>
        <v>656.26807138792208</v>
      </c>
      <c r="I111" s="69">
        <f>'45°'!I129</f>
        <v>706.42330935960604</v>
      </c>
      <c r="J111" s="69">
        <f>'45°'!F129</f>
        <v>3.592200917606303E-2</v>
      </c>
      <c r="L111" s="45">
        <f t="shared" si="8"/>
        <v>685.45688444283871</v>
      </c>
      <c r="P111" s="69">
        <f>'90°'!I133</f>
        <v>714.7684289059913</v>
      </c>
      <c r="Q111" s="69">
        <f>'90°'!F133</f>
        <v>3.5188556462943936E-2</v>
      </c>
      <c r="S111" s="45">
        <f t="shared" si="9"/>
        <v>690.81387245096255</v>
      </c>
      <c r="AA111" s="146">
        <f t="shared" si="5"/>
        <v>677.54717030456857</v>
      </c>
      <c r="AB111" s="179">
        <f t="shared" si="6"/>
        <v>2.928648413120619E-2</v>
      </c>
    </row>
    <row r="112" spans="2:28">
      <c r="B112" s="69">
        <f>'0°'!I135</f>
        <v>677.54717030456857</v>
      </c>
      <c r="C112" s="69">
        <f>'0°'!F135</f>
        <v>3.3247379418327165E-2</v>
      </c>
      <c r="E112" s="45">
        <f t="shared" si="7"/>
        <v>658.25505111286395</v>
      </c>
      <c r="I112" s="69">
        <f>'45°'!I130</f>
        <v>708.24039113300501</v>
      </c>
      <c r="J112" s="69">
        <f>'45°'!F130</f>
        <v>3.6353626215480876E-2</v>
      </c>
      <c r="L112" s="45">
        <f t="shared" si="8"/>
        <v>687.52310294333847</v>
      </c>
      <c r="P112" s="69">
        <f>'90°'!I134</f>
        <v>716.64828124812971</v>
      </c>
      <c r="Q112" s="69">
        <f>'90°'!F134</f>
        <v>3.5620490120789564E-2</v>
      </c>
      <c r="S112" s="45">
        <f t="shared" si="9"/>
        <v>692.92408992477874</v>
      </c>
      <c r="AA112" s="146">
        <f t="shared" si="5"/>
        <v>678.86420527918767</v>
      </c>
      <c r="AB112" s="179">
        <f t="shared" si="6"/>
        <v>2.9680580905196815E-2</v>
      </c>
    </row>
    <row r="113" spans="2:28">
      <c r="B113" s="69">
        <f>'0°'!I136</f>
        <v>678.86420527918767</v>
      </c>
      <c r="C113" s="69">
        <f>'0°'!F136</f>
        <v>3.364147619231779E-2</v>
      </c>
      <c r="E113" s="45">
        <f t="shared" si="7"/>
        <v>660.2359904509849</v>
      </c>
      <c r="I113" s="69">
        <f>'45°'!I131</f>
        <v>709.61587704433509</v>
      </c>
      <c r="J113" s="69">
        <f>'45°'!F131</f>
        <v>3.6794695828476692E-2</v>
      </c>
      <c r="L113" s="45">
        <f t="shared" si="8"/>
        <v>689.61570166767387</v>
      </c>
      <c r="P113" s="69">
        <f>'90°'!I135</f>
        <v>717.99179284012973</v>
      </c>
      <c r="Q113" s="69">
        <f>'90°'!F135</f>
        <v>3.6052237292497374E-2</v>
      </c>
      <c r="S113" s="45">
        <f t="shared" si="9"/>
        <v>695.01430363951113</v>
      </c>
      <c r="AA113" s="146">
        <f t="shared" si="5"/>
        <v>680.18042411167505</v>
      </c>
      <c r="AB113" s="179">
        <f t="shared" si="6"/>
        <v>3.007210608200411E-2</v>
      </c>
    </row>
    <row r="114" spans="2:28">
      <c r="B114" s="69">
        <f>'0°'!I137</f>
        <v>680.18042411167505</v>
      </c>
      <c r="C114" s="69">
        <f>'0°'!F137</f>
        <v>3.4033001369125085E-2</v>
      </c>
      <c r="E114" s="45">
        <f t="shared" si="7"/>
        <v>662.18695721192273</v>
      </c>
      <c r="I114" s="69">
        <f>'45°'!I132</f>
        <v>711.44310064039416</v>
      </c>
      <c r="J114" s="69">
        <f>'45°'!F132</f>
        <v>3.7236775295544478E-2</v>
      </c>
      <c r="L114" s="45">
        <f t="shared" si="8"/>
        <v>691.69434755804514</v>
      </c>
      <c r="P114" s="69">
        <f>'90°'!I136</f>
        <v>719.83274764908424</v>
      </c>
      <c r="Q114" s="69">
        <f>'90°'!F136</f>
        <v>3.648379813902717E-2</v>
      </c>
      <c r="S114" s="45">
        <f t="shared" si="9"/>
        <v>697.08493711507788</v>
      </c>
      <c r="AA114" s="146">
        <f t="shared" si="5"/>
        <v>681.50487269035534</v>
      </c>
      <c r="AB114" s="179">
        <f t="shared" si="6"/>
        <v>3.0474347283569927E-2</v>
      </c>
    </row>
    <row r="115" spans="2:28">
      <c r="B115" s="69">
        <f>'0°'!I138</f>
        <v>681.50487269035534</v>
      </c>
      <c r="C115" s="69">
        <f>'0°'!F138</f>
        <v>3.4435242570690902E-2</v>
      </c>
      <c r="E115" s="45">
        <f t="shared" si="7"/>
        <v>664.17398499982164</v>
      </c>
      <c r="I115" s="69">
        <f>'45°'!I133</f>
        <v>712.77973921182286</v>
      </c>
      <c r="J115" s="69">
        <f>'45°'!F133</f>
        <v>3.7677455636052209E-2</v>
      </c>
      <c r="L115" s="45">
        <f t="shared" si="8"/>
        <v>693.74812358386362</v>
      </c>
      <c r="P115" s="69">
        <f>'90°'!I137</f>
        <v>721.17825886605465</v>
      </c>
      <c r="Q115" s="69">
        <f>'90°'!F137</f>
        <v>3.691517282113109E-2</v>
      </c>
      <c r="S115" s="45">
        <f t="shared" si="9"/>
        <v>699.13639992437948</v>
      </c>
      <c r="AA115" s="146">
        <f t="shared" si="5"/>
        <v>682.83099076142139</v>
      </c>
      <c r="AB115" s="179">
        <f t="shared" si="6"/>
        <v>3.0877633954615732E-2</v>
      </c>
    </row>
    <row r="116" spans="2:28">
      <c r="B116" s="69">
        <f>'0°'!I139</f>
        <v>682.83099076142139</v>
      </c>
      <c r="C116" s="69">
        <f>'0°'!F139</f>
        <v>3.4838529241736707E-2</v>
      </c>
      <c r="E116" s="45">
        <f t="shared" si="7"/>
        <v>666.14889296471006</v>
      </c>
      <c r="I116" s="69">
        <f>'45°'!I134</f>
        <v>714.65637911330055</v>
      </c>
      <c r="J116" s="69">
        <f>'45°'!F134</f>
        <v>3.8127567810640695E-2</v>
      </c>
      <c r="L116" s="45">
        <f t="shared" si="8"/>
        <v>695.82739051658336</v>
      </c>
      <c r="P116" s="69">
        <f>'90°'!I138</f>
        <v>723.07089297897051</v>
      </c>
      <c r="Q116" s="69">
        <f>'90°'!F138</f>
        <v>3.7357199042771384E-2</v>
      </c>
      <c r="S116" s="45">
        <f t="shared" si="9"/>
        <v>701.2199508554703</v>
      </c>
      <c r="AA116" s="146">
        <f t="shared" si="5"/>
        <v>684.70315928934008</v>
      </c>
      <c r="AB116" s="179">
        <f t="shared" si="6"/>
        <v>3.1278344617915316E-2</v>
      </c>
    </row>
    <row r="117" spans="2:28">
      <c r="B117" s="69">
        <f>'0°'!I140</f>
        <v>684.70315928934008</v>
      </c>
      <c r="C117" s="69">
        <f>'0°'!F140</f>
        <v>3.5239239905036294E-2</v>
      </c>
      <c r="E117" s="45">
        <f t="shared" si="7"/>
        <v>668.09438860614387</v>
      </c>
      <c r="I117" s="69">
        <f>'45°'!I135</f>
        <v>716.49518379310348</v>
      </c>
      <c r="J117" s="69">
        <f>'45°'!F135</f>
        <v>3.8579882865406222E-2</v>
      </c>
      <c r="L117" s="45">
        <f t="shared" si="8"/>
        <v>697.8984190898484</v>
      </c>
      <c r="P117" s="69">
        <f>'90°'!I139</f>
        <v>724.42540844294967</v>
      </c>
      <c r="Q117" s="69">
        <f>'90°'!F139</f>
        <v>3.7797826329785456E-2</v>
      </c>
      <c r="S117" s="45">
        <f t="shared" si="9"/>
        <v>703.27858573892615</v>
      </c>
      <c r="AA117" s="146">
        <f t="shared" si="5"/>
        <v>686.03781076142138</v>
      </c>
      <c r="AB117" s="179">
        <f t="shared" si="6"/>
        <v>3.1690957051607307E-2</v>
      </c>
    </row>
    <row r="118" spans="2:28">
      <c r="B118" s="69">
        <f>'0°'!I141</f>
        <v>686.03781076142138</v>
      </c>
      <c r="C118" s="69">
        <f>'0°'!F141</f>
        <v>3.5651852338728286E-2</v>
      </c>
      <c r="E118" s="45">
        <f t="shared" si="7"/>
        <v>670.08052144350597</v>
      </c>
      <c r="I118" s="69">
        <f>'45°'!I136</f>
        <v>717.88288073891636</v>
      </c>
      <c r="J118" s="69">
        <f>'45°'!F136</f>
        <v>3.90295891210162E-2</v>
      </c>
      <c r="L118" s="45">
        <f t="shared" si="8"/>
        <v>699.93957478709399</v>
      </c>
      <c r="P118" s="69">
        <f>'90°'!I140</f>
        <v>725.78170973520525</v>
      </c>
      <c r="Q118" s="69">
        <f>'90°'!F140</f>
        <v>3.8239462653668552E-2</v>
      </c>
      <c r="S118" s="45">
        <f t="shared" si="9"/>
        <v>705.32395260238593</v>
      </c>
      <c r="AA118" s="146">
        <f t="shared" si="5"/>
        <v>687.37250147208124</v>
      </c>
      <c r="AB118" s="179">
        <f t="shared" si="6"/>
        <v>3.2102193582924612E-2</v>
      </c>
    </row>
    <row r="119" spans="2:28">
      <c r="B119" s="69">
        <f>'0°'!I142</f>
        <v>687.37250147208124</v>
      </c>
      <c r="C119" s="69">
        <f>'0°'!F142</f>
        <v>3.6063088870045584E-2</v>
      </c>
      <c r="E119" s="45">
        <f t="shared" si="7"/>
        <v>672.04306444010115</v>
      </c>
      <c r="I119" s="69">
        <f>'45°'!I137</f>
        <v>719.73027310344833</v>
      </c>
      <c r="J119" s="69">
        <f>'45°'!F137</f>
        <v>3.9489907686412161E-2</v>
      </c>
      <c r="L119" s="45">
        <f t="shared" si="8"/>
        <v>702.01075940490762</v>
      </c>
      <c r="P119" s="69">
        <f>'90°'!I141</f>
        <v>727.68416468180362</v>
      </c>
      <c r="Q119" s="69">
        <f>'90°'!F141</f>
        <v>3.8689321990002579E-2</v>
      </c>
      <c r="S119" s="45">
        <f t="shared" si="9"/>
        <v>707.389268682026</v>
      </c>
      <c r="AA119" s="146">
        <f t="shared" si="5"/>
        <v>689.25558730964474</v>
      </c>
      <c r="AB119" s="179">
        <f t="shared" si="6"/>
        <v>3.2513261068272709E-2</v>
      </c>
    </row>
    <row r="120" spans="2:28">
      <c r="B120" s="69">
        <f>'0°'!I143</f>
        <v>689.25558730964474</v>
      </c>
      <c r="C120" s="69">
        <f>'0°'!F143</f>
        <v>3.6474156355393687E-2</v>
      </c>
      <c r="E120" s="45">
        <f t="shared" si="7"/>
        <v>673.98820838448796</v>
      </c>
      <c r="I120" s="69">
        <f>'45°'!I138</f>
        <v>721.08774620689667</v>
      </c>
      <c r="J120" s="69">
        <f>'45°'!F138</f>
        <v>3.9951215502227765E-2</v>
      </c>
      <c r="L120" s="45">
        <f t="shared" si="8"/>
        <v>704.06835635305686</v>
      </c>
      <c r="P120" s="69">
        <f>'90°'!I142</f>
        <v>729.5474248644507</v>
      </c>
      <c r="Q120" s="69">
        <f>'90°'!F142</f>
        <v>3.9140181064505716E-2</v>
      </c>
      <c r="S120" s="45">
        <f t="shared" si="9"/>
        <v>709.44118196567865</v>
      </c>
      <c r="AA120" s="146">
        <f t="shared" si="5"/>
        <v>690.60055380710662</v>
      </c>
      <c r="AB120" s="179">
        <f t="shared" si="6"/>
        <v>3.2936206910398474E-2</v>
      </c>
    </row>
    <row r="121" spans="2:28">
      <c r="B121" s="69">
        <f>'0°'!I144</f>
        <v>690.60055380710662</v>
      </c>
      <c r="C121" s="69">
        <f>'0°'!F144</f>
        <v>3.6897102197519446E-2</v>
      </c>
      <c r="E121" s="45">
        <f t="shared" si="7"/>
        <v>675.97258739918902</v>
      </c>
      <c r="I121" s="69">
        <f>'45°'!I139</f>
        <v>722.98568379310336</v>
      </c>
      <c r="J121" s="69">
        <f>'45°'!F139</f>
        <v>4.0420714018002582E-2</v>
      </c>
      <c r="L121" s="45">
        <f t="shared" si="8"/>
        <v>706.14431935908067</v>
      </c>
      <c r="P121" s="69">
        <f>'90°'!I143</f>
        <v>730.9139732372621</v>
      </c>
      <c r="Q121" s="69">
        <f>'90°'!F143</f>
        <v>3.9590836956707356E-2</v>
      </c>
      <c r="S121" s="45">
        <f t="shared" si="9"/>
        <v>711.47453111759228</v>
      </c>
      <c r="AA121" s="146">
        <f t="shared" si="5"/>
        <v>691.94474467005057</v>
      </c>
      <c r="AB121" s="179">
        <f t="shared" si="6"/>
        <v>3.3356565522226198E-2</v>
      </c>
    </row>
    <row r="122" spans="2:28">
      <c r="B122" s="69">
        <f>'0°'!I145</f>
        <v>691.94474467005057</v>
      </c>
      <c r="C122" s="69">
        <f>'0°'!F145</f>
        <v>3.7317460809347176E-2</v>
      </c>
      <c r="E122" s="45">
        <f t="shared" si="7"/>
        <v>677.9281068874941</v>
      </c>
      <c r="I122" s="69">
        <f>'45°'!I140</f>
        <v>724.3513871921183</v>
      </c>
      <c r="J122" s="69">
        <f>'45°'!F140</f>
        <v>4.088999220835992E-2</v>
      </c>
      <c r="L122" s="45">
        <f t="shared" si="8"/>
        <v>708.20136185153422</v>
      </c>
      <c r="P122" s="69">
        <f>'90°'!I144</f>
        <v>732.82922416785368</v>
      </c>
      <c r="Q122" s="69">
        <f>'90°'!F144</f>
        <v>4.0052098226146679E-2</v>
      </c>
      <c r="S122" s="45">
        <f t="shared" si="9"/>
        <v>713.53783372230941</v>
      </c>
      <c r="AA122" s="146">
        <f t="shared" si="5"/>
        <v>693.29065583756358</v>
      </c>
      <c r="AB122" s="179">
        <f t="shared" si="6"/>
        <v>3.3777951213147334E-2</v>
      </c>
    </row>
    <row r="123" spans="2:28">
      <c r="B123" s="69">
        <f>'0°'!I146</f>
        <v>693.29065583756358</v>
      </c>
      <c r="C123" s="69">
        <f>'0°'!F146</f>
        <v>3.7738846500268305E-2</v>
      </c>
      <c r="E123" s="45">
        <f t="shared" si="7"/>
        <v>679.87200221702619</v>
      </c>
      <c r="I123" s="69">
        <f>'45°'!I141</f>
        <v>726.25200206896568</v>
      </c>
      <c r="J123" s="69">
        <f>'45°'!F141</f>
        <v>4.1359050279990192E-2</v>
      </c>
      <c r="L123" s="45">
        <f t="shared" si="8"/>
        <v>710.23986815882893</v>
      </c>
      <c r="P123" s="69">
        <f>'90°'!I145</f>
        <v>734.20406627647662</v>
      </c>
      <c r="Q123" s="69">
        <f>'90°'!F145</f>
        <v>4.051074608748674E-2</v>
      </c>
      <c r="S123" s="45">
        <f t="shared" si="9"/>
        <v>715.57185059683104</v>
      </c>
      <c r="AA123" s="146">
        <f t="shared" si="5"/>
        <v>695.1926004060914</v>
      </c>
      <c r="AB123" s="179">
        <f t="shared" si="6"/>
        <v>3.4208784955296404E-2</v>
      </c>
    </row>
    <row r="124" spans="2:28">
      <c r="B124" s="69">
        <f>'0°'!I147</f>
        <v>695.1926004060914</v>
      </c>
      <c r="C124" s="69">
        <f>'0°'!F147</f>
        <v>3.8169680242417375E-2</v>
      </c>
      <c r="E124" s="45">
        <f t="shared" si="7"/>
        <v>681.84283535907809</v>
      </c>
      <c r="I124" s="69">
        <f>'45°'!I142</f>
        <v>727.6286046305421</v>
      </c>
      <c r="J124" s="69">
        <f>'45°'!F142</f>
        <v>4.1839876302780431E-2</v>
      </c>
      <c r="L124" s="45">
        <f t="shared" si="8"/>
        <v>712.31164661310504</v>
      </c>
      <c r="P124" s="69">
        <f>'90°'!I146</f>
        <v>736.1281578275424</v>
      </c>
      <c r="Q124" s="69">
        <f>'90°'!F146</f>
        <v>4.0979982039569735E-2</v>
      </c>
      <c r="S124" s="45">
        <f t="shared" si="9"/>
        <v>717.63502753030332</v>
      </c>
      <c r="AA124" s="146">
        <f t="shared" si="5"/>
        <v>696.54723106598988</v>
      </c>
      <c r="AB124" s="179">
        <f t="shared" si="6"/>
        <v>3.4639433159665167E-2</v>
      </c>
    </row>
    <row r="125" spans="2:28">
      <c r="B125" s="69">
        <f>'0°'!I148</f>
        <v>696.54723106598988</v>
      </c>
      <c r="C125" s="69">
        <f>'0°'!F148</f>
        <v>3.8600328446786139E-2</v>
      </c>
      <c r="E125" s="45">
        <f t="shared" si="7"/>
        <v>683.79632653128408</v>
      </c>
      <c r="I125" s="69">
        <f>'45°'!I143</f>
        <v>729.49779625615781</v>
      </c>
      <c r="J125" s="69">
        <f>'45°'!F143</f>
        <v>4.2318074833792206E-2</v>
      </c>
      <c r="L125" s="45">
        <f t="shared" si="8"/>
        <v>714.35451488018407</v>
      </c>
      <c r="P125" s="69">
        <f>'90°'!I147</f>
        <v>737.51400849601248</v>
      </c>
      <c r="Q125" s="69">
        <f>'90°'!F147</f>
        <v>4.1450197159651821E-2</v>
      </c>
      <c r="S125" s="45">
        <f t="shared" si="9"/>
        <v>719.68481196670234</v>
      </c>
      <c r="AA125" s="146">
        <f t="shared" si="5"/>
        <v>698.40947614213189</v>
      </c>
      <c r="AB125" s="179">
        <f t="shared" si="6"/>
        <v>3.5069895985987865E-2</v>
      </c>
    </row>
    <row r="126" spans="2:28">
      <c r="B126" s="69">
        <f>'0°'!I149</f>
        <v>698.40947614213189</v>
      </c>
      <c r="C126" s="69">
        <f>'0°'!F149</f>
        <v>3.9030791273108836E-2</v>
      </c>
      <c r="E126" s="45">
        <f t="shared" si="7"/>
        <v>685.73281726503387</v>
      </c>
      <c r="I126" s="69">
        <f>'45°'!I144</f>
        <v>730.87485812807893</v>
      </c>
      <c r="J126" s="69">
        <f>'45°'!F144</f>
        <v>4.2796044800263791E-2</v>
      </c>
      <c r="L126" s="45">
        <f t="shared" si="8"/>
        <v>716.37922396533475</v>
      </c>
      <c r="P126" s="69">
        <f>'90°'!I148</f>
        <v>739.40009395683978</v>
      </c>
      <c r="Q126" s="69">
        <f>'90°'!F148</f>
        <v>4.1920191281387235E-2</v>
      </c>
      <c r="S126" s="45">
        <f t="shared" si="9"/>
        <v>721.71627895584072</v>
      </c>
      <c r="AA126" s="146">
        <f t="shared" si="5"/>
        <v>699.81595401015215</v>
      </c>
      <c r="AB126" s="179">
        <f t="shared" si="6"/>
        <v>3.5510988243316902E-2</v>
      </c>
    </row>
    <row r="127" spans="2:28">
      <c r="B127" s="69">
        <f>'0°'!I150</f>
        <v>699.81595401015215</v>
      </c>
      <c r="C127" s="69">
        <f>'0°'!F150</f>
        <v>3.947188353043788E-2</v>
      </c>
      <c r="E127" s="45">
        <f t="shared" si="7"/>
        <v>687.70069028831153</v>
      </c>
      <c r="I127" s="69">
        <f>'45°'!I145</f>
        <v>732.79664645320213</v>
      </c>
      <c r="J127" s="69">
        <f>'45°'!F145</f>
        <v>4.3285756963472956E-2</v>
      </c>
      <c r="L127" s="45">
        <f t="shared" si="8"/>
        <v>718.43620605017907</v>
      </c>
      <c r="P127" s="69">
        <f>'90°'!I149</f>
        <v>740.83597170522683</v>
      </c>
      <c r="Q127" s="69">
        <f>'90°'!F149</f>
        <v>4.2398351416616888E-2</v>
      </c>
      <c r="S127" s="45">
        <f t="shared" si="9"/>
        <v>723.76558723564278</v>
      </c>
      <c r="AA127" s="146">
        <f t="shared" si="5"/>
        <v>701.18029568527913</v>
      </c>
      <c r="AB127" s="179">
        <f t="shared" si="6"/>
        <v>3.595068493177217E-2</v>
      </c>
    </row>
    <row r="128" spans="2:28">
      <c r="B128" s="69">
        <f>'0°'!I151</f>
        <v>701.18029568527913</v>
      </c>
      <c r="C128" s="69">
        <f>'0°'!F151</f>
        <v>3.9911580218893149E-2</v>
      </c>
      <c r="E128" s="45">
        <f t="shared" si="7"/>
        <v>689.64609867600939</v>
      </c>
      <c r="I128" s="69">
        <f>'45°'!I146</f>
        <v>734.71908694581293</v>
      </c>
      <c r="J128" s="69">
        <f>'45°'!F146</f>
        <v>4.3774032963997213E-2</v>
      </c>
      <c r="L128" s="45">
        <f t="shared" si="8"/>
        <v>720.46989731740553</v>
      </c>
      <c r="P128" s="69">
        <f>'90°'!I150</f>
        <v>742.73275338424173</v>
      </c>
      <c r="Q128" s="69">
        <f>'90°'!F150</f>
        <v>4.2878678095900347E-2</v>
      </c>
      <c r="S128" s="45">
        <f t="shared" si="9"/>
        <v>725.8068027879325</v>
      </c>
      <c r="AA128" s="146">
        <f t="shared" si="5"/>
        <v>703.05378558375639</v>
      </c>
      <c r="AB128" s="179">
        <f t="shared" si="6"/>
        <v>3.6391388936522689E-2</v>
      </c>
    </row>
    <row r="129" spans="2:28">
      <c r="B129" s="69">
        <f>'0°'!I152</f>
        <v>703.05378558375639</v>
      </c>
      <c r="C129" s="69">
        <f>'0°'!F152</f>
        <v>4.0352284223643668E-2</v>
      </c>
      <c r="E129" s="45">
        <f t="shared" si="7"/>
        <v>691.58000739090028</v>
      </c>
      <c r="I129" s="69">
        <f>'45°'!I147</f>
        <v>736.11547684729078</v>
      </c>
      <c r="J129" s="69">
        <f>'45°'!F147</f>
        <v>4.427283352050778E-2</v>
      </c>
      <c r="L129" s="45">
        <f t="shared" si="8"/>
        <v>722.529977908192</v>
      </c>
      <c r="P129" s="69">
        <f>'90°'!I151</f>
        <v>744.13638304069082</v>
      </c>
      <c r="Q129" s="69">
        <f>'90°'!F151</f>
        <v>4.3365955904770367E-2</v>
      </c>
      <c r="S129" s="45">
        <f t="shared" si="9"/>
        <v>727.86010935659158</v>
      </c>
      <c r="AA129" s="146">
        <f t="shared" si="5"/>
        <v>704.42781730964464</v>
      </c>
      <c r="AB129" s="179">
        <f t="shared" si="6"/>
        <v>3.6841499041051537E-2</v>
      </c>
    </row>
    <row r="130" spans="2:28">
      <c r="B130" s="69">
        <f>'0°'!I153</f>
        <v>704.42781730964464</v>
      </c>
      <c r="C130" s="69">
        <f>'0°'!F153</f>
        <v>4.0802394328172509E-2</v>
      </c>
      <c r="E130" s="45">
        <f t="shared" si="7"/>
        <v>693.53901732890415</v>
      </c>
      <c r="I130" s="69">
        <f>'45°'!I148</f>
        <v>738.00657192118229</v>
      </c>
      <c r="J130" s="69">
        <f>'45°'!F148</f>
        <v>4.4770190128266961E-2</v>
      </c>
      <c r="L130" s="45">
        <f t="shared" si="8"/>
        <v>724.56688098683048</v>
      </c>
      <c r="P130" s="69">
        <f>'90°'!I152</f>
        <v>746.08382865145006</v>
      </c>
      <c r="Q130" s="69">
        <f>'90°'!F152</f>
        <v>4.3854192757203883E-2</v>
      </c>
      <c r="S130" s="45">
        <f t="shared" si="9"/>
        <v>729.9001748494502</v>
      </c>
      <c r="AA130" s="146">
        <f t="shared" ref="AA130:AA193" si="10">B131</f>
        <v>705.80195421319786</v>
      </c>
      <c r="AB130" s="179">
        <f t="shared" si="6"/>
        <v>3.729020715316031E-2</v>
      </c>
    </row>
    <row r="131" spans="2:28">
      <c r="B131" s="69">
        <f>'0°'!I154</f>
        <v>705.80195421319786</v>
      </c>
      <c r="C131" s="69">
        <f>'0°'!F154</f>
        <v>4.1251102440281288E-2</v>
      </c>
      <c r="E131" s="45">
        <f t="shared" si="7"/>
        <v>695.47596543743043</v>
      </c>
      <c r="I131" s="69">
        <f>'45°'!I149</f>
        <v>739.94130123152729</v>
      </c>
      <c r="J131" s="69">
        <f>'45°'!F149</f>
        <v>4.5268494172152215E-2</v>
      </c>
      <c r="L131" s="45">
        <f t="shared" si="8"/>
        <v>726.59076004955091</v>
      </c>
      <c r="P131" s="69">
        <f>'90°'!I153</f>
        <v>747.49064700554959</v>
      </c>
      <c r="Q131" s="69">
        <f>'90°'!F153</f>
        <v>4.4342191350735576E-2</v>
      </c>
      <c r="S131" s="45">
        <f t="shared" si="9"/>
        <v>731.92229327503196</v>
      </c>
      <c r="AA131" s="146">
        <f t="shared" si="10"/>
        <v>707.17788822335024</v>
      </c>
      <c r="AB131" s="179">
        <f t="shared" ref="AB131:AB194" si="11">C132-C$3</f>
        <v>3.7739912963203226E-2</v>
      </c>
    </row>
    <row r="132" spans="2:28">
      <c r="B132" s="69">
        <f>'0°'!I155</f>
        <v>707.17788822335024</v>
      </c>
      <c r="C132" s="69">
        <f>'0°'!F155</f>
        <v>4.1700808250324198E-2</v>
      </c>
      <c r="E132" s="45">
        <f t="shared" si="7"/>
        <v>697.40153488398118</v>
      </c>
      <c r="I132" s="69">
        <f>'45°'!I150</f>
        <v>741.34039950738929</v>
      </c>
      <c r="J132" s="69">
        <f>'45°'!F150</f>
        <v>4.5765355950891186E-2</v>
      </c>
      <c r="L132" s="45">
        <f t="shared" si="8"/>
        <v>728.59225673795254</v>
      </c>
      <c r="P132" s="69">
        <f>'90°'!I154</f>
        <v>749.44181662856533</v>
      </c>
      <c r="Q132" s="69">
        <f>'90°'!F154</f>
        <v>4.4831147117154045E-2</v>
      </c>
      <c r="S132" s="45">
        <f t="shared" si="9"/>
        <v>733.93170694245327</v>
      </c>
      <c r="AA132" s="146">
        <f t="shared" si="10"/>
        <v>709.11306852791881</v>
      </c>
      <c r="AB132" s="179">
        <f t="shared" si="11"/>
        <v>3.8200202234363642E-2</v>
      </c>
    </row>
    <row r="133" spans="2:28">
      <c r="B133" s="69">
        <f>'0°'!I156</f>
        <v>709.11306852791881</v>
      </c>
      <c r="C133" s="69">
        <f>'0°'!F156</f>
        <v>4.2161097521484621E-2</v>
      </c>
      <c r="E133" s="45">
        <f t="shared" ref="E133:E196" si="12">G$3*C133^F$3</f>
        <v>699.35646641051255</v>
      </c>
      <c r="I133" s="69">
        <f>'45°'!I151</f>
        <v>743.27709517241385</v>
      </c>
      <c r="J133" s="69">
        <f>'45°'!F151</f>
        <v>4.6261970980598081E-2</v>
      </c>
      <c r="L133" s="45">
        <f t="shared" ref="L133:L196" si="13">N$3*J133^M$3</f>
        <v>730.57658303189748</v>
      </c>
      <c r="P133" s="69">
        <f>'90°'!I155</f>
        <v>750.85811130793513</v>
      </c>
      <c r="Q133" s="69">
        <f>'90°'!F155</f>
        <v>4.5328226190443049E-2</v>
      </c>
      <c r="S133" s="45">
        <f t="shared" ref="S133:S196" si="14">U$3*Q133^T$3</f>
        <v>735.95772539915845</v>
      </c>
      <c r="AA133" s="146">
        <f t="shared" si="10"/>
        <v>710.49797350253823</v>
      </c>
      <c r="AB133" s="179">
        <f t="shared" si="11"/>
        <v>3.8659081893140226E-2</v>
      </c>
    </row>
    <row r="134" spans="2:28">
      <c r="B134" s="69">
        <f>'0°'!I157</f>
        <v>710.49797350253823</v>
      </c>
      <c r="C134" s="69">
        <f>'0°'!F157</f>
        <v>4.2619977180261205E-2</v>
      </c>
      <c r="E134" s="45">
        <f t="shared" si="12"/>
        <v>701.28964713169512</v>
      </c>
      <c r="I134" s="69">
        <f>'45°'!I152</f>
        <v>744.67850911330049</v>
      </c>
      <c r="J134" s="69">
        <f>'45°'!F152</f>
        <v>4.6758339506230012E-2</v>
      </c>
      <c r="L134" s="45">
        <f t="shared" si="13"/>
        <v>732.54406604452981</v>
      </c>
      <c r="P134" s="69">
        <f>'90°'!I156</f>
        <v>752.77665396952693</v>
      </c>
      <c r="Q134" s="69">
        <f>'90°'!F156</f>
        <v>4.5825058298882934E-2</v>
      </c>
      <c r="S134" s="45">
        <f t="shared" si="14"/>
        <v>737.9661541447997</v>
      </c>
      <c r="AA134" s="146">
        <f t="shared" si="10"/>
        <v>711.89066923857865</v>
      </c>
      <c r="AB134" s="179">
        <f t="shared" si="11"/>
        <v>3.9127329392649554E-2</v>
      </c>
    </row>
    <row r="135" spans="2:28">
      <c r="B135" s="69">
        <f>'0°'!I158</f>
        <v>711.89066923857865</v>
      </c>
      <c r="C135" s="69">
        <f>'0°'!F158</f>
        <v>4.3088224679770526E-2</v>
      </c>
      <c r="E135" s="45">
        <f t="shared" si="12"/>
        <v>703.24637389497013</v>
      </c>
      <c r="I135" s="69">
        <f>'45°'!I153</f>
        <v>746.57762758620686</v>
      </c>
      <c r="J135" s="69">
        <f>'45°'!F153</f>
        <v>4.7255654077480412E-2</v>
      </c>
      <c r="L135" s="45">
        <f t="shared" si="13"/>
        <v>734.49969331883153</v>
      </c>
      <c r="P135" s="69">
        <f>'90°'!I157</f>
        <v>754.19617230607196</v>
      </c>
      <c r="Q135" s="69">
        <f>'90°'!F157</f>
        <v>4.6322837105575262E-2</v>
      </c>
      <c r="S135" s="45">
        <f t="shared" si="14"/>
        <v>739.96209791356921</v>
      </c>
      <c r="AA135" s="146">
        <f t="shared" si="10"/>
        <v>713.8357784263959</v>
      </c>
      <c r="AB135" s="179">
        <f t="shared" si="11"/>
        <v>3.959535773905197E-2</v>
      </c>
    </row>
    <row r="136" spans="2:28">
      <c r="B136" s="69">
        <f>'0°'!I159</f>
        <v>713.8357784263959</v>
      </c>
      <c r="C136" s="69">
        <f>'0°'!F159</f>
        <v>4.3556253026172949E-2</v>
      </c>
      <c r="E136" s="45">
        <f t="shared" si="12"/>
        <v>705.18641765801567</v>
      </c>
      <c r="I136" s="69">
        <f>'45°'!I154</f>
        <v>747.98222931034491</v>
      </c>
      <c r="J136" s="69">
        <f>'45°'!F154</f>
        <v>4.7752721449878528E-2</v>
      </c>
      <c r="L136" s="45">
        <f t="shared" si="13"/>
        <v>736.43902546315599</v>
      </c>
      <c r="P136" s="69">
        <f>'90°'!I158</f>
        <v>756.15934740890577</v>
      </c>
      <c r="Q136" s="69">
        <f>'90°'!F158</f>
        <v>4.6819175427593923E-2</v>
      </c>
      <c r="S136" s="45">
        <f t="shared" si="14"/>
        <v>741.93631308719523</v>
      </c>
      <c r="AA136" s="146">
        <f t="shared" si="10"/>
        <v>715.23157248730968</v>
      </c>
      <c r="AB136" s="179">
        <f t="shared" si="11"/>
        <v>4.0064363300339925E-2</v>
      </c>
    </row>
    <row r="137" spans="2:28">
      <c r="B137" s="69">
        <f>'0°'!I160</f>
        <v>715.23157248730968</v>
      </c>
      <c r="C137" s="69">
        <f>'0°'!F160</f>
        <v>4.4025258587460904E-2</v>
      </c>
      <c r="E137" s="45">
        <f t="shared" si="12"/>
        <v>707.11499478275357</v>
      </c>
      <c r="I137" s="69">
        <f>'45°'!I155</f>
        <v>749.92460517241386</v>
      </c>
      <c r="J137" s="69">
        <f>'45°'!F155</f>
        <v>4.8248350748379451E-2</v>
      </c>
      <c r="L137" s="45">
        <f t="shared" si="13"/>
        <v>738.35777031427801</v>
      </c>
      <c r="P137" s="69">
        <f>'90°'!I159</f>
        <v>757.58121446695964</v>
      </c>
      <c r="Q137" s="69">
        <f>'90°'!F159</f>
        <v>4.7316459752695522E-2</v>
      </c>
      <c r="S137" s="45">
        <f t="shared" si="14"/>
        <v>743.89861158337271</v>
      </c>
      <c r="AA137" s="146">
        <f t="shared" si="10"/>
        <v>716.62836147208111</v>
      </c>
      <c r="AB137" s="179">
        <f t="shared" si="11"/>
        <v>4.0533148998524143E-2</v>
      </c>
    </row>
    <row r="138" spans="2:28">
      <c r="B138" s="69">
        <f>'0°'!I161</f>
        <v>716.62836147208111</v>
      </c>
      <c r="C138" s="69">
        <f>'0°'!F161</f>
        <v>4.4494044285645115E-2</v>
      </c>
      <c r="E138" s="45">
        <f t="shared" si="12"/>
        <v>709.02743240848929</v>
      </c>
      <c r="I138" s="69">
        <f>'45°'!I156</f>
        <v>751.33063241379318</v>
      </c>
      <c r="J138" s="69">
        <f>'45°'!F156</f>
        <v>4.8743734520163846E-2</v>
      </c>
      <c r="L138" s="45">
        <f t="shared" si="13"/>
        <v>740.26088840950024</v>
      </c>
      <c r="P138" s="69">
        <f>'90°'!I160</f>
        <v>759.54727520177789</v>
      </c>
      <c r="Q138" s="69">
        <f>'90°'!F160</f>
        <v>4.7812305268837681E-2</v>
      </c>
      <c r="S138" s="45">
        <f t="shared" si="14"/>
        <v>745.83989198554343</v>
      </c>
      <c r="AA138" s="146">
        <f t="shared" si="10"/>
        <v>718.0321518781725</v>
      </c>
      <c r="AB138" s="179">
        <f t="shared" si="11"/>
        <v>4.1010080295392534E-2</v>
      </c>
    </row>
    <row r="139" spans="2:28">
      <c r="B139" s="69">
        <f>'0°'!I162</f>
        <v>718.0321518781725</v>
      </c>
      <c r="C139" s="69">
        <f>'0°'!F162</f>
        <v>4.4970975582513506E-2</v>
      </c>
      <c r="E139" s="45">
        <f t="shared" si="12"/>
        <v>710.95775725757562</v>
      </c>
      <c r="I139" s="69">
        <f>'45°'!I157</f>
        <v>752.73768428571441</v>
      </c>
      <c r="J139" s="69">
        <f>'45°'!F157</f>
        <v>4.9238873008371591E-2</v>
      </c>
      <c r="L139" s="45">
        <f t="shared" si="13"/>
        <v>742.14866197588788</v>
      </c>
      <c r="P139" s="69">
        <f>'90°'!I161</f>
        <v>760.97149098134025</v>
      </c>
      <c r="Q139" s="69">
        <f>'90°'!F161</f>
        <v>4.8309096093785857E-2</v>
      </c>
      <c r="S139" s="45">
        <f t="shared" si="14"/>
        <v>747.76978941030234</v>
      </c>
      <c r="AA139" s="146">
        <f t="shared" si="10"/>
        <v>719.9902800000001</v>
      </c>
      <c r="AB139" s="179">
        <f t="shared" si="11"/>
        <v>4.1487978698510619E-2</v>
      </c>
    </row>
    <row r="140" spans="2:28">
      <c r="B140" s="69">
        <f>'0°'!I163</f>
        <v>719.9902800000001</v>
      </c>
      <c r="C140" s="69">
        <f>'0°'!F163</f>
        <v>4.5448873985631591E-2</v>
      </c>
      <c r="E140" s="45">
        <f t="shared" si="12"/>
        <v>712.87675859462661</v>
      </c>
      <c r="I140" s="69">
        <f>'45°'!I158</f>
        <v>754.68509724137948</v>
      </c>
      <c r="J140" s="69">
        <f>'45°'!F158</f>
        <v>4.9734955808457881E-2</v>
      </c>
      <c r="L140" s="45">
        <f t="shared" si="13"/>
        <v>744.02584904378716</v>
      </c>
      <c r="P140" s="69">
        <f>'90°'!I162</f>
        <v>762.39583896874888</v>
      </c>
      <c r="Q140" s="69">
        <f>'90°'!F162</f>
        <v>4.8804449781677799E-2</v>
      </c>
      <c r="S140" s="45">
        <f t="shared" si="14"/>
        <v>749.67934016648337</v>
      </c>
      <c r="AA140" s="146">
        <f t="shared" si="10"/>
        <v>721.91346675126908</v>
      </c>
      <c r="AB140" s="179">
        <f t="shared" si="11"/>
        <v>4.1974006019947135E-2</v>
      </c>
    </row>
    <row r="141" spans="2:28">
      <c r="B141" s="69">
        <f>'0°'!I164</f>
        <v>721.91346675126908</v>
      </c>
      <c r="C141" s="69">
        <f>'0°'!F164</f>
        <v>4.5934901307068114E-2</v>
      </c>
      <c r="E141" s="45">
        <f t="shared" si="12"/>
        <v>714.81304436642665</v>
      </c>
      <c r="I141" s="69">
        <f>'45°'!I159</f>
        <v>756.09536482758631</v>
      </c>
      <c r="J141" s="69">
        <f>'45°'!F159</f>
        <v>5.0230792632419113E-2</v>
      </c>
      <c r="L141" s="45">
        <f t="shared" si="13"/>
        <v>745.88816187517284</v>
      </c>
      <c r="P141" s="69">
        <f>'90°'!I163</f>
        <v>764.32508887000438</v>
      </c>
      <c r="Q141" s="69">
        <f>'90°'!F163</f>
        <v>4.9300748084991471E-2</v>
      </c>
      <c r="S141" s="45">
        <f t="shared" si="14"/>
        <v>751.57800978486239</v>
      </c>
      <c r="AA141" s="146">
        <f t="shared" si="10"/>
        <v>723.32944446700515</v>
      </c>
      <c r="AB141" s="179">
        <f t="shared" si="11"/>
        <v>4.2462183831397868E-2</v>
      </c>
    </row>
    <row r="142" spans="2:28">
      <c r="B142" s="69">
        <f>'0°'!I165</f>
        <v>723.32944446700515</v>
      </c>
      <c r="C142" s="69">
        <f>'0°'!F165</f>
        <v>4.642307911851884E-2</v>
      </c>
      <c r="E142" s="45">
        <f t="shared" si="12"/>
        <v>716.74259332316547</v>
      </c>
      <c r="I142" s="69">
        <f>'45°'!I160</f>
        <v>758.04473241379333</v>
      </c>
      <c r="J142" s="69">
        <f>'45°'!F160</f>
        <v>5.0725195549959336E-2</v>
      </c>
      <c r="L142" s="45">
        <f t="shared" si="13"/>
        <v>747.73144793994402</v>
      </c>
      <c r="P142" s="69">
        <f>'90°'!I164</f>
        <v>765.79369541626272</v>
      </c>
      <c r="Q142" s="69">
        <f>'90°'!F164</f>
        <v>4.9795610919353452E-2</v>
      </c>
      <c r="S142" s="45">
        <f t="shared" si="14"/>
        <v>753.45696801957445</v>
      </c>
      <c r="AA142" s="146">
        <f t="shared" si="10"/>
        <v>724.74559583756343</v>
      </c>
      <c r="AB142" s="179">
        <f t="shared" si="11"/>
        <v>4.2948930725470028E-2</v>
      </c>
    </row>
    <row r="143" spans="2:28">
      <c r="B143" s="69">
        <f>'0°'!I166</f>
        <v>724.74559583756343</v>
      </c>
      <c r="C143" s="69">
        <f>'0°'!F166</f>
        <v>4.6909826012590999E-2</v>
      </c>
      <c r="E143" s="45">
        <f t="shared" si="12"/>
        <v>718.65149438563969</v>
      </c>
      <c r="I143" s="69">
        <f>'45°'!I161</f>
        <v>759.45641807881782</v>
      </c>
      <c r="J143" s="69">
        <f>'45°'!F161</f>
        <v>5.1219354154038797E-2</v>
      </c>
      <c r="L143" s="45">
        <f t="shared" si="13"/>
        <v>749.56044306722413</v>
      </c>
      <c r="P143" s="69">
        <f>'90°'!I165</f>
        <v>767.22142629873883</v>
      </c>
      <c r="Q143" s="69">
        <f>'90°'!F165</f>
        <v>5.0290228985612036E-2</v>
      </c>
      <c r="S143" s="45">
        <f t="shared" si="14"/>
        <v>755.32105429843284</v>
      </c>
      <c r="AA143" s="146">
        <f t="shared" si="10"/>
        <v>726.72412248730961</v>
      </c>
      <c r="AB143" s="179">
        <f t="shared" si="11"/>
        <v>4.3446169984704783E-2</v>
      </c>
    </row>
    <row r="144" spans="2:28">
      <c r="B144" s="69">
        <f>'0°'!I167</f>
        <v>726.72412248730961</v>
      </c>
      <c r="C144" s="69">
        <f>'0°'!F167</f>
        <v>4.7407065271825755E-2</v>
      </c>
      <c r="E144" s="45">
        <f t="shared" si="12"/>
        <v>720.58636732522018</v>
      </c>
      <c r="I144" s="69">
        <f>'45°'!I162</f>
        <v>760.8700315270936</v>
      </c>
      <c r="J144" s="69">
        <f>'45°'!F162</f>
        <v>5.1714455686678554E-2</v>
      </c>
      <c r="L144" s="45">
        <f t="shared" si="13"/>
        <v>751.37973873315445</v>
      </c>
      <c r="P144" s="69">
        <f>'90°'!I166</f>
        <v>769.15389711426826</v>
      </c>
      <c r="Q144" s="69">
        <f>'90°'!F166</f>
        <v>5.0784602525781396E-2</v>
      </c>
      <c r="S144" s="45">
        <f t="shared" si="14"/>
        <v>757.17052908257779</v>
      </c>
      <c r="AA144" s="146">
        <f t="shared" si="10"/>
        <v>728.1486988832487</v>
      </c>
      <c r="AB144" s="179">
        <f t="shared" si="11"/>
        <v>4.3940779054000109E-2</v>
      </c>
    </row>
    <row r="145" spans="2:28">
      <c r="B145" s="69">
        <f>'0°'!I168</f>
        <v>728.1486988832487</v>
      </c>
      <c r="C145" s="69">
        <f>'0°'!F168</f>
        <v>4.7901674341121081E-2</v>
      </c>
      <c r="E145" s="45">
        <f t="shared" si="12"/>
        <v>722.49606365793932</v>
      </c>
      <c r="I145" s="69">
        <f>'45°'!I163</f>
        <v>762.78201950738935</v>
      </c>
      <c r="J145" s="69">
        <f>'45°'!F163</f>
        <v>5.2208125801657027E-2</v>
      </c>
      <c r="L145" s="45">
        <f t="shared" si="13"/>
        <v>753.18084854564779</v>
      </c>
      <c r="P145" s="69">
        <f>'90°'!I167</f>
        <v>770.58395158330256</v>
      </c>
      <c r="Q145" s="69">
        <f>'90°'!F167</f>
        <v>5.1278731781516332E-2</v>
      </c>
      <c r="S145" s="45">
        <f t="shared" si="14"/>
        <v>759.00564572258179</v>
      </c>
      <c r="AA145" s="146">
        <f t="shared" si="10"/>
        <v>729.57606634517776</v>
      </c>
      <c r="AB145" s="179">
        <f t="shared" si="11"/>
        <v>4.4437525494222072E-2</v>
      </c>
    </row>
    <row r="146" spans="2:28">
      <c r="B146" s="69">
        <f>'0°'!I169</f>
        <v>729.57606634517776</v>
      </c>
      <c r="C146" s="69">
        <f>'0°'!F169</f>
        <v>4.8398420781343043E-2</v>
      </c>
      <c r="E146" s="45">
        <f t="shared" si="12"/>
        <v>724.39928346776026</v>
      </c>
      <c r="I146" s="69">
        <f>'45°'!I164</f>
        <v>764.1979324137933</v>
      </c>
      <c r="J146" s="69">
        <f>'45°'!F164</f>
        <v>5.2702738154868728E-2</v>
      </c>
      <c r="L146" s="45">
        <f t="shared" si="13"/>
        <v>754.97266532792696</v>
      </c>
      <c r="P146" s="69">
        <f>'90°'!I168</f>
        <v>772.01595969630614</v>
      </c>
      <c r="Q146" s="69">
        <f>'90°'!F168</f>
        <v>5.1773803924350131E-2</v>
      </c>
      <c r="S146" s="45">
        <f t="shared" si="14"/>
        <v>760.83101132899901</v>
      </c>
      <c r="AA146" s="146">
        <f t="shared" si="10"/>
        <v>731.00449218274105</v>
      </c>
      <c r="AB146" s="179">
        <f t="shared" si="11"/>
        <v>4.4934025299927696E-2</v>
      </c>
    </row>
    <row r="147" spans="2:28">
      <c r="B147" s="69">
        <f>'0°'!I170</f>
        <v>731.00449218274105</v>
      </c>
      <c r="C147" s="69">
        <f>'0°'!F170</f>
        <v>4.8894920587048675E-2</v>
      </c>
      <c r="E147" s="45">
        <f t="shared" si="12"/>
        <v>726.28707135652849</v>
      </c>
      <c r="I147" s="69">
        <f>'45°'!I165</f>
        <v>765.61487241379314</v>
      </c>
      <c r="J147" s="69">
        <f>'45°'!F165</f>
        <v>5.3197105987638119E-2</v>
      </c>
      <c r="L147" s="45">
        <f t="shared" si="13"/>
        <v>756.75107090278038</v>
      </c>
      <c r="P147" s="69">
        <f>'90°'!I169</f>
        <v>773.99549585672275</v>
      </c>
      <c r="Q147" s="69">
        <f>'90°'!F169</f>
        <v>5.2268631092032482E-2</v>
      </c>
      <c r="S147" s="45">
        <f t="shared" si="14"/>
        <v>762.6424389958778</v>
      </c>
      <c r="AA147" s="146">
        <f t="shared" si="10"/>
        <v>732.98862436548211</v>
      </c>
      <c r="AB147" s="179">
        <f t="shared" si="11"/>
        <v>4.5430278715903868E-2</v>
      </c>
    </row>
    <row r="148" spans="2:28">
      <c r="B148" s="69">
        <f>'0°'!I171</f>
        <v>732.98862436548211</v>
      </c>
      <c r="C148" s="69">
        <f>'0°'!F171</f>
        <v>4.939117400302484E-2</v>
      </c>
      <c r="E148" s="45">
        <f t="shared" si="12"/>
        <v>728.15970531698611</v>
      </c>
      <c r="I148" s="69">
        <f>'45°'!I166</f>
        <v>767.57250413793111</v>
      </c>
      <c r="J148" s="69">
        <f>'45°'!F166</f>
        <v>5.3690044885047195E-2</v>
      </c>
      <c r="L148" s="45">
        <f t="shared" si="13"/>
        <v>758.51206974978334</v>
      </c>
      <c r="P148" s="69">
        <f>'90°'!I170</f>
        <v>775.42893446759786</v>
      </c>
      <c r="Q148" s="69">
        <f>'90°'!F170</f>
        <v>5.2762027770428377E-2</v>
      </c>
      <c r="S148" s="45">
        <f t="shared" si="14"/>
        <v>764.43586905013706</v>
      </c>
      <c r="AA148" s="146">
        <f t="shared" si="10"/>
        <v>734.41856878172587</v>
      </c>
      <c r="AB148" s="179">
        <f t="shared" si="11"/>
        <v>4.5925096814931732E-2</v>
      </c>
    </row>
    <row r="149" spans="2:28">
      <c r="B149" s="69">
        <f>'0°'!I172</f>
        <v>734.41856878172587</v>
      </c>
      <c r="C149" s="69">
        <f>'0°'!F172</f>
        <v>4.9885992102052711E-2</v>
      </c>
      <c r="E149" s="45">
        <f t="shared" si="12"/>
        <v>730.01301808554501</v>
      </c>
      <c r="I149" s="69">
        <f>'45°'!I167</f>
        <v>768.99176413793111</v>
      </c>
      <c r="J149" s="69">
        <f>'45°'!F167</f>
        <v>5.4183924986447952E-2</v>
      </c>
      <c r="L149" s="45">
        <f t="shared" si="13"/>
        <v>760.26434405918087</v>
      </c>
      <c r="P149" s="69">
        <f>'90°'!I171</f>
        <v>776.86433111108454</v>
      </c>
      <c r="Q149" s="69">
        <f>'90°'!F171</f>
        <v>5.3256366300431464E-2</v>
      </c>
      <c r="S149" s="45">
        <f t="shared" si="14"/>
        <v>766.22015232271099</v>
      </c>
      <c r="AA149" s="146">
        <f t="shared" si="10"/>
        <v>735.84956903553302</v>
      </c>
      <c r="AB149" s="179">
        <f t="shared" si="11"/>
        <v>4.6419670190097281E-2</v>
      </c>
    </row>
    <row r="150" spans="2:28">
      <c r="B150" s="69">
        <f>'0°'!I173</f>
        <v>735.84956903553302</v>
      </c>
      <c r="C150" s="69">
        <f>'0°'!F173</f>
        <v>5.038056547721826E-2</v>
      </c>
      <c r="E150" s="45">
        <f t="shared" si="12"/>
        <v>731.85177919601119</v>
      </c>
      <c r="I150" s="69">
        <f>'45°'!I168</f>
        <v>770.41113945812833</v>
      </c>
      <c r="J150" s="69">
        <f>'45°'!F168</f>
        <v>5.467637780201972E-2</v>
      </c>
      <c r="L150" s="45">
        <f t="shared" si="13"/>
        <v>761.99969929830525</v>
      </c>
      <c r="P150" s="69">
        <f>'90°'!I172</f>
        <v>778.84714359238274</v>
      </c>
      <c r="Q150" s="69">
        <f>'90°'!F172</f>
        <v>5.3749275994190583E-2</v>
      </c>
      <c r="S150" s="45">
        <f t="shared" si="14"/>
        <v>767.98695300896486</v>
      </c>
      <c r="AA150" s="146">
        <f t="shared" si="10"/>
        <v>737.28162512690346</v>
      </c>
      <c r="AB150" s="179">
        <f t="shared" si="11"/>
        <v>4.6913999083348465E-2</v>
      </c>
    </row>
    <row r="151" spans="2:28">
      <c r="B151" s="69">
        <f>'0°'!I174</f>
        <v>737.28162512690346</v>
      </c>
      <c r="C151" s="69">
        <f>'0°'!F174</f>
        <v>5.0874894370469444E-2</v>
      </c>
      <c r="E151" s="45">
        <f t="shared" si="12"/>
        <v>733.67624227150816</v>
      </c>
      <c r="I151" s="69">
        <f>'45°'!I169</f>
        <v>771.831539408867</v>
      </c>
      <c r="J151" s="69">
        <f>'45°'!F169</f>
        <v>5.5168588227176657E-2</v>
      </c>
      <c r="L151" s="45">
        <f t="shared" si="13"/>
        <v>763.7225569398089</v>
      </c>
      <c r="P151" s="69">
        <f>'90°'!I173</f>
        <v>779.73732061425039</v>
      </c>
      <c r="Q151" s="69">
        <f>'90°'!F173</f>
        <v>5.4243126850613617E-2</v>
      </c>
      <c r="S151" s="45">
        <f t="shared" si="14"/>
        <v>769.7449822223025</v>
      </c>
      <c r="AA151" s="146">
        <f t="shared" si="10"/>
        <v>739.27136091370551</v>
      </c>
      <c r="AB151" s="179">
        <f t="shared" si="11"/>
        <v>4.7409271145698123E-2</v>
      </c>
    </row>
    <row r="152" spans="2:28">
      <c r="B152" s="69">
        <f>'0°'!I175</f>
        <v>739.27136091370551</v>
      </c>
      <c r="C152" s="69">
        <f>'0°'!F175</f>
        <v>5.1370166432819095E-2</v>
      </c>
      <c r="E152" s="45">
        <f t="shared" si="12"/>
        <v>735.4909892531565</v>
      </c>
      <c r="I152" s="69">
        <f>'45°'!I170</f>
        <v>773.25387822660105</v>
      </c>
      <c r="J152" s="69">
        <f>'45°'!F170</f>
        <v>5.5661738824901351E-2</v>
      </c>
      <c r="L152" s="45">
        <f t="shared" si="13"/>
        <v>765.43721307540602</v>
      </c>
      <c r="P152" s="69">
        <f>'90°'!I174</f>
        <v>781.72274902552192</v>
      </c>
      <c r="Q152" s="69">
        <f>'90°'!F174</f>
        <v>5.4735550520100144E-2</v>
      </c>
      <c r="S152" s="45">
        <f t="shared" si="14"/>
        <v>771.48601883086178</v>
      </c>
      <c r="AA152" s="146">
        <f t="shared" si="10"/>
        <v>740.70580446700512</v>
      </c>
      <c r="AB152" s="179">
        <f t="shared" si="11"/>
        <v>4.7903111213285943E-2</v>
      </c>
    </row>
    <row r="153" spans="2:28">
      <c r="B153" s="69">
        <f>'0°'!I176</f>
        <v>740.70580446700512</v>
      </c>
      <c r="C153" s="69">
        <f>'0°'!F176</f>
        <v>5.1864006500406921E-2</v>
      </c>
      <c r="E153" s="45">
        <f t="shared" si="12"/>
        <v>737.28755687163869</v>
      </c>
      <c r="I153" s="69">
        <f>'45°'!I171</f>
        <v>774.67632866995098</v>
      </c>
      <c r="J153" s="69">
        <f>'45°'!F171</f>
        <v>5.6153464603130976E-2</v>
      </c>
      <c r="L153" s="45">
        <f t="shared" si="13"/>
        <v>767.13563821209027</v>
      </c>
      <c r="P153" s="69">
        <f>'90°'!I175</f>
        <v>783.16164640909324</v>
      </c>
      <c r="Q153" s="69">
        <f>'90°'!F175</f>
        <v>5.5227731827856376E-2</v>
      </c>
      <c r="S153" s="45">
        <f t="shared" si="14"/>
        <v>773.21449915742687</v>
      </c>
      <c r="AA153" s="146">
        <f t="shared" si="10"/>
        <v>742.14130385786802</v>
      </c>
      <c r="AB153" s="179">
        <f t="shared" si="11"/>
        <v>4.8396707523233759E-2</v>
      </c>
    </row>
    <row r="154" spans="2:28">
      <c r="B154" s="69">
        <f>'0°'!I177</f>
        <v>742.14130385786802</v>
      </c>
      <c r="C154" s="69">
        <f>'0°'!F177</f>
        <v>5.2357602810354731E-2</v>
      </c>
      <c r="E154" s="45">
        <f t="shared" si="12"/>
        <v>739.07054749068232</v>
      </c>
      <c r="I154" s="69">
        <f>'45°'!I172</f>
        <v>776.64197674876857</v>
      </c>
      <c r="J154" s="69">
        <f>'45°'!F172</f>
        <v>5.6644948705952783E-2</v>
      </c>
      <c r="L154" s="45">
        <f t="shared" si="13"/>
        <v>768.82214804996852</v>
      </c>
      <c r="P154" s="69">
        <f>'90°'!I176</f>
        <v>784.60250870746506</v>
      </c>
      <c r="Q154" s="69">
        <f>'90°'!F176</f>
        <v>5.5720853266931505E-2</v>
      </c>
      <c r="S154" s="45">
        <f t="shared" si="14"/>
        <v>774.93473355645381</v>
      </c>
      <c r="AA154" s="146">
        <f t="shared" si="10"/>
        <v>743.57874071065987</v>
      </c>
      <c r="AB154" s="179">
        <f t="shared" si="11"/>
        <v>4.8891245967072616E-2</v>
      </c>
    </row>
    <row r="155" spans="2:28">
      <c r="B155" s="69">
        <f>'0°'!I178</f>
        <v>743.57874071065987</v>
      </c>
      <c r="C155" s="69">
        <f>'0°'!F178</f>
        <v>5.2852141254193595E-2</v>
      </c>
      <c r="E155" s="45">
        <f t="shared" si="12"/>
        <v>740.84442664149992</v>
      </c>
      <c r="I155" s="69">
        <f>'45°'!I173</f>
        <v>778.06674285714314</v>
      </c>
      <c r="J155" s="69">
        <f>'45°'!F173</f>
        <v>5.7136191370809324E-2</v>
      </c>
      <c r="L155" s="45">
        <f t="shared" si="13"/>
        <v>770.49692708845851</v>
      </c>
      <c r="P155" s="69">
        <f>'90°'!I177</f>
        <v>786.04348196866499</v>
      </c>
      <c r="Q155" s="69">
        <f>'90°'!F177</f>
        <v>5.6212549985070026E-2</v>
      </c>
      <c r="S155" s="45">
        <f t="shared" si="14"/>
        <v>776.63866671479354</v>
      </c>
      <c r="AA155" s="146">
        <f t="shared" si="10"/>
        <v>745.01635304568526</v>
      </c>
      <c r="AB155" s="179">
        <f t="shared" si="11"/>
        <v>4.9384354898424368E-2</v>
      </c>
    </row>
    <row r="156" spans="2:28">
      <c r="B156" s="69">
        <f>'0°'!I179</f>
        <v>745.01635304568526</v>
      </c>
      <c r="C156" s="69">
        <f>'0°'!F179</f>
        <v>5.3345250185545347E-2</v>
      </c>
      <c r="E156" s="45">
        <f t="shared" si="12"/>
        <v>742.60090848716607</v>
      </c>
      <c r="I156" s="69">
        <f>'45°'!I174</f>
        <v>779.49345339901492</v>
      </c>
      <c r="J156" s="69">
        <f>'45°'!F174</f>
        <v>5.7628372836362553E-2</v>
      </c>
      <c r="L156" s="45">
        <f t="shared" si="13"/>
        <v>772.164139737445</v>
      </c>
      <c r="P156" s="69">
        <f>'90°'!I178</f>
        <v>787.48642263821239</v>
      </c>
      <c r="Q156" s="69">
        <f>'90°'!F178</f>
        <v>5.6705186147793171E-2</v>
      </c>
      <c r="S156" s="45">
        <f t="shared" si="14"/>
        <v>778.33468163284579</v>
      </c>
      <c r="AA156" s="146">
        <f t="shared" si="10"/>
        <v>746.45590538071065</v>
      </c>
      <c r="AB156" s="179">
        <f t="shared" si="11"/>
        <v>4.9878405274361159E-2</v>
      </c>
    </row>
    <row r="157" spans="2:28">
      <c r="B157" s="69">
        <f>'0°'!I180</f>
        <v>746.45590538071065</v>
      </c>
      <c r="C157" s="69">
        <f>'0°'!F180</f>
        <v>5.3839300561482138E-2</v>
      </c>
      <c r="E157" s="45">
        <f t="shared" si="12"/>
        <v>744.34865456369005</v>
      </c>
      <c r="I157" s="69">
        <f>'45°'!I175</f>
        <v>780.92027000000007</v>
      </c>
      <c r="J157" s="69">
        <f>'45°'!F175</f>
        <v>5.811913275726216E-2</v>
      </c>
      <c r="L157" s="45">
        <f t="shared" si="13"/>
        <v>773.81596584545002</v>
      </c>
      <c r="P157" s="69">
        <f>'90°'!I179</f>
        <v>788.92947177704104</v>
      </c>
      <c r="Q157" s="69">
        <f>'90°'!F179</f>
        <v>5.719639922960567E-2</v>
      </c>
      <c r="S157" s="45">
        <f t="shared" si="14"/>
        <v>780.01482970221412</v>
      </c>
      <c r="AA157" s="146">
        <f t="shared" si="10"/>
        <v>748.45302578680207</v>
      </c>
      <c r="AB157" s="179">
        <f t="shared" si="11"/>
        <v>5.037102778864587E-2</v>
      </c>
    </row>
    <row r="158" spans="2:28">
      <c r="B158" s="69">
        <f>'0°'!I181</f>
        <v>748.45302578680207</v>
      </c>
      <c r="C158" s="69">
        <f>'0°'!F181</f>
        <v>5.4331923075766841E-2</v>
      </c>
      <c r="E158" s="45">
        <f t="shared" si="12"/>
        <v>746.0794930581128</v>
      </c>
      <c r="I158" s="69">
        <f>'45°'!I176</f>
        <v>782.34903349753722</v>
      </c>
      <c r="J158" s="69">
        <f>'45°'!F176</f>
        <v>5.861083079383226E-2</v>
      </c>
      <c r="L158" s="45">
        <f t="shared" si="13"/>
        <v>775.46051932016076</v>
      </c>
      <c r="P158" s="69">
        <f>'90°'!I180</f>
        <v>790.37449081776367</v>
      </c>
      <c r="Q158" s="69">
        <f>'90°'!F180</f>
        <v>5.7688551070149585E-2</v>
      </c>
      <c r="S158" s="45">
        <f t="shared" si="14"/>
        <v>781.6873704004887</v>
      </c>
      <c r="AA158" s="146">
        <f t="shared" si="10"/>
        <v>749.89496878172577</v>
      </c>
      <c r="AB158" s="179">
        <f t="shared" si="11"/>
        <v>5.0864591059094397E-2</v>
      </c>
    </row>
    <row r="159" spans="2:28">
      <c r="B159" s="69">
        <f>'0°'!I182</f>
        <v>749.89496878172577</v>
      </c>
      <c r="C159" s="69">
        <f>'0°'!F182</f>
        <v>5.4825486346215369E-2</v>
      </c>
      <c r="E159" s="45">
        <f t="shared" si="12"/>
        <v>747.80195126684043</v>
      </c>
      <c r="I159" s="69">
        <f>'45°'!I177</f>
        <v>783.77790059113306</v>
      </c>
      <c r="J159" s="69">
        <f>'45°'!F177</f>
        <v>5.910110891862784E-2</v>
      </c>
      <c r="L159" s="45">
        <f t="shared" si="13"/>
        <v>777.09008044721224</v>
      </c>
      <c r="P159" s="69">
        <f>'90°'!I181</f>
        <v>791.86190259608145</v>
      </c>
      <c r="Q159" s="69">
        <f>'90°'!F181</f>
        <v>5.8179281466117526E-2</v>
      </c>
      <c r="S159" s="45">
        <f t="shared" si="14"/>
        <v>783.34445886400317</v>
      </c>
      <c r="AA159" s="146">
        <f t="shared" si="10"/>
        <v>751.33797015228436</v>
      </c>
      <c r="AB159" s="179">
        <f t="shared" si="11"/>
        <v>5.1357910845011498E-2</v>
      </c>
    </row>
    <row r="160" spans="2:28">
      <c r="B160" s="69">
        <f>'0°'!I183</f>
        <v>751.33797015228436</v>
      </c>
      <c r="C160" s="69">
        <f>'0°'!F183</f>
        <v>5.531880613213247E-2</v>
      </c>
      <c r="E160" s="45">
        <f t="shared" si="12"/>
        <v>749.5120544658073</v>
      </c>
      <c r="I160" s="69">
        <f>'45°'!I178</f>
        <v>785.25054576354694</v>
      </c>
      <c r="J160" s="69">
        <f>'45°'!F178</f>
        <v>5.9592324474947056E-2</v>
      </c>
      <c r="L160" s="45">
        <f t="shared" si="13"/>
        <v>778.71264808971569</v>
      </c>
      <c r="P160" s="69">
        <f>'90°'!I182</f>
        <v>793.30902080415899</v>
      </c>
      <c r="Q160" s="69">
        <f>'90°'!F182</f>
        <v>5.8670949935844145E-2</v>
      </c>
      <c r="S160" s="45">
        <f t="shared" si="14"/>
        <v>784.99423512619717</v>
      </c>
      <c r="AA160" s="146">
        <f t="shared" si="10"/>
        <v>752.78114000000005</v>
      </c>
      <c r="AB160" s="179">
        <f t="shared" si="11"/>
        <v>5.1849805239529506E-2</v>
      </c>
    </row>
    <row r="161" spans="2:28">
      <c r="B161" s="69">
        <f>'0°'!I184</f>
        <v>752.78114000000005</v>
      </c>
      <c r="C161" s="69">
        <f>'0°'!F184</f>
        <v>5.5810700526650485E-2</v>
      </c>
      <c r="E161" s="45">
        <f t="shared" si="12"/>
        <v>751.20594136774275</v>
      </c>
      <c r="I161" s="69">
        <f>'45°'!I179</f>
        <v>786.68240985221689</v>
      </c>
      <c r="J161" s="69">
        <f>'45°'!F179</f>
        <v>6.0083298857007195E-2</v>
      </c>
      <c r="L161" s="45">
        <f t="shared" si="13"/>
        <v>780.32445274928125</v>
      </c>
      <c r="P161" s="69">
        <f>'90°'!I183</f>
        <v>795.26418209673375</v>
      </c>
      <c r="Q161" s="69">
        <f>'90°'!F183</f>
        <v>5.9161198593649177E-2</v>
      </c>
      <c r="S161" s="45">
        <f t="shared" si="14"/>
        <v>786.62895522854319</v>
      </c>
      <c r="AA161" s="146">
        <f t="shared" si="10"/>
        <v>754.22536568527903</v>
      </c>
      <c r="AB161" s="179">
        <f t="shared" si="11"/>
        <v>5.2341457792907595E-2</v>
      </c>
    </row>
    <row r="162" spans="2:28">
      <c r="B162" s="69">
        <f>'0°'!I185</f>
        <v>754.22536568527903</v>
      </c>
      <c r="C162" s="69">
        <f>'0°'!F185</f>
        <v>5.6302353080028573E-2</v>
      </c>
      <c r="E162" s="45">
        <f t="shared" si="12"/>
        <v>752.88791753950193</v>
      </c>
      <c r="I162" s="69">
        <f>'45°'!I180</f>
        <v>788.11437379310337</v>
      </c>
      <c r="J162" s="69">
        <f>'45°'!F180</f>
        <v>6.0572855770713731E-2</v>
      </c>
      <c r="L162" s="45">
        <f t="shared" si="13"/>
        <v>781.92182442493822</v>
      </c>
      <c r="P162" s="69">
        <f>'90°'!I184</f>
        <v>796.20450140037588</v>
      </c>
      <c r="Q162" s="69">
        <f>'90°'!F184</f>
        <v>5.9651207025473593E-2</v>
      </c>
      <c r="S162" s="45">
        <f t="shared" si="14"/>
        <v>788.25275329538078</v>
      </c>
      <c r="AA162" s="146">
        <f t="shared" si="10"/>
        <v>755.67153964467013</v>
      </c>
      <c r="AB162" s="179">
        <f t="shared" si="11"/>
        <v>5.2834049728258961E-2</v>
      </c>
    </row>
    <row r="163" spans="2:28">
      <c r="B163" s="69">
        <f>'0°'!I186</f>
        <v>755.67153964467013</v>
      </c>
      <c r="C163" s="69">
        <f>'0°'!F186</f>
        <v>5.6794945015379933E-2</v>
      </c>
      <c r="E163" s="45">
        <f t="shared" si="12"/>
        <v>754.56216927136518</v>
      </c>
      <c r="I163" s="69">
        <f>'45°'!I181</f>
        <v>789.54736236453209</v>
      </c>
      <c r="J163" s="69">
        <f>'45°'!F181</f>
        <v>6.1062173135716664E-2</v>
      </c>
      <c r="L163" s="45">
        <f t="shared" si="13"/>
        <v>783.50879372121165</v>
      </c>
      <c r="P163" s="69">
        <f>'90°'!I185</f>
        <v>797.65379767162585</v>
      </c>
      <c r="Q163" s="69">
        <f>'90°'!F185</f>
        <v>6.0140975466627188E-2</v>
      </c>
      <c r="S163" s="45">
        <f t="shared" si="14"/>
        <v>789.86578988975918</v>
      </c>
      <c r="AA163" s="146">
        <f t="shared" si="10"/>
        <v>757.11877197969545</v>
      </c>
      <c r="AB163" s="179">
        <f t="shared" si="11"/>
        <v>5.3326399136257446E-2</v>
      </c>
    </row>
    <row r="164" spans="2:28">
      <c r="B164" s="69">
        <f>'0°'!I187</f>
        <v>757.11877197969545</v>
      </c>
      <c r="C164" s="69">
        <f>'0°'!F187</f>
        <v>5.7287294423378425E-2</v>
      </c>
      <c r="E164" s="45">
        <f t="shared" si="12"/>
        <v>756.2248211221513</v>
      </c>
      <c r="I164" s="69">
        <f>'45°'!I182</f>
        <v>790.98230527093608</v>
      </c>
      <c r="J164" s="69">
        <f>'45°'!F182</f>
        <v>6.1552426566581976E-2</v>
      </c>
      <c r="L164" s="45">
        <f t="shared" si="13"/>
        <v>785.08928769610736</v>
      </c>
      <c r="P164" s="69">
        <f>'90°'!I186</f>
        <v>799.105071375281</v>
      </c>
      <c r="Q164" s="69">
        <f>'90°'!F186</f>
        <v>6.0631680615051024E-2</v>
      </c>
      <c r="S164" s="45">
        <f t="shared" si="14"/>
        <v>791.47206123727574</v>
      </c>
      <c r="AA164" s="146">
        <f t="shared" si="10"/>
        <v>758.56616771573601</v>
      </c>
      <c r="AB164" s="179">
        <f t="shared" si="11"/>
        <v>5.3817326432233359E-2</v>
      </c>
    </row>
    <row r="165" spans="2:28">
      <c r="B165" s="69">
        <f>'0°'!I188</f>
        <v>758.56616771573601</v>
      </c>
      <c r="C165" s="69">
        <f>'0°'!F188</f>
        <v>5.7778221719354338E-2</v>
      </c>
      <c r="E165" s="45">
        <f t="shared" si="12"/>
        <v>757.87210448389533</v>
      </c>
      <c r="I165" s="69">
        <f>'45°'!I183</f>
        <v>792.41734433497527</v>
      </c>
      <c r="J165" s="69">
        <f>'45°'!F183</f>
        <v>6.2041264962350622E-2</v>
      </c>
      <c r="L165" s="45">
        <f t="shared" si="13"/>
        <v>786.65587210277431</v>
      </c>
      <c r="P165" s="69">
        <f>'90°'!I187</f>
        <v>800.55644352415959</v>
      </c>
      <c r="Q165" s="69">
        <f>'90°'!F187</f>
        <v>6.1120969203923001E-2</v>
      </c>
      <c r="S165" s="45">
        <f t="shared" si="14"/>
        <v>793.06401700940353</v>
      </c>
      <c r="AA165" s="146">
        <f t="shared" si="10"/>
        <v>760.01551553299487</v>
      </c>
      <c r="AB165" s="179">
        <f t="shared" si="11"/>
        <v>5.4309192081442512E-2</v>
      </c>
    </row>
    <row r="166" spans="2:28">
      <c r="B166" s="69">
        <f>'0°'!I189</f>
        <v>760.01551553299487</v>
      </c>
      <c r="C166" s="69">
        <f>'0°'!F189</f>
        <v>5.827008736856349E-2</v>
      </c>
      <c r="E166" s="45">
        <f t="shared" si="12"/>
        <v>759.51211204727747</v>
      </c>
      <c r="I166" s="69">
        <f>'45°'!I184</f>
        <v>793.85434019704451</v>
      </c>
      <c r="J166" s="69">
        <f>'45°'!F184</f>
        <v>6.2531038742465656E-2</v>
      </c>
      <c r="L166" s="45">
        <f t="shared" si="13"/>
        <v>788.21622186711284</v>
      </c>
      <c r="P166" s="69">
        <f>'90°'!I188</f>
        <v>802.00979559898985</v>
      </c>
      <c r="Q166" s="69">
        <f>'90°'!F188</f>
        <v>6.1611193817725528E-2</v>
      </c>
      <c r="S166" s="45">
        <f t="shared" si="14"/>
        <v>794.64946146058094</v>
      </c>
      <c r="AA166" s="146">
        <f t="shared" si="10"/>
        <v>761.5080910659899</v>
      </c>
      <c r="AB166" s="179">
        <f t="shared" si="11"/>
        <v>5.479963725278432E-2</v>
      </c>
    </row>
    <row r="167" spans="2:28">
      <c r="B167" s="69">
        <f>'0°'!I190</f>
        <v>761.5080910659899</v>
      </c>
      <c r="C167" s="69">
        <f>'0°'!F190</f>
        <v>5.8760532539905291E-2</v>
      </c>
      <c r="E167" s="45">
        <f t="shared" si="12"/>
        <v>761.13714648745565</v>
      </c>
      <c r="I167" s="69">
        <f>'45°'!I185</f>
        <v>795.29142975369462</v>
      </c>
      <c r="J167" s="69">
        <f>'45°'!F185</f>
        <v>6.3019399105763194E-2</v>
      </c>
      <c r="L167" s="45">
        <f t="shared" si="13"/>
        <v>789.76299295938395</v>
      </c>
      <c r="P167" s="69">
        <f>'90°'!I189</f>
        <v>803.4632436254974</v>
      </c>
      <c r="Q167" s="69">
        <f>'90°'!F189</f>
        <v>6.2100003493669557E-2</v>
      </c>
      <c r="S167" s="45">
        <f t="shared" si="14"/>
        <v>796.22093731509437</v>
      </c>
      <c r="AA167" s="146">
        <f t="shared" si="10"/>
        <v>762.95867670050768</v>
      </c>
      <c r="AB167" s="179">
        <f t="shared" si="11"/>
        <v>5.528984200556733E-2</v>
      </c>
    </row>
    <row r="168" spans="2:28">
      <c r="B168" s="69">
        <f>'0°'!I191</f>
        <v>762.95867670050768</v>
      </c>
      <c r="C168" s="69">
        <f>'0°'!F191</f>
        <v>5.9250737292688309E-2</v>
      </c>
      <c r="E168" s="45">
        <f t="shared" si="12"/>
        <v>762.75131819764749</v>
      </c>
      <c r="I168" s="69">
        <f>'45°'!I186</f>
        <v>796.72954394088674</v>
      </c>
      <c r="J168" s="69">
        <f>'45°'!F186</f>
        <v>6.3507521089626831E-2</v>
      </c>
      <c r="L168" s="45">
        <f t="shared" si="13"/>
        <v>791.30007547856985</v>
      </c>
      <c r="P168" s="69">
        <f>'90°'!I190</f>
        <v>804.91867407150301</v>
      </c>
      <c r="Q168" s="69">
        <f>'90°'!F190</f>
        <v>6.2589748513079829E-2</v>
      </c>
      <c r="S168" s="45">
        <f t="shared" si="14"/>
        <v>797.78614371694937</v>
      </c>
      <c r="AA168" s="146">
        <f t="shared" si="10"/>
        <v>764.41031817258875</v>
      </c>
      <c r="AB168" s="179">
        <f t="shared" si="11"/>
        <v>5.5779806575384505E-2</v>
      </c>
    </row>
    <row r="169" spans="2:28">
      <c r="B169" s="69">
        <f>'0°'!I192</f>
        <v>764.41031817258875</v>
      </c>
      <c r="C169" s="69">
        <f>'0°'!F192</f>
        <v>5.9740701862505484E-2</v>
      </c>
      <c r="E169" s="45">
        <f t="shared" si="12"/>
        <v>764.35478749375466</v>
      </c>
      <c r="I169" s="69">
        <f>'45°'!I187</f>
        <v>798.16961862068979</v>
      </c>
      <c r="J169" s="69">
        <f>'45°'!F187</f>
        <v>6.3996577437609059E-2</v>
      </c>
      <c r="L169" s="45">
        <f t="shared" si="13"/>
        <v>792.8312633358305</v>
      </c>
      <c r="P169" s="69">
        <f>'90°'!I191</f>
        <v>806.37419797563916</v>
      </c>
      <c r="Q169" s="69">
        <f>'90°'!F191</f>
        <v>6.3078080212693566E-2</v>
      </c>
      <c r="S169" s="45">
        <f t="shared" si="14"/>
        <v>799.33771402774937</v>
      </c>
      <c r="AA169" s="146">
        <f t="shared" si="10"/>
        <v>765.86301548223344</v>
      </c>
      <c r="AB169" s="179">
        <f t="shared" si="11"/>
        <v>5.6269531197483097E-2</v>
      </c>
    </row>
    <row r="170" spans="2:28">
      <c r="B170" s="69">
        <f>'0°'!I193</f>
        <v>765.86301548223344</v>
      </c>
      <c r="C170" s="69">
        <f>'0°'!F193</f>
        <v>6.0230426484604069E-2</v>
      </c>
      <c r="E170" s="45">
        <f t="shared" si="12"/>
        <v>765.94771099397769</v>
      </c>
      <c r="I170" s="69">
        <f>'45°'!I188</f>
        <v>799.61072039408884</v>
      </c>
      <c r="J170" s="69">
        <f>'45°'!F188</f>
        <v>6.4485394726388437E-2</v>
      </c>
      <c r="L170" s="45">
        <f t="shared" si="13"/>
        <v>794.35298145057232</v>
      </c>
      <c r="P170" s="69">
        <f>'90°'!I192</f>
        <v>807.83170679282023</v>
      </c>
      <c r="Q170" s="69">
        <f>'90°'!F192</f>
        <v>6.356734657518423E-2</v>
      </c>
      <c r="S170" s="45">
        <f t="shared" si="14"/>
        <v>800.88324543685712</v>
      </c>
      <c r="AA170" s="146">
        <f t="shared" si="10"/>
        <v>767.31676862944164</v>
      </c>
      <c r="AB170" s="179">
        <f t="shared" si="11"/>
        <v>5.675901610676487E-2</v>
      </c>
    </row>
    <row r="171" spans="2:28">
      <c r="B171" s="69">
        <f>'0°'!I194</f>
        <v>767.31676862944164</v>
      </c>
      <c r="C171" s="69">
        <f>'0°'!F194</f>
        <v>6.0719911393885849E-2</v>
      </c>
      <c r="E171" s="45">
        <f t="shared" si="12"/>
        <v>767.53024173433221</v>
      </c>
      <c r="I171" s="69">
        <f>'45°'!I189</f>
        <v>801.05097261083745</v>
      </c>
      <c r="J171" s="69">
        <f>'45°'!F189</f>
        <v>6.4971630457187596E-2</v>
      </c>
      <c r="L171" s="45">
        <f t="shared" si="13"/>
        <v>795.85812694451874</v>
      </c>
      <c r="P171" s="69">
        <f>'90°'!I193</f>
        <v>809.33184254150274</v>
      </c>
      <c r="Q171" s="69">
        <f>'90°'!F193</f>
        <v>6.4055201232320697E-2</v>
      </c>
      <c r="S171" s="45">
        <f t="shared" si="14"/>
        <v>802.41545962091084</v>
      </c>
      <c r="AA171" s="146">
        <f t="shared" si="10"/>
        <v>768.77248152284255</v>
      </c>
      <c r="AB171" s="179">
        <f t="shared" si="11"/>
        <v>5.724943732019612E-2</v>
      </c>
    </row>
    <row r="172" spans="2:28">
      <c r="B172" s="69">
        <f>'0°'!I195</f>
        <v>768.77248152284255</v>
      </c>
      <c r="C172" s="69">
        <f>'0°'!F195</f>
        <v>6.1210332607317099E-2</v>
      </c>
      <c r="E172" s="45">
        <f t="shared" si="12"/>
        <v>769.10629659410301</v>
      </c>
      <c r="I172" s="69">
        <f>'45°'!I190</f>
        <v>801.98922758620711</v>
      </c>
      <c r="J172" s="69">
        <f>'45°'!F190</f>
        <v>6.5459971471785824E-2</v>
      </c>
      <c r="L172" s="45">
        <f t="shared" si="13"/>
        <v>797.36133265327271</v>
      </c>
      <c r="P172" s="69">
        <f>'90°'!I194</f>
        <v>810.7914505260386</v>
      </c>
      <c r="Q172" s="69">
        <f>'90°'!F194</f>
        <v>6.454398987261753E-2</v>
      </c>
      <c r="S172" s="45">
        <f t="shared" si="14"/>
        <v>803.94185482125465</v>
      </c>
      <c r="AA172" s="146">
        <f t="shared" si="10"/>
        <v>770.22834761421313</v>
      </c>
      <c r="AB172" s="179">
        <f t="shared" si="11"/>
        <v>5.7738442932346035E-2</v>
      </c>
    </row>
    <row r="173" spans="2:28">
      <c r="B173" s="69">
        <f>'0°'!I196</f>
        <v>770.22834761421313</v>
      </c>
      <c r="C173" s="69">
        <f>'0°'!F196</f>
        <v>6.1699338219467006E-2</v>
      </c>
      <c r="E173" s="45">
        <f t="shared" si="12"/>
        <v>770.66846304648823</v>
      </c>
      <c r="I173" s="69">
        <f>'45°'!I191</f>
        <v>803.43222147783251</v>
      </c>
      <c r="J173" s="69">
        <f>'45°'!F191</f>
        <v>6.5946903900805431E-2</v>
      </c>
      <c r="L173" s="45">
        <f t="shared" si="13"/>
        <v>798.85187360394025</v>
      </c>
      <c r="P173" s="69">
        <f>'90°'!I195</f>
        <v>811.69763930946715</v>
      </c>
      <c r="Q173" s="69">
        <f>'90°'!F195</f>
        <v>6.5031368418395616E-2</v>
      </c>
      <c r="S173" s="45">
        <f t="shared" si="14"/>
        <v>805.45523879593293</v>
      </c>
      <c r="AA173" s="146">
        <f t="shared" si="10"/>
        <v>771.68526954314711</v>
      </c>
      <c r="AB173" s="179">
        <f t="shared" si="11"/>
        <v>5.8227209534879726E-2</v>
      </c>
    </row>
    <row r="174" spans="2:28">
      <c r="B174" s="69">
        <f>'0°'!I197</f>
        <v>771.68526954314711</v>
      </c>
      <c r="C174" s="69">
        <f>'0°'!F197</f>
        <v>6.2188104822000698E-2</v>
      </c>
      <c r="E174" s="45">
        <f t="shared" si="12"/>
        <v>772.22067578209692</v>
      </c>
      <c r="I174" s="69">
        <f>'45°'!I192</f>
        <v>804.87718142857159</v>
      </c>
      <c r="J174" s="69">
        <f>'45°'!F192</f>
        <v>6.643476899765148E-2</v>
      </c>
      <c r="L174" s="45">
        <f t="shared" si="13"/>
        <v>800.33703631002447</v>
      </c>
      <c r="P174" s="69">
        <f>'90°'!I196</f>
        <v>813.15810332858564</v>
      </c>
      <c r="Q174" s="69">
        <f>'90°'!F196</f>
        <v>6.5518509542036585E-2</v>
      </c>
      <c r="S174" s="45">
        <f t="shared" si="14"/>
        <v>806.95940891330974</v>
      </c>
      <c r="AA174" s="146">
        <f t="shared" si="10"/>
        <v>773.14415502538066</v>
      </c>
      <c r="AB174" s="179">
        <f t="shared" si="11"/>
        <v>5.8716911419566503E-2</v>
      </c>
    </row>
    <row r="175" spans="2:28">
      <c r="B175" s="69">
        <f>'0°'!I198</f>
        <v>773.14415502538066</v>
      </c>
      <c r="C175" s="69">
        <f>'0°'!F198</f>
        <v>6.2677806706687475E-2</v>
      </c>
      <c r="E175" s="45">
        <f t="shared" si="12"/>
        <v>773.76677054426057</v>
      </c>
      <c r="I175" s="69">
        <f>'45°'!I193</f>
        <v>806.32222581280803</v>
      </c>
      <c r="J175" s="69">
        <f>'45°'!F193</f>
        <v>6.6921227112794066E-2</v>
      </c>
      <c r="L175" s="45">
        <f t="shared" si="13"/>
        <v>801.80981526738856</v>
      </c>
      <c r="P175" s="69">
        <f>'90°'!I197</f>
        <v>814.62055789616466</v>
      </c>
      <c r="Q175" s="69">
        <f>'90°'!F197</f>
        <v>6.6006583631304822E-2</v>
      </c>
      <c r="S175" s="45">
        <f t="shared" si="14"/>
        <v>808.45807123953728</v>
      </c>
      <c r="AA175" s="146">
        <f t="shared" si="10"/>
        <v>774.08501421319795</v>
      </c>
      <c r="AB175" s="179">
        <f t="shared" si="11"/>
        <v>5.9206373613689536E-2</v>
      </c>
    </row>
    <row r="176" spans="2:28">
      <c r="B176" s="69">
        <f>'0°'!I199</f>
        <v>774.08501421319795</v>
      </c>
      <c r="C176" s="69">
        <f>'0°'!F199</f>
        <v>6.3167268900810508E-2</v>
      </c>
      <c r="E176" s="45">
        <f t="shared" si="12"/>
        <v>775.3031418002688</v>
      </c>
      <c r="I176" s="69">
        <f>'45°'!I194</f>
        <v>807.7692387192119</v>
      </c>
      <c r="J176" s="69">
        <f>'45°'!F194</f>
        <v>6.7408617218605471E-2</v>
      </c>
      <c r="L176" s="45">
        <f t="shared" si="13"/>
        <v>803.27740667375417</v>
      </c>
      <c r="P176" s="69">
        <f>'90°'!I198</f>
        <v>816.08405227271817</v>
      </c>
      <c r="Q176" s="69">
        <f>'90°'!F198</f>
        <v>6.6494419620462417E-2</v>
      </c>
      <c r="S176" s="45">
        <f t="shared" si="14"/>
        <v>809.94772021426365</v>
      </c>
      <c r="AA176" s="146">
        <f t="shared" si="10"/>
        <v>775.54485279187827</v>
      </c>
      <c r="AB176" s="179">
        <f t="shared" si="11"/>
        <v>5.9694423442000891E-2</v>
      </c>
    </row>
    <row r="177" spans="2:28">
      <c r="B177" s="69">
        <f>'0°'!I200</f>
        <v>775.54485279187827</v>
      </c>
      <c r="C177" s="69">
        <f>'0°'!F200</f>
        <v>6.3655318729121863E-2</v>
      </c>
      <c r="E177" s="45">
        <f t="shared" si="12"/>
        <v>776.82627424376938</v>
      </c>
      <c r="I177" s="69">
        <f>'45°'!I195</f>
        <v>809.21633359605926</v>
      </c>
      <c r="J177" s="69">
        <f>'45°'!F195</f>
        <v>6.7894601943016705E-2</v>
      </c>
      <c r="L177" s="45">
        <f t="shared" si="13"/>
        <v>804.73288453121927</v>
      </c>
      <c r="P177" s="69">
        <f>'90°'!I199</f>
        <v>817.54763073166646</v>
      </c>
      <c r="Q177" s="69">
        <f>'90°'!F199</f>
        <v>6.6980848725997258E-2</v>
      </c>
      <c r="S177" s="45">
        <f t="shared" si="14"/>
        <v>811.42493418270806</v>
      </c>
      <c r="AA177" s="146">
        <f t="shared" si="10"/>
        <v>777.0066581218274</v>
      </c>
      <c r="AB177" s="179">
        <f t="shared" si="11"/>
        <v>6.0183407531618591E-2</v>
      </c>
    </row>
    <row r="178" spans="2:28">
      <c r="B178" s="69">
        <f>'0°'!I201</f>
        <v>777.0066581218274</v>
      </c>
      <c r="C178" s="69">
        <f>'0°'!F201</f>
        <v>6.4144302818739563E-2</v>
      </c>
      <c r="E178" s="45">
        <f t="shared" si="12"/>
        <v>778.34362212857411</v>
      </c>
      <c r="I178" s="69">
        <f>'45°'!I196</f>
        <v>810.15902369458149</v>
      </c>
      <c r="J178" s="69">
        <f>'45°'!F196</f>
        <v>6.8381517981807458E-2</v>
      </c>
      <c r="L178" s="45">
        <f t="shared" si="13"/>
        <v>806.18335720812365</v>
      </c>
      <c r="P178" s="69">
        <f>'90°'!I200</f>
        <v>819.05588486995657</v>
      </c>
      <c r="Q178" s="69">
        <f>'90°'!F200</f>
        <v>6.7468209780770283E-2</v>
      </c>
      <c r="S178" s="45">
        <f t="shared" si="14"/>
        <v>812.89693122939843</v>
      </c>
      <c r="AA178" s="146">
        <f t="shared" si="10"/>
        <v>778.46860964467021</v>
      </c>
      <c r="AB178" s="179">
        <f t="shared" si="11"/>
        <v>6.0670980867735105E-2</v>
      </c>
    </row>
    <row r="179" spans="2:28">
      <c r="B179" s="69">
        <f>'0°'!I202</f>
        <v>778.46860964467021</v>
      </c>
      <c r="C179" s="69">
        <f>'0°'!F202</f>
        <v>6.4631876154856077E-2</v>
      </c>
      <c r="E179" s="45">
        <f t="shared" si="12"/>
        <v>779.84803627503572</v>
      </c>
      <c r="I179" s="69">
        <f>'45°'!I197</f>
        <v>812.1567633004928</v>
      </c>
      <c r="J179" s="69">
        <f>'45°'!F197</f>
        <v>6.8867030235940166E-2</v>
      </c>
      <c r="L179" s="45">
        <f t="shared" si="13"/>
        <v>807.6219763024427</v>
      </c>
      <c r="P179" s="69">
        <f>'90°'!I201</f>
        <v>819.96643217353494</v>
      </c>
      <c r="Q179" s="69">
        <f>'90°'!F201</f>
        <v>6.7954165552004883E-2</v>
      </c>
      <c r="S179" s="45">
        <f t="shared" si="14"/>
        <v>814.35676477799825</v>
      </c>
      <c r="AA179" s="146">
        <f t="shared" si="10"/>
        <v>779.93253045685276</v>
      </c>
      <c r="AB179" s="179">
        <f t="shared" si="11"/>
        <v>6.1159487785956521E-2</v>
      </c>
    </row>
    <row r="180" spans="2:28">
      <c r="B180" s="69">
        <f>'0°'!I203</f>
        <v>779.93253045685276</v>
      </c>
      <c r="C180" s="69">
        <f>'0°'!F203</f>
        <v>6.5120383073077492E-2</v>
      </c>
      <c r="E180" s="45">
        <f t="shared" si="12"/>
        <v>781.34687538294463</v>
      </c>
      <c r="I180" s="69">
        <f>'45°'!I198</f>
        <v>813.0587954679803</v>
      </c>
      <c r="J180" s="69">
        <f>'45°'!F198</f>
        <v>6.9353473129030188E-2</v>
      </c>
      <c r="L180" s="45">
        <f t="shared" si="13"/>
        <v>809.05576473174153</v>
      </c>
      <c r="P180" s="69">
        <f>'90°'!I202</f>
        <v>821.43287486983695</v>
      </c>
      <c r="Q180" s="69">
        <f>'90°'!F202</f>
        <v>6.8439885284927629E-2</v>
      </c>
      <c r="S180" s="45">
        <f t="shared" si="14"/>
        <v>815.8080860950098</v>
      </c>
      <c r="AA180" s="146">
        <f t="shared" si="10"/>
        <v>781.39659492385795</v>
      </c>
      <c r="AB180" s="179">
        <f t="shared" si="11"/>
        <v>6.1646585559387235E-2</v>
      </c>
    </row>
    <row r="181" spans="2:28">
      <c r="B181" s="69">
        <f>'0°'!I204</f>
        <v>781.39659492385795</v>
      </c>
      <c r="C181" s="69">
        <f>'0°'!F204</f>
        <v>6.5607480846508207E-2</v>
      </c>
      <c r="E181" s="45">
        <f t="shared" si="12"/>
        <v>782.83307365999417</v>
      </c>
      <c r="I181" s="69">
        <f>'45°'!I199</f>
        <v>814.50974541871938</v>
      </c>
      <c r="J181" s="69">
        <f>'45°'!F199</f>
        <v>6.9838513830655424E-2</v>
      </c>
      <c r="L181" s="45">
        <f t="shared" si="13"/>
        <v>810.47794984852919</v>
      </c>
      <c r="P181" s="69">
        <f>'90°'!I203</f>
        <v>822.90035488156661</v>
      </c>
      <c r="Q181" s="69">
        <f>'90°'!F203</f>
        <v>6.8925369208723941E-2</v>
      </c>
      <c r="S181" s="45">
        <f t="shared" si="14"/>
        <v>817.25100379720857</v>
      </c>
      <c r="AA181" s="146">
        <f t="shared" si="10"/>
        <v>782.3420243147209</v>
      </c>
      <c r="AB181" s="179">
        <f t="shared" si="11"/>
        <v>6.2134616236593068E-2</v>
      </c>
    </row>
    <row r="182" spans="2:28">
      <c r="B182" s="69">
        <f>'0°'!I205</f>
        <v>782.3420243147209</v>
      </c>
      <c r="C182" s="69">
        <f>'0°'!F205</f>
        <v>6.609551152371404E-2</v>
      </c>
      <c r="E182" s="45">
        <f t="shared" si="12"/>
        <v>784.31389698393923</v>
      </c>
      <c r="I182" s="69">
        <f>'45°'!I200</f>
        <v>815.96172000000024</v>
      </c>
      <c r="J182" s="69">
        <f>'45°'!F200</f>
        <v>7.0323319381851337E-2</v>
      </c>
      <c r="L182" s="45">
        <f t="shared" si="13"/>
        <v>811.89208166351443</v>
      </c>
      <c r="P182" s="69">
        <f>'90°'!I204</f>
        <v>823.85666046272252</v>
      </c>
      <c r="Q182" s="69">
        <f>'90°'!F204</f>
        <v>6.9411783730963808E-2</v>
      </c>
      <c r="S182" s="45">
        <f t="shared" si="14"/>
        <v>818.68906303061749</v>
      </c>
      <c r="AA182" s="146">
        <f t="shared" si="10"/>
        <v>783.80794832487322</v>
      </c>
      <c r="AB182" s="179">
        <f t="shared" si="11"/>
        <v>6.2621239374129847E-2</v>
      </c>
    </row>
    <row r="183" spans="2:28">
      <c r="B183" s="69">
        <f>'0°'!I206</f>
        <v>783.80794832487322</v>
      </c>
      <c r="C183" s="69">
        <f>'0°'!F206</f>
        <v>6.6582134661250819E-2</v>
      </c>
      <c r="E183" s="45">
        <f t="shared" si="12"/>
        <v>785.78236088933704</v>
      </c>
      <c r="I183" s="69">
        <f>'45°'!I201</f>
        <v>817.41471921182278</v>
      </c>
      <c r="J183" s="69">
        <f>'45°'!F201</f>
        <v>7.0807890010511743E-2</v>
      </c>
      <c r="L183" s="45">
        <f t="shared" si="13"/>
        <v>813.29825997501587</v>
      </c>
      <c r="P183" s="69">
        <f>'90°'!I205</f>
        <v>825.32596739637813</v>
      </c>
      <c r="Q183" s="69">
        <f>'90°'!F205</f>
        <v>6.9896796157255636E-2</v>
      </c>
      <c r="S183" s="45">
        <f t="shared" si="14"/>
        <v>820.11547117934947</v>
      </c>
      <c r="AA183" s="146">
        <f t="shared" si="10"/>
        <v>785.27584609137057</v>
      </c>
      <c r="AB183" s="179">
        <f t="shared" si="11"/>
        <v>6.3108794737981505E-2</v>
      </c>
    </row>
    <row r="184" spans="2:28">
      <c r="B184" s="69">
        <f>'0°'!I207</f>
        <v>785.27584609137057</v>
      </c>
      <c r="C184" s="69">
        <f>'0°'!F207</f>
        <v>6.7069690025102477E-2</v>
      </c>
      <c r="E184" s="45">
        <f t="shared" si="12"/>
        <v>787.24564104078559</v>
      </c>
      <c r="I184" s="69">
        <f>'45°'!I202</f>
        <v>818.36184379310362</v>
      </c>
      <c r="J184" s="69">
        <f>'45°'!F202</f>
        <v>7.1293389930690607E-2</v>
      </c>
      <c r="L184" s="45">
        <f t="shared" si="13"/>
        <v>814.69993461330728</v>
      </c>
      <c r="P184" s="69">
        <f>'90°'!I206</f>
        <v>826.79631164546163</v>
      </c>
      <c r="Q184" s="69">
        <f>'90°'!F206</f>
        <v>7.0381573460526994E-2</v>
      </c>
      <c r="S184" s="45">
        <f t="shared" si="14"/>
        <v>821.53378904547958</v>
      </c>
      <c r="AA184" s="146">
        <f t="shared" si="10"/>
        <v>786.74388304568527</v>
      </c>
      <c r="AB184" s="179">
        <f t="shared" si="11"/>
        <v>6.3594944163709588E-2</v>
      </c>
    </row>
    <row r="185" spans="2:28">
      <c r="B185" s="69">
        <f>'0°'!I208</f>
        <v>786.74388304568527</v>
      </c>
      <c r="C185" s="69">
        <f>'0°'!F208</f>
        <v>6.755583945083056E-2</v>
      </c>
      <c r="E185" s="45">
        <f t="shared" si="12"/>
        <v>788.69683231555234</v>
      </c>
      <c r="I185" s="69">
        <f>'45°'!I203</f>
        <v>819.81760137931053</v>
      </c>
      <c r="J185" s="69">
        <f>'45°'!F203</f>
        <v>7.1778654255074098E-2</v>
      </c>
      <c r="L185" s="45">
        <f t="shared" si="13"/>
        <v>816.09381247269698</v>
      </c>
      <c r="P185" s="69">
        <f>'90°'!I207</f>
        <v>827.71094657027618</v>
      </c>
      <c r="Q185" s="69">
        <f>'90°'!F207</f>
        <v>7.086611586863184E-2</v>
      </c>
      <c r="S185" s="45">
        <f t="shared" si="14"/>
        <v>822.94411692186441</v>
      </c>
      <c r="AA185" s="146">
        <f t="shared" si="10"/>
        <v>788.21389629441626</v>
      </c>
      <c r="AB185" s="179">
        <f t="shared" si="11"/>
        <v>6.4082025139161503E-2</v>
      </c>
    </row>
    <row r="186" spans="2:28">
      <c r="B186" s="69">
        <f>'0°'!I209</f>
        <v>788.21389629441626</v>
      </c>
      <c r="C186" s="69">
        <f>'0°'!F209</f>
        <v>6.8042920426282474E-2</v>
      </c>
      <c r="E186" s="45">
        <f t="shared" si="12"/>
        <v>790.14302265839581</v>
      </c>
      <c r="I186" s="69">
        <f>'45°'!I204</f>
        <v>821.27343103448288</v>
      </c>
      <c r="J186" s="69">
        <f>'45°'!F204</f>
        <v>7.2262520354574228E-2</v>
      </c>
      <c r="L186" s="45">
        <f t="shared" si="13"/>
        <v>817.47667335097822</v>
      </c>
      <c r="P186" s="69">
        <f>'90°'!I208</f>
        <v>829.22690831129046</v>
      </c>
      <c r="Q186" s="69">
        <f>'90°'!F208</f>
        <v>7.1351587527844706E-2</v>
      </c>
      <c r="S186" s="45">
        <f t="shared" si="14"/>
        <v>824.34991496930979</v>
      </c>
      <c r="AA186" s="146">
        <f t="shared" si="10"/>
        <v>789.1621710659897</v>
      </c>
      <c r="AB186" s="179">
        <f t="shared" si="11"/>
        <v>6.4567701774469868E-2</v>
      </c>
    </row>
    <row r="187" spans="2:28">
      <c r="B187" s="69">
        <f>'0°'!I210</f>
        <v>789.1621710659897</v>
      </c>
      <c r="C187" s="69">
        <f>'0°'!F210</f>
        <v>6.852859706159084E-2</v>
      </c>
      <c r="E187" s="45">
        <f t="shared" si="12"/>
        <v>791.57738437781586</v>
      </c>
      <c r="I187" s="69">
        <f>'45°'!I205</f>
        <v>822.22265024630553</v>
      </c>
      <c r="J187" s="69">
        <f>'45°'!F205</f>
        <v>7.274731473626897E-2</v>
      </c>
      <c r="L187" s="45">
        <f t="shared" si="13"/>
        <v>818.85525845314999</v>
      </c>
      <c r="P187" s="69">
        <f>'90°'!I209</f>
        <v>830.14379585632378</v>
      </c>
      <c r="Q187" s="69">
        <f>'90°'!F209</f>
        <v>7.1836823618682613E-2</v>
      </c>
      <c r="S187" s="45">
        <f t="shared" si="14"/>
        <v>825.74788054286716</v>
      </c>
      <c r="AA187" s="146">
        <f t="shared" si="10"/>
        <v>790.63312340101527</v>
      </c>
      <c r="AB187" s="179">
        <f t="shared" si="11"/>
        <v>6.5053142642486392E-2</v>
      </c>
    </row>
    <row r="188" spans="2:28">
      <c r="B188" s="69">
        <f>'0°'!I211</f>
        <v>790.63312340101527</v>
      </c>
      <c r="C188" s="69">
        <f>'0°'!F211</f>
        <v>6.9014037929607364E-2</v>
      </c>
      <c r="E188" s="45">
        <f t="shared" si="12"/>
        <v>793.00350176549773</v>
      </c>
      <c r="I188" s="69">
        <f>'45°'!I206</f>
        <v>823.68028448275868</v>
      </c>
      <c r="J188" s="69">
        <f>'45°'!F206</f>
        <v>7.323071247394522E-2</v>
      </c>
      <c r="L188" s="45">
        <f t="shared" si="13"/>
        <v>820.22304665337936</v>
      </c>
      <c r="P188" s="69">
        <f>'90°'!I210</f>
        <v>832.17533024532509</v>
      </c>
      <c r="Q188" s="69">
        <f>'90°'!F210</f>
        <v>7.2320661579626078E-2</v>
      </c>
      <c r="S188" s="45">
        <f t="shared" si="14"/>
        <v>827.13478423429865</v>
      </c>
      <c r="AA188" s="146">
        <f t="shared" si="10"/>
        <v>792.10513157360401</v>
      </c>
      <c r="AB188" s="179">
        <f t="shared" si="11"/>
        <v>6.5538347972001962E-2</v>
      </c>
    </row>
    <row r="189" spans="2:28">
      <c r="B189" s="69">
        <f>'0°'!I212</f>
        <v>792.10513157360401</v>
      </c>
      <c r="C189" s="69">
        <f>'0°'!F212</f>
        <v>6.9499243259122934E-2</v>
      </c>
      <c r="E189" s="45">
        <f t="shared" si="12"/>
        <v>794.42147879941001</v>
      </c>
      <c r="I189" s="69">
        <f>'45°'!I207</f>
        <v>825.13990147783261</v>
      </c>
      <c r="J189" s="69">
        <f>'45°'!F207</f>
        <v>7.3715037822280685E-2</v>
      </c>
      <c r="L189" s="45">
        <f t="shared" si="13"/>
        <v>821.58670323437809</v>
      </c>
      <c r="P189" s="69">
        <f>'90°'!I211</f>
        <v>833.09375610918948</v>
      </c>
      <c r="Q189" s="69">
        <f>'90°'!F211</f>
        <v>7.2805427782431806E-2</v>
      </c>
      <c r="S189" s="45">
        <f t="shared" si="14"/>
        <v>828.51738714589771</v>
      </c>
      <c r="AA189" s="146">
        <f t="shared" si="10"/>
        <v>793.01293157360408</v>
      </c>
      <c r="AB189" s="179">
        <f t="shared" si="11"/>
        <v>6.6024483501469888E-2</v>
      </c>
    </row>
    <row r="190" spans="2:28">
      <c r="B190" s="69">
        <f>'0°'!I213</f>
        <v>793.01293157360408</v>
      </c>
      <c r="C190" s="69">
        <f>'0°'!F213</f>
        <v>6.998537878859086E-2</v>
      </c>
      <c r="E190" s="45">
        <f t="shared" si="12"/>
        <v>795.83479707741469</v>
      </c>
      <c r="I190" s="69">
        <f>'45°'!I208</f>
        <v>826.04781241379305</v>
      </c>
      <c r="J190" s="69">
        <f>'45°'!F208</f>
        <v>7.4197968103964743E-2</v>
      </c>
      <c r="L190" s="45">
        <f t="shared" si="13"/>
        <v>822.93977531137693</v>
      </c>
      <c r="P190" s="69">
        <f>'90°'!I212</f>
        <v>834.05561167697999</v>
      </c>
      <c r="Q190" s="69">
        <f>'90°'!F212</f>
        <v>7.3289959100825586E-2</v>
      </c>
      <c r="S190" s="45">
        <f t="shared" si="14"/>
        <v>829.89243785450219</v>
      </c>
      <c r="AA190" s="146">
        <f t="shared" si="10"/>
        <v>794.48677817258886</v>
      </c>
      <c r="AB190" s="179">
        <f t="shared" si="11"/>
        <v>6.6509217874199639E-2</v>
      </c>
    </row>
    <row r="191" spans="2:28">
      <c r="B191" s="69">
        <f>'0°'!I214</f>
        <v>794.48677817258886</v>
      </c>
      <c r="C191" s="69">
        <f>'0°'!F214</f>
        <v>7.0470113161320611E-2</v>
      </c>
      <c r="E191" s="45">
        <f t="shared" si="12"/>
        <v>797.23677822224295</v>
      </c>
      <c r="I191" s="69">
        <f>'45°'!I209</f>
        <v>827.5082553694582</v>
      </c>
      <c r="J191" s="69">
        <f>'45°'!F209</f>
        <v>7.4680665276562946E-2</v>
      </c>
      <c r="L191" s="45">
        <f t="shared" si="13"/>
        <v>824.28562754143672</v>
      </c>
      <c r="P191" s="69">
        <f>'90°'!I213</f>
        <v>835.53245450773409</v>
      </c>
      <c r="Q191" s="69">
        <f>'90°'!F213</f>
        <v>7.3773094659941113E-2</v>
      </c>
      <c r="S191" s="45">
        <f t="shared" si="14"/>
        <v>831.25675562615595</v>
      </c>
      <c r="AA191" s="146">
        <f t="shared" si="10"/>
        <v>795.96260741116748</v>
      </c>
      <c r="AB191" s="179">
        <f t="shared" si="11"/>
        <v>6.699488177288862E-2</v>
      </c>
    </row>
    <row r="192" spans="2:28">
      <c r="B192" s="69">
        <f>'0°'!I215</f>
        <v>795.96260741116748</v>
      </c>
      <c r="C192" s="69">
        <f>'0°'!F215</f>
        <v>7.0955777060009592E-2</v>
      </c>
      <c r="E192" s="45">
        <f t="shared" si="12"/>
        <v>798.63426102057792</v>
      </c>
      <c r="I192" s="69">
        <f>'45°'!I210</f>
        <v>828.46086206896564</v>
      </c>
      <c r="J192" s="69">
        <f>'45°'!F210</f>
        <v>7.5164289054531819E-2</v>
      </c>
      <c r="L192" s="45">
        <f t="shared" si="13"/>
        <v>825.62755353916202</v>
      </c>
      <c r="P192" s="69">
        <f>'90°'!I214</f>
        <v>837.01130603996864</v>
      </c>
      <c r="Q192" s="69">
        <f>'90°'!F214</f>
        <v>7.4257157453613165E-2</v>
      </c>
      <c r="S192" s="45">
        <f t="shared" si="14"/>
        <v>832.61698782948702</v>
      </c>
      <c r="AA192" s="146">
        <f t="shared" si="10"/>
        <v>796.91609766497459</v>
      </c>
      <c r="AB192" s="179">
        <f t="shared" si="11"/>
        <v>6.7480309916648135E-2</v>
      </c>
    </row>
    <row r="193" spans="2:28">
      <c r="B193" s="69">
        <f>'0°'!I216</f>
        <v>796.91609766497459</v>
      </c>
      <c r="C193" s="69">
        <f>'0°'!F216</f>
        <v>7.1441205203769106E-2</v>
      </c>
      <c r="E193" s="45">
        <f t="shared" si="12"/>
        <v>800.02396258267129</v>
      </c>
      <c r="I193" s="69">
        <f>'45°'!I211</f>
        <v>829.92310960591146</v>
      </c>
      <c r="J193" s="69">
        <f>'45°'!F211</f>
        <v>7.5646520124425964E-2</v>
      </c>
      <c r="L193" s="45">
        <f t="shared" si="13"/>
        <v>826.9591999177934</v>
      </c>
      <c r="P193" s="69">
        <f>'90°'!I215</f>
        <v>837.93131725095463</v>
      </c>
      <c r="Q193" s="69">
        <f>'90°'!F215</f>
        <v>7.4739826063418696E-2</v>
      </c>
      <c r="S193" s="45">
        <f t="shared" si="14"/>
        <v>833.96669681215496</v>
      </c>
      <c r="AA193" s="146">
        <f t="shared" si="10"/>
        <v>798.39286091370536</v>
      </c>
      <c r="AB193" s="179">
        <f t="shared" si="11"/>
        <v>6.7964339284340272E-2</v>
      </c>
    </row>
    <row r="194" spans="2:28">
      <c r="B194" s="69">
        <f>'0°'!I217</f>
        <v>798.39286091370536</v>
      </c>
      <c r="C194" s="69">
        <f>'0°'!F217</f>
        <v>7.1925234571461244E-2</v>
      </c>
      <c r="E194" s="45">
        <f t="shared" si="12"/>
        <v>801.40267276426835</v>
      </c>
      <c r="I194" s="69">
        <f>'45°'!I212</f>
        <v>830.87606788177368</v>
      </c>
      <c r="J194" s="69">
        <f>'45°'!F212</f>
        <v>7.6128518759598099E-2</v>
      </c>
      <c r="L194" s="45">
        <f t="shared" si="13"/>
        <v>828.28387431697627</v>
      </c>
      <c r="P194" s="69">
        <f>'90°'!I216</f>
        <v>839.45499048462591</v>
      </c>
      <c r="Q194" s="69">
        <f>'90°'!F216</f>
        <v>7.5223421237587532E-2</v>
      </c>
      <c r="S194" s="45">
        <f t="shared" si="14"/>
        <v>835.31245649122025</v>
      </c>
      <c r="AA194" s="146">
        <f t="shared" ref="AA194:AA257" si="15">B195</f>
        <v>799.87161000000003</v>
      </c>
      <c r="AB194" s="179">
        <f t="shared" si="11"/>
        <v>6.8449297168217696E-2</v>
      </c>
    </row>
    <row r="195" spans="2:28">
      <c r="B195" s="69">
        <f>'0°'!I218</f>
        <v>799.87161000000003</v>
      </c>
      <c r="C195" s="69">
        <f>'0°'!F218</f>
        <v>7.2410192455338668E-2</v>
      </c>
      <c r="E195" s="45">
        <f t="shared" si="12"/>
        <v>802.77711290546358</v>
      </c>
      <c r="I195" s="69">
        <f>'45°'!I213</f>
        <v>832.34011876847296</v>
      </c>
      <c r="J195" s="69">
        <f>'45°'!F213</f>
        <v>7.6610285184006491E-2</v>
      </c>
      <c r="L195" s="45">
        <f t="shared" si="13"/>
        <v>829.60165632862663</v>
      </c>
      <c r="P195" s="69">
        <f>'90°'!I217</f>
        <v>840.93573611493468</v>
      </c>
      <c r="Q195" s="69">
        <f>'90°'!F217</f>
        <v>7.5705623799822638E-2</v>
      </c>
      <c r="S195" s="45">
        <f t="shared" si="14"/>
        <v>836.64789550031344</v>
      </c>
      <c r="AA195" s="146">
        <f t="shared" si="15"/>
        <v>800.82632802030457</v>
      </c>
      <c r="AB195" s="179">
        <f t="shared" ref="AB195:AB258" si="16">C196-C$3</f>
        <v>6.8932857858112345E-2</v>
      </c>
    </row>
    <row r="196" spans="2:28">
      <c r="B196" s="69">
        <f>'0°'!I219</f>
        <v>800.82632802030457</v>
      </c>
      <c r="C196" s="69">
        <f>'0°'!F219</f>
        <v>7.2893753145233317E-2</v>
      </c>
      <c r="E196" s="45">
        <f t="shared" si="12"/>
        <v>804.14078184225662</v>
      </c>
      <c r="I196" s="69">
        <f>'45°'!I214</f>
        <v>833.80519428571438</v>
      </c>
      <c r="J196" s="69">
        <f>'45°'!F214</f>
        <v>7.7091819621286528E-2</v>
      </c>
      <c r="L196" s="45">
        <f t="shared" si="13"/>
        <v>830.91262412352421</v>
      </c>
      <c r="P196" s="69">
        <f>'90°'!I218</f>
        <v>841.85780180891868</v>
      </c>
      <c r="Q196" s="69">
        <f>'90°'!F218</f>
        <v>7.618759395480959E-2</v>
      </c>
      <c r="S196" s="45">
        <f t="shared" si="14"/>
        <v>837.97633111038726</v>
      </c>
      <c r="AA196" s="146">
        <f t="shared" si="15"/>
        <v>802.30693857868016</v>
      </c>
      <c r="AB196" s="179">
        <f t="shared" si="16"/>
        <v>6.9417346392356638E-2</v>
      </c>
    </row>
    <row r="197" spans="2:28">
      <c r="B197" s="69">
        <f>'0°'!I220</f>
        <v>802.30693857868016</v>
      </c>
      <c r="C197" s="69">
        <f>'0°'!F220</f>
        <v>7.337824167947761E-2</v>
      </c>
      <c r="E197" s="45">
        <f t="shared" ref="E197:E260" si="17">G$3*C197^F$3</f>
        <v>805.50032512761288</v>
      </c>
      <c r="I197" s="69">
        <f>'45°'!I215</f>
        <v>834.71862068965538</v>
      </c>
      <c r="J197" s="69">
        <f>'45°'!F215</f>
        <v>7.7574278993277943E-2</v>
      </c>
      <c r="L197" s="45">
        <f t="shared" ref="L197:L260" si="18">N$3*J197^M$3</f>
        <v>832.21998159846737</v>
      </c>
      <c r="P197" s="69">
        <f>'90°'!I219</f>
        <v>842.82441710852322</v>
      </c>
      <c r="Q197" s="69">
        <f>'90°'!F219</f>
        <v>7.6670489670879818E-2</v>
      </c>
      <c r="S197" s="45">
        <f t="shared" ref="S197:S260" si="19">U$3*Q197^T$3</f>
        <v>839.30101173956098</v>
      </c>
      <c r="AA197" s="146">
        <f t="shared" si="15"/>
        <v>803.21928659898481</v>
      </c>
      <c r="AB197" s="179">
        <f t="shared" si="16"/>
        <v>6.9900439311202281E-2</v>
      </c>
    </row>
    <row r="198" spans="2:28">
      <c r="B198" s="69">
        <f>'0°'!I221</f>
        <v>803.21928659898481</v>
      </c>
      <c r="C198" s="69">
        <f>'0°'!F221</f>
        <v>7.3861334598323253E-2</v>
      </c>
      <c r="E198" s="45">
        <f t="shared" si="17"/>
        <v>806.84930967157186</v>
      </c>
      <c r="I198" s="69">
        <f>'45°'!I216</f>
        <v>836.18644704433495</v>
      </c>
      <c r="J198" s="69">
        <f>'45°'!F216</f>
        <v>7.8056505710465504E-2</v>
      </c>
      <c r="L198" s="45">
        <f t="shared" si="18"/>
        <v>833.52064518418285</v>
      </c>
      <c r="P198" s="69">
        <f>'90°'!I220</f>
        <v>844.30775727417461</v>
      </c>
      <c r="Q198" s="69">
        <f>'90°'!F220</f>
        <v>7.7151995125477033E-2</v>
      </c>
      <c r="S198" s="45">
        <f t="shared" si="19"/>
        <v>840.61566271527056</v>
      </c>
      <c r="AA198" s="146">
        <f t="shared" si="15"/>
        <v>804.70080365482227</v>
      </c>
      <c r="AB198" s="179">
        <f t="shared" si="16"/>
        <v>7.0383298963964142E-2</v>
      </c>
    </row>
    <row r="199" spans="2:28">
      <c r="B199" s="69">
        <f>'0°'!I222</f>
        <v>804.70080365482227</v>
      </c>
      <c r="C199" s="69">
        <f>'0°'!F222</f>
        <v>7.4344194251085113E-2</v>
      </c>
      <c r="E199" s="45">
        <f t="shared" si="17"/>
        <v>808.1910903077486</v>
      </c>
      <c r="I199" s="69">
        <f>'45°'!I217</f>
        <v>837.14278788177353</v>
      </c>
      <c r="J199" s="69">
        <f>'45°'!F217</f>
        <v>7.8537344413374455E-2</v>
      </c>
      <c r="L199" s="45">
        <f t="shared" si="18"/>
        <v>834.81159415669538</v>
      </c>
      <c r="P199" s="69">
        <f>'90°'!I221</f>
        <v>845.79213475525353</v>
      </c>
      <c r="Q199" s="69">
        <f>'90°'!F221</f>
        <v>7.7633268844149061E-2</v>
      </c>
      <c r="S199" s="45">
        <f t="shared" si="19"/>
        <v>841.92354617838282</v>
      </c>
      <c r="AA199" s="146">
        <f t="shared" si="15"/>
        <v>805.6582041624365</v>
      </c>
      <c r="AB199" s="179">
        <f t="shared" si="16"/>
        <v>7.0865925575803471E-2</v>
      </c>
    </row>
    <row r="200" spans="2:28">
      <c r="B200" s="69">
        <f>'0°'!I223</f>
        <v>805.6582041624365</v>
      </c>
      <c r="C200" s="69">
        <f>'0°'!F223</f>
        <v>7.4826820862924442E-2</v>
      </c>
      <c r="E200" s="45">
        <f t="shared" si="17"/>
        <v>809.5257511658383</v>
      </c>
      <c r="I200" s="69">
        <f>'45°'!I218</f>
        <v>838.6114520689656</v>
      </c>
      <c r="J200" s="69">
        <f>'45°'!F218</f>
        <v>7.901795202154005E-2</v>
      </c>
      <c r="L200" s="45">
        <f t="shared" si="18"/>
        <v>836.09602840434854</v>
      </c>
      <c r="P200" s="69">
        <f>'90°'!I222</f>
        <v>846.71773171033362</v>
      </c>
      <c r="Q200" s="69">
        <f>'90°'!F222</f>
        <v>7.811546712255063E-2</v>
      </c>
      <c r="S200" s="45">
        <f t="shared" si="19"/>
        <v>843.22785779091214</v>
      </c>
      <c r="AA200" s="146">
        <f t="shared" si="15"/>
        <v>807.14251522842642</v>
      </c>
      <c r="AB200" s="179">
        <f t="shared" si="16"/>
        <v>7.1349478691706505E-2</v>
      </c>
    </row>
    <row r="201" spans="2:28">
      <c r="B201" s="69">
        <f>'0°'!I224</f>
        <v>807.14251522842642</v>
      </c>
      <c r="C201" s="69">
        <f>'0°'!F224</f>
        <v>7.5310373978827477E-2</v>
      </c>
      <c r="E201" s="45">
        <f t="shared" si="17"/>
        <v>810.85655782799893</v>
      </c>
      <c r="I201" s="69">
        <f>'45°'!I219</f>
        <v>839.52740394088687</v>
      </c>
      <c r="J201" s="69">
        <f>'45°'!F219</f>
        <v>7.949948323077527E-2</v>
      </c>
      <c r="L201" s="45">
        <f t="shared" si="18"/>
        <v>837.37708387021996</v>
      </c>
      <c r="P201" s="69">
        <f>'90°'!I223</f>
        <v>848.24707437152654</v>
      </c>
      <c r="Q201" s="69">
        <f>'90°'!F223</f>
        <v>7.8596277482180885E-2</v>
      </c>
      <c r="S201" s="45">
        <f t="shared" si="19"/>
        <v>844.52241648134623</v>
      </c>
      <c r="AA201" s="146">
        <f t="shared" si="15"/>
        <v>808.62694766497452</v>
      </c>
      <c r="AB201" s="179">
        <f t="shared" si="16"/>
        <v>7.1831639337035805E-2</v>
      </c>
    </row>
    <row r="202" spans="2:28">
      <c r="B202" s="69">
        <f>'0°'!I225</f>
        <v>808.62694766497452</v>
      </c>
      <c r="C202" s="69">
        <f>'0°'!F225</f>
        <v>7.5792534624156777E-2</v>
      </c>
      <c r="E202" s="45">
        <f t="shared" si="17"/>
        <v>812.17720878181876</v>
      </c>
      <c r="I202" s="69">
        <f>'45°'!I220</f>
        <v>841.0415129556651</v>
      </c>
      <c r="J202" s="69">
        <f>'45°'!F220</f>
        <v>7.9980782679300352E-2</v>
      </c>
      <c r="L202" s="45">
        <f t="shared" si="18"/>
        <v>838.65173598454226</v>
      </c>
      <c r="P202" s="69">
        <f>'90°'!I224</f>
        <v>849.17297932949532</v>
      </c>
      <c r="Q202" s="69">
        <f>'90°'!F224</f>
        <v>7.9076856774304413E-2</v>
      </c>
      <c r="S202" s="45">
        <f t="shared" si="19"/>
        <v>845.8104312810616</v>
      </c>
      <c r="AA202" s="146">
        <f t="shared" si="15"/>
        <v>810.11243593908625</v>
      </c>
      <c r="AB202" s="179">
        <f t="shared" si="16"/>
        <v>7.2313567615511068E-2</v>
      </c>
    </row>
    <row r="203" spans="2:28">
      <c r="B203" s="69">
        <f>'0°'!I226</f>
        <v>810.11243593908625</v>
      </c>
      <c r="C203" s="69">
        <f>'0°'!F226</f>
        <v>7.627446290263204E-2</v>
      </c>
      <c r="E203" s="45">
        <f t="shared" si="17"/>
        <v>813.49098346200128</v>
      </c>
      <c r="I203" s="69">
        <f>'45°'!I221</f>
        <v>841.95776733990158</v>
      </c>
      <c r="J203" s="69">
        <f>'45°'!F221</f>
        <v>8.0460697226807182E-2</v>
      </c>
      <c r="L203" s="45">
        <f t="shared" si="18"/>
        <v>839.91702035826859</v>
      </c>
      <c r="P203" s="69">
        <f>'90°'!I225</f>
        <v>850.66098866134439</v>
      </c>
      <c r="Q203" s="69">
        <f>'90°'!F225</f>
        <v>7.955720522090684E-2</v>
      </c>
      <c r="S203" s="45">
        <f t="shared" si="19"/>
        <v>847.09197409801766</v>
      </c>
      <c r="AA203" s="146">
        <f t="shared" si="15"/>
        <v>811.07373238578668</v>
      </c>
      <c r="AB203" s="179">
        <f t="shared" si="16"/>
        <v>7.2796421394886152E-2</v>
      </c>
    </row>
    <row r="204" spans="2:28">
      <c r="B204" s="69">
        <f>'0°'!I227</f>
        <v>811.07373238578668</v>
      </c>
      <c r="C204" s="69">
        <f>'0°'!F227</f>
        <v>7.6757316682007123E-2</v>
      </c>
      <c r="E204" s="45">
        <f t="shared" si="17"/>
        <v>814.80109371083813</v>
      </c>
      <c r="I204" s="69">
        <f>'45°'!I222</f>
        <v>843.43099251231536</v>
      </c>
      <c r="J204" s="69">
        <f>'45°'!F222</f>
        <v>8.0941534376993113E-2</v>
      </c>
      <c r="L204" s="45">
        <f t="shared" si="18"/>
        <v>841.17908839034158</v>
      </c>
      <c r="P204" s="69">
        <f>'90°'!I226</f>
        <v>851.63236304444115</v>
      </c>
      <c r="Q204" s="69">
        <f>'90°'!F226</f>
        <v>8.0038476895356092E-2</v>
      </c>
      <c r="S204" s="45">
        <f t="shared" si="19"/>
        <v>848.37017319244535</v>
      </c>
      <c r="AA204" s="146">
        <f t="shared" si="15"/>
        <v>811.99170908629435</v>
      </c>
      <c r="AB204" s="179">
        <f t="shared" si="16"/>
        <v>7.327904213900642E-2</v>
      </c>
    </row>
    <row r="205" spans="2:28">
      <c r="B205" s="69">
        <f>'0°'!I228</f>
        <v>811.99170908629435</v>
      </c>
      <c r="C205" s="69">
        <f>'0°'!F228</f>
        <v>7.7239937426127392E-2</v>
      </c>
      <c r="E205" s="45">
        <f t="shared" si="17"/>
        <v>816.10445052472164</v>
      </c>
      <c r="I205" s="69">
        <f>'45°'!I223</f>
        <v>844.39124935960592</v>
      </c>
      <c r="J205" s="69">
        <f>'45°'!F223</f>
        <v>8.1420988177665868E-2</v>
      </c>
      <c r="L205" s="45">
        <f t="shared" si="18"/>
        <v>842.43195392993209</v>
      </c>
      <c r="P205" s="69">
        <f>'90°'!I227</f>
        <v>852.5610360387318</v>
      </c>
      <c r="Q205" s="69">
        <f>'90°'!F227</f>
        <v>8.0519517058795523E-2</v>
      </c>
      <c r="S205" s="45">
        <f t="shared" si="19"/>
        <v>849.64201013018578</v>
      </c>
      <c r="AA205" s="146">
        <f t="shared" si="15"/>
        <v>813.47983949238585</v>
      </c>
      <c r="AB205" s="179">
        <f t="shared" si="16"/>
        <v>7.376027354540321E-2</v>
      </c>
    </row>
    <row r="206" spans="2:28">
      <c r="B206" s="69">
        <f>'0°'!I229</f>
        <v>813.47983949238585</v>
      </c>
      <c r="C206" s="69">
        <f>'0°'!F229</f>
        <v>7.7721168832524182E-2</v>
      </c>
      <c r="E206" s="45">
        <f t="shared" si="17"/>
        <v>817.39802827867186</v>
      </c>
      <c r="I206" s="69">
        <f>'45°'!I224</f>
        <v>845.86628098522192</v>
      </c>
      <c r="J206" s="69">
        <f>'45°'!F224</f>
        <v>8.190136391675519E-2</v>
      </c>
      <c r="L206" s="45">
        <f t="shared" si="18"/>
        <v>843.68170639024618</v>
      </c>
      <c r="P206" s="69">
        <f>'90°'!I228</f>
        <v>854.0516411526969</v>
      </c>
      <c r="Q206" s="69">
        <f>'90°'!F228</f>
        <v>8.0999173191447907E-2</v>
      </c>
      <c r="S206" s="45">
        <f t="shared" si="19"/>
        <v>850.90452628502044</v>
      </c>
      <c r="AA206" s="146">
        <f t="shared" si="15"/>
        <v>814.4430191878173</v>
      </c>
      <c r="AB206" s="179">
        <f t="shared" si="16"/>
        <v>7.424242945066073E-2</v>
      </c>
    </row>
    <row r="207" spans="2:28">
      <c r="B207" s="69">
        <f>'0°'!I230</f>
        <v>814.4430191878173</v>
      </c>
      <c r="C207" s="69">
        <f>'0°'!F230</f>
        <v>7.8203324737781701E-2</v>
      </c>
      <c r="E207" s="45">
        <f t="shared" si="17"/>
        <v>818.68812060088794</v>
      </c>
      <c r="I207" s="69">
        <f>'45°'!I225</f>
        <v>846.78505714285723</v>
      </c>
      <c r="J207" s="69">
        <f>'45°'!F225</f>
        <v>8.2380357854434899E-2</v>
      </c>
      <c r="L207" s="45">
        <f t="shared" si="18"/>
        <v>844.92241646735056</v>
      </c>
      <c r="P207" s="69">
        <f>'90°'!I229</f>
        <v>855.0248657474458</v>
      </c>
      <c r="Q207" s="69">
        <f>'90°'!F229</f>
        <v>8.1479751554272714E-2</v>
      </c>
      <c r="S207" s="45">
        <f t="shared" si="19"/>
        <v>852.16385892651022</v>
      </c>
      <c r="AA207" s="146">
        <f t="shared" si="15"/>
        <v>815.93300913705593</v>
      </c>
      <c r="AB207" s="179">
        <f t="shared" si="16"/>
        <v>7.4723197579447467E-2</v>
      </c>
    </row>
    <row r="208" spans="2:28">
      <c r="B208" s="69">
        <f>'0°'!I231</f>
        <v>815.93300913705593</v>
      </c>
      <c r="C208" s="69">
        <f>'0°'!F231</f>
        <v>7.8684092866568439E-2</v>
      </c>
      <c r="E208" s="45">
        <f t="shared" si="17"/>
        <v>819.96861296640043</v>
      </c>
      <c r="I208" s="69">
        <f>'45°'!I226</f>
        <v>848.26089866995085</v>
      </c>
      <c r="J208" s="69">
        <f>'45°'!F226</f>
        <v>8.2859122466763552E-2</v>
      </c>
      <c r="L208" s="45">
        <f t="shared" si="18"/>
        <v>846.15715199114209</v>
      </c>
      <c r="P208" s="69">
        <f>'90°'!I230</f>
        <v>856.51729778333674</v>
      </c>
      <c r="Q208" s="69">
        <f>'90°'!F230</f>
        <v>8.1958947435907134E-2</v>
      </c>
      <c r="S208" s="45">
        <f t="shared" si="19"/>
        <v>853.41403422595715</v>
      </c>
      <c r="AA208" s="146">
        <f t="shared" si="15"/>
        <v>816.85264487309644</v>
      </c>
      <c r="AB208" s="179">
        <f t="shared" si="16"/>
        <v>7.5203734681306283E-2</v>
      </c>
    </row>
    <row r="209" spans="2:28">
      <c r="B209" s="69">
        <f>'0°'!I232</f>
        <v>816.85264487309644</v>
      </c>
      <c r="C209" s="69">
        <f>'0°'!F232</f>
        <v>7.9164629968427255E-2</v>
      </c>
      <c r="E209" s="45">
        <f t="shared" si="17"/>
        <v>821.24267854795005</v>
      </c>
      <c r="I209" s="69">
        <f>'45°'!I227</f>
        <v>849.22473536945824</v>
      </c>
      <c r="J209" s="69">
        <f>'45°'!F227</f>
        <v>8.3338808023104963E-2</v>
      </c>
      <c r="L209" s="45">
        <f t="shared" si="18"/>
        <v>847.38892225831285</v>
      </c>
      <c r="P209" s="69">
        <f>'90°'!I231</f>
        <v>857.44754051514678</v>
      </c>
      <c r="Q209" s="69">
        <f>'90°'!F231</f>
        <v>8.2437913798828796E-2</v>
      </c>
      <c r="S209" s="45">
        <f t="shared" si="19"/>
        <v>854.65814448912658</v>
      </c>
      <c r="AA209" s="146">
        <f t="shared" si="15"/>
        <v>818.38844771573588</v>
      </c>
      <c r="AB209" s="179">
        <f t="shared" si="16"/>
        <v>7.5684040978164752E-2</v>
      </c>
    </row>
    <row r="210" spans="2:28">
      <c r="B210" s="69">
        <f>'0°'!I233</f>
        <v>818.38844771573588</v>
      </c>
      <c r="C210" s="69">
        <f>'0°'!F233</f>
        <v>7.9644936265285723E-2</v>
      </c>
      <c r="E210" s="45">
        <f t="shared" si="17"/>
        <v>822.51038766958641</v>
      </c>
      <c r="I210" s="69">
        <f>'45°'!I228</f>
        <v>850.70335935960611</v>
      </c>
      <c r="J210" s="69">
        <f>'45°'!F228</f>
        <v>8.3818263591530884E-2</v>
      </c>
      <c r="L210" s="45">
        <f t="shared" si="18"/>
        <v>848.61481387032848</v>
      </c>
      <c r="P210" s="69">
        <f>'90°'!I232</f>
        <v>858.42261467322578</v>
      </c>
      <c r="Q210" s="69">
        <f>'90°'!F232</f>
        <v>8.2917801396959964E-2</v>
      </c>
      <c r="S210" s="45">
        <f t="shared" si="19"/>
        <v>855.89922258848105</v>
      </c>
      <c r="AA210" s="146">
        <f t="shared" si="15"/>
        <v>819.31033796954318</v>
      </c>
      <c r="AB210" s="179">
        <f t="shared" si="16"/>
        <v>7.6165270442156693E-2</v>
      </c>
    </row>
    <row r="211" spans="2:28">
      <c r="B211" s="69">
        <f>'0°'!I234</f>
        <v>819.31033796954318</v>
      </c>
      <c r="C211" s="69">
        <f>'0°'!F234</f>
        <v>8.0126165729277665E-2</v>
      </c>
      <c r="E211" s="45">
        <f t="shared" si="17"/>
        <v>823.77483419448367</v>
      </c>
      <c r="I211" s="69">
        <f>'45°'!I229</f>
        <v>851.66753221674901</v>
      </c>
      <c r="J211" s="69">
        <f>'45°'!F229</f>
        <v>8.4296340444593956E-2</v>
      </c>
      <c r="L211" s="45">
        <f t="shared" si="18"/>
        <v>849.83196878174294</v>
      </c>
      <c r="P211" s="69">
        <f>'90°'!I233</f>
        <v>859.91863013521004</v>
      </c>
      <c r="Q211" s="69">
        <f>'90°'!F233</f>
        <v>8.3397458813441003E-2</v>
      </c>
      <c r="S211" s="45">
        <f t="shared" si="19"/>
        <v>857.13433382347671</v>
      </c>
      <c r="AA211" s="146">
        <f t="shared" si="15"/>
        <v>820.80402461928941</v>
      </c>
      <c r="AB211" s="179">
        <f t="shared" si="16"/>
        <v>7.6645115240030051E-2</v>
      </c>
    </row>
    <row r="212" spans="2:28">
      <c r="B212" s="69">
        <f>'0°'!I235</f>
        <v>820.80402461928941</v>
      </c>
      <c r="C212" s="69">
        <f>'0°'!F235</f>
        <v>8.0606010527151023E-2</v>
      </c>
      <c r="E212" s="45">
        <f t="shared" si="17"/>
        <v>825.03002170859645</v>
      </c>
      <c r="I212" s="69">
        <f>'45°'!I230</f>
        <v>852.58934246305432</v>
      </c>
      <c r="J212" s="69">
        <f>'45°'!F230</f>
        <v>8.4774188849390864E-2</v>
      </c>
      <c r="L212" s="45">
        <f t="shared" si="18"/>
        <v>851.04339325277499</v>
      </c>
      <c r="P212" s="69">
        <f>'90°'!I234</f>
        <v>860.89404570970328</v>
      </c>
      <c r="Q212" s="69">
        <f>'90°'!F234</f>
        <v>8.3875736837750459E-2</v>
      </c>
      <c r="S212" s="45">
        <f t="shared" si="19"/>
        <v>858.36059966435835</v>
      </c>
      <c r="AA212" s="146">
        <f t="shared" si="15"/>
        <v>821.77124467005069</v>
      </c>
      <c r="AB212" s="179">
        <f t="shared" si="16"/>
        <v>7.7125882540051371E-2</v>
      </c>
    </row>
    <row r="213" spans="2:28">
      <c r="B213" s="69">
        <f>'0°'!I236</f>
        <v>821.77124467005069</v>
      </c>
      <c r="C213" s="69">
        <f>'0°'!F236</f>
        <v>8.1086777827172343E-2</v>
      </c>
      <c r="E213" s="45">
        <f t="shared" si="17"/>
        <v>826.28205190654819</v>
      </c>
      <c r="I213" s="69">
        <f>'45°'!I231</f>
        <v>854.06955137931027</v>
      </c>
      <c r="J213" s="69">
        <f>'45°'!F231</f>
        <v>8.5251809024144823E-2</v>
      </c>
      <c r="L213" s="45">
        <f t="shared" si="18"/>
        <v>852.24914579277527</v>
      </c>
      <c r="P213" s="69">
        <f>'90°'!I235</f>
        <v>862.39089920286301</v>
      </c>
      <c r="Q213" s="69">
        <f>'90°'!F235</f>
        <v>8.4353786221540772E-2</v>
      </c>
      <c r="S213" s="45">
        <f t="shared" si="19"/>
        <v>859.581049863011</v>
      </c>
      <c r="AA213" s="146">
        <f t="shared" si="15"/>
        <v>823.26679086294428</v>
      </c>
      <c r="AB213" s="179">
        <f t="shared" si="16"/>
        <v>7.7605266724944749E-2</v>
      </c>
    </row>
    <row r="214" spans="2:28">
      <c r="B214" s="69">
        <f>'0°'!I237</f>
        <v>823.26679086294428</v>
      </c>
      <c r="C214" s="69">
        <f>'0°'!F237</f>
        <v>8.1566162012065721E-2</v>
      </c>
      <c r="E214" s="45">
        <f t="shared" si="17"/>
        <v>827.52498564552559</v>
      </c>
      <c r="I214" s="69">
        <f>'45°'!I232</f>
        <v>855.03652906403966</v>
      </c>
      <c r="J214" s="69">
        <f>'45°'!F232</f>
        <v>8.5730348489543889E-2</v>
      </c>
      <c r="L214" s="45">
        <f t="shared" si="18"/>
        <v>853.45216220548116</v>
      </c>
      <c r="P214" s="69">
        <f>'90°'!I236</f>
        <v>863.32421358524152</v>
      </c>
      <c r="Q214" s="69">
        <f>'90°'!F236</f>
        <v>8.4831607183310398E-2</v>
      </c>
      <c r="S214" s="45">
        <f t="shared" si="19"/>
        <v>860.79574417971401</v>
      </c>
      <c r="AA214" s="146">
        <f t="shared" si="15"/>
        <v>824.19128350253823</v>
      </c>
      <c r="AB214" s="179">
        <f t="shared" si="16"/>
        <v>7.8085572747851592E-2</v>
      </c>
    </row>
    <row r="215" spans="2:28">
      <c r="B215" s="69">
        <f>'0°'!I238</f>
        <v>824.19128350253823</v>
      </c>
      <c r="C215" s="69">
        <f>'0°'!F238</f>
        <v>8.2046468034972564E-2</v>
      </c>
      <c r="E215" s="45">
        <f t="shared" si="17"/>
        <v>828.76486347339687</v>
      </c>
      <c r="I215" s="69">
        <f>'45°'!I233</f>
        <v>855.96010226600993</v>
      </c>
      <c r="J215" s="69">
        <f>'45°'!F233</f>
        <v>8.6207512310310347E-2</v>
      </c>
      <c r="L215" s="45">
        <f t="shared" si="18"/>
        <v>854.6467294007598</v>
      </c>
      <c r="P215" s="69">
        <f>'90°'!I237</f>
        <v>864.30246761381545</v>
      </c>
      <c r="Q215" s="69">
        <f>'90°'!F237</f>
        <v>8.5310347725991234E-2</v>
      </c>
      <c r="S215" s="45">
        <f t="shared" si="19"/>
        <v>862.00764084058221</v>
      </c>
      <c r="AA215" s="146">
        <f t="shared" si="15"/>
        <v>825.6896184771573</v>
      </c>
      <c r="AB215" s="179">
        <f t="shared" si="16"/>
        <v>7.8565648187628623E-2</v>
      </c>
    </row>
    <row r="216" spans="2:28">
      <c r="B216" s="69">
        <f>'0°'!I239</f>
        <v>825.6896184771573</v>
      </c>
      <c r="C216" s="69">
        <f>'0°'!F239</f>
        <v>8.2526543474749595E-2</v>
      </c>
      <c r="E216" s="45">
        <f t="shared" si="17"/>
        <v>829.99875421498268</v>
      </c>
      <c r="I216" s="69">
        <f>'45°'!I234</f>
        <v>857.44385679802963</v>
      </c>
      <c r="J216" s="69">
        <f>'45°'!F234</f>
        <v>8.6685594761695364E-2</v>
      </c>
      <c r="L216" s="45">
        <f t="shared" si="18"/>
        <v>855.83864654454351</v>
      </c>
      <c r="P216" s="69">
        <f>'90°'!I238</f>
        <v>865.80290892171058</v>
      </c>
      <c r="Q216" s="69">
        <f>'90°'!F238</f>
        <v>8.5788859185831956E-2</v>
      </c>
      <c r="S216" s="45">
        <f t="shared" si="19"/>
        <v>863.21387127409753</v>
      </c>
      <c r="AA216" s="146">
        <f t="shared" si="15"/>
        <v>826.65857512690354</v>
      </c>
      <c r="AB216" s="179">
        <f t="shared" si="16"/>
        <v>7.9044342833318501E-2</v>
      </c>
    </row>
    <row r="217" spans="2:28">
      <c r="B217" s="69">
        <f>'0°'!I240</f>
        <v>826.65857512690354</v>
      </c>
      <c r="C217" s="69">
        <f>'0°'!F240</f>
        <v>8.3005238120439473E-2</v>
      </c>
      <c r="E217" s="45">
        <f t="shared" si="17"/>
        <v>831.22378303848893</v>
      </c>
      <c r="I217" s="69">
        <f>'45°'!I235</f>
        <v>858.92765438423658</v>
      </c>
      <c r="J217" s="69">
        <f>'45°'!F235</f>
        <v>8.7162303099711472E-2</v>
      </c>
      <c r="L217" s="45">
        <f t="shared" si="18"/>
        <v>857.02225200486271</v>
      </c>
      <c r="P217" s="69">
        <f>'90°'!I239</f>
        <v>866.73800868352714</v>
      </c>
      <c r="Q217" s="69">
        <f>'90°'!F239</f>
        <v>8.626599509488736E-2</v>
      </c>
      <c r="S217" s="45">
        <f t="shared" si="19"/>
        <v>864.41162030582609</v>
      </c>
      <c r="AA217" s="146">
        <f t="shared" si="15"/>
        <v>827.58393593908636</v>
      </c>
      <c r="AB217" s="179">
        <f t="shared" si="16"/>
        <v>7.9522808440079903E-2</v>
      </c>
    </row>
    <row r="218" spans="2:28">
      <c r="B218" s="69">
        <f>'0°'!I241</f>
        <v>827.58393593908636</v>
      </c>
      <c r="C218" s="69">
        <f>'0°'!F241</f>
        <v>8.3483703727200875E-2</v>
      </c>
      <c r="E218" s="45">
        <f t="shared" si="17"/>
        <v>832.44297746882182</v>
      </c>
      <c r="H218" s="14"/>
      <c r="I218" s="69">
        <f>'45°'!I236</f>
        <v>859.89723960591152</v>
      </c>
      <c r="J218" s="69">
        <f>'45°'!F236</f>
        <v>8.7639929409163403E-2</v>
      </c>
      <c r="L218" s="45">
        <f t="shared" si="18"/>
        <v>858.20329050370435</v>
      </c>
      <c r="P218" s="69">
        <f>'90°'!I240</f>
        <v>867.71811292375344</v>
      </c>
      <c r="Q218" s="69">
        <f>'90°'!F240</f>
        <v>8.6744049594178765E-2</v>
      </c>
      <c r="S218" s="45">
        <f t="shared" si="19"/>
        <v>865.60670267508942</v>
      </c>
      <c r="AA218" s="146">
        <f t="shared" si="15"/>
        <v>829.12908035532985</v>
      </c>
      <c r="AB218" s="179">
        <f t="shared" si="16"/>
        <v>8.0002194559134099E-2</v>
      </c>
    </row>
    <row r="219" spans="2:28">
      <c r="B219" s="69">
        <f>'0°'!I242</f>
        <v>829.12908035532985</v>
      </c>
      <c r="C219" s="69">
        <f>'0°'!F242</f>
        <v>8.3963089846255071E-2</v>
      </c>
      <c r="E219" s="45">
        <f t="shared" si="17"/>
        <v>833.65930788992659</v>
      </c>
      <c r="H219" s="14"/>
      <c r="I219" s="69">
        <f>'45°'!I237</f>
        <v>860.82333458128107</v>
      </c>
      <c r="J219" s="69">
        <f>'45°'!F237</f>
        <v>8.811618313317332E-2</v>
      </c>
      <c r="L219" s="45">
        <f t="shared" si="18"/>
        <v>859.37615088412383</v>
      </c>
      <c r="P219" s="69">
        <f>'90°'!I241</f>
        <v>869.22015673437136</v>
      </c>
      <c r="Q219" s="69">
        <f>'90°'!F241</f>
        <v>8.7220730073743369E-2</v>
      </c>
      <c r="S219" s="45">
        <f t="shared" si="19"/>
        <v>866.79344183982312</v>
      </c>
      <c r="AA219" s="146">
        <f t="shared" si="15"/>
        <v>830.05575101522845</v>
      </c>
      <c r="AB219" s="179">
        <f t="shared" si="16"/>
        <v>8.0480202195674908E-2</v>
      </c>
    </row>
    <row r="220" spans="2:28">
      <c r="B220" s="69">
        <f>'0°'!I243</f>
        <v>830.05575101522845</v>
      </c>
      <c r="C220" s="69">
        <f>'0°'!F243</f>
        <v>8.4441097482795879E-2</v>
      </c>
      <c r="E220" s="45">
        <f t="shared" si="17"/>
        <v>834.86700013764846</v>
      </c>
      <c r="H220" s="14"/>
      <c r="I220" s="69">
        <f>'45°'!I238</f>
        <v>862.35374103448282</v>
      </c>
      <c r="J220" s="69">
        <f>'45°'!F238</f>
        <v>8.8593354170278971E-2</v>
      </c>
      <c r="L220" s="45">
        <f t="shared" si="18"/>
        <v>860.5465245390003</v>
      </c>
      <c r="P220" s="69">
        <f>'90°'!I242</f>
        <v>870.20059486050093</v>
      </c>
      <c r="Q220" s="69">
        <f>'90°'!F242</f>
        <v>8.7697183437286066E-2</v>
      </c>
      <c r="S220" s="45">
        <f t="shared" si="19"/>
        <v>867.97476461966733</v>
      </c>
      <c r="AA220" s="146">
        <f t="shared" si="15"/>
        <v>831.55859086294413</v>
      </c>
      <c r="AB220" s="179">
        <f t="shared" si="16"/>
        <v>8.0959129682920086E-2</v>
      </c>
    </row>
    <row r="221" spans="2:28">
      <c r="B221" s="69">
        <f>'0°'!I244</f>
        <v>831.55859086294413</v>
      </c>
      <c r="C221" s="69">
        <f>'0°'!F244</f>
        <v>8.4920024970041058E-2</v>
      </c>
      <c r="E221" s="45">
        <f t="shared" si="17"/>
        <v>836.07191920652667</v>
      </c>
      <c r="H221" s="14"/>
      <c r="I221" s="69">
        <f>'45°'!I239</f>
        <v>863.28209428571438</v>
      </c>
      <c r="J221" s="69">
        <f>'45°'!F239</f>
        <v>8.9070297623778161E-2</v>
      </c>
      <c r="L221" s="45">
        <f t="shared" si="18"/>
        <v>861.71163761655589</v>
      </c>
      <c r="P221" s="69">
        <f>'90°'!I243</f>
        <v>871.13899508073109</v>
      </c>
      <c r="Q221" s="69">
        <f>'90°'!F243</f>
        <v>8.8174554403079586E-2</v>
      </c>
      <c r="S221" s="45">
        <f t="shared" si="19"/>
        <v>869.15354487485467</v>
      </c>
      <c r="AA221" s="146">
        <f t="shared" si="15"/>
        <v>832.53077969543153</v>
      </c>
      <c r="AB221" s="179">
        <f t="shared" si="16"/>
        <v>8.1436680225107486E-2</v>
      </c>
    </row>
    <row r="222" spans="2:28">
      <c r="B222" s="69">
        <f>'0°'!I245</f>
        <v>832.53077969543153</v>
      </c>
      <c r="C222" s="69">
        <f>'0°'!F245</f>
        <v>8.5397575512228457E-2</v>
      </c>
      <c r="E222" s="45">
        <f t="shared" si="17"/>
        <v>837.26834376225884</v>
      </c>
      <c r="H222" s="14"/>
      <c r="I222" s="69">
        <f>'45°'!I240</f>
        <v>864.25305339901502</v>
      </c>
      <c r="J222" s="69">
        <f>'45°'!F240</f>
        <v>8.954587077840645E-2</v>
      </c>
      <c r="L222" s="45">
        <f t="shared" si="18"/>
        <v>862.8687659059317</v>
      </c>
      <c r="P222" s="69">
        <f>'90°'!I244</f>
        <v>872.64363342669162</v>
      </c>
      <c r="Q222" s="69">
        <f>'90°'!F244</f>
        <v>8.8650553638568177E-2</v>
      </c>
      <c r="S222" s="45">
        <f t="shared" si="19"/>
        <v>870.3241817150888</v>
      </c>
      <c r="AA222" s="146">
        <f t="shared" si="15"/>
        <v>833.46022309644661</v>
      </c>
      <c r="AB222" s="179">
        <f t="shared" si="16"/>
        <v>8.1915149957256544E-2</v>
      </c>
    </row>
    <row r="223" spans="2:28">
      <c r="B223" s="69">
        <f>'0°'!I246</f>
        <v>833.46022309644661</v>
      </c>
      <c r="C223" s="69">
        <f>'0°'!F246</f>
        <v>8.5876045244377516E-2</v>
      </c>
      <c r="E223" s="45">
        <f t="shared" si="17"/>
        <v>838.46208276251605</v>
      </c>
      <c r="H223" s="14"/>
      <c r="I223" s="69">
        <f>'45°'!I241</f>
        <v>865.18142423645327</v>
      </c>
      <c r="J223" s="69">
        <f>'45°'!F241</f>
        <v>9.0021217870714029E-2</v>
      </c>
      <c r="L223" s="45">
        <f t="shared" si="18"/>
        <v>864.02075971829254</v>
      </c>
      <c r="P223" s="69">
        <f>'90°'!I245</f>
        <v>873.62591862260467</v>
      </c>
      <c r="Q223" s="69">
        <f>'90°'!F245</f>
        <v>8.912632640657886E-2</v>
      </c>
      <c r="S223" s="45">
        <f t="shared" si="19"/>
        <v>871.48956019393881</v>
      </c>
      <c r="AA223" s="146">
        <f t="shared" si="15"/>
        <v>834.96570761421322</v>
      </c>
      <c r="AB223" s="179">
        <f t="shared" si="16"/>
        <v>8.2393390865602337E-2</v>
      </c>
    </row>
    <row r="224" spans="2:28">
      <c r="B224" s="69">
        <f>'0°'!I247</f>
        <v>834.96570761421322</v>
      </c>
      <c r="C224" s="69">
        <f>'0°'!F247</f>
        <v>8.6354286152723309E-2</v>
      </c>
      <c r="E224" s="45">
        <f t="shared" si="17"/>
        <v>839.65030959103865</v>
      </c>
      <c r="I224" s="69">
        <f>'45°'!I242</f>
        <v>866.67112738916273</v>
      </c>
      <c r="J224" s="69">
        <f>'45°'!F242</f>
        <v>9.0496339115515356E-2</v>
      </c>
      <c r="L224" s="45">
        <f t="shared" si="18"/>
        <v>865.16766830211532</v>
      </c>
      <c r="P224" s="69">
        <f>'90°'!I246</f>
        <v>874.56610611736824</v>
      </c>
      <c r="Q224" s="69">
        <f>'90°'!F246</f>
        <v>8.9603015790748045E-2</v>
      </c>
      <c r="S224" s="45">
        <f t="shared" si="19"/>
        <v>872.65251397815894</v>
      </c>
      <c r="AA224" s="146">
        <f t="shared" si="15"/>
        <v>835.93881913705582</v>
      </c>
      <c r="AB224" s="179">
        <f t="shared" si="16"/>
        <v>8.2869111089186792E-2</v>
      </c>
    </row>
    <row r="225" spans="2:28">
      <c r="B225" s="69">
        <f>'0°'!I248</f>
        <v>835.93881913705582</v>
      </c>
      <c r="C225" s="69">
        <f>'0°'!F248</f>
        <v>8.6830006376307764E-2</v>
      </c>
      <c r="E225" s="45">
        <f t="shared" si="17"/>
        <v>840.82741966779054</v>
      </c>
      <c r="I225" s="69">
        <f>'45°'!I243</f>
        <v>867.64490059113314</v>
      </c>
      <c r="J225" s="69">
        <f>'45°'!F243</f>
        <v>9.0972376031634994E-2</v>
      </c>
      <c r="L225" s="45">
        <f t="shared" si="18"/>
        <v>866.31227902129729</v>
      </c>
      <c r="P225" s="69">
        <f>'90°'!I247</f>
        <v>875.54945002333966</v>
      </c>
      <c r="Q225" s="69">
        <f>'90°'!F247</f>
        <v>9.0078335726571021E-2</v>
      </c>
      <c r="S225" s="45">
        <f t="shared" si="19"/>
        <v>873.80751570423524</v>
      </c>
      <c r="AA225" s="146">
        <f t="shared" si="15"/>
        <v>836.87008172588821</v>
      </c>
      <c r="AB225" s="179">
        <f t="shared" si="16"/>
        <v>8.334689610075334E-2</v>
      </c>
    </row>
    <row r="226" spans="2:28">
      <c r="B226" s="69">
        <f>'0°'!I249</f>
        <v>836.87008172588821</v>
      </c>
      <c r="C226" s="69">
        <f>'0°'!F249</f>
        <v>8.7307791387874312E-2</v>
      </c>
      <c r="E226" s="45">
        <f t="shared" si="17"/>
        <v>842.00481279073199</v>
      </c>
      <c r="I226" s="69">
        <f>'45°'!I244</f>
        <v>869.1364083251234</v>
      </c>
      <c r="J226" s="69">
        <f>'45°'!F244</f>
        <v>9.1447045683027625E-2</v>
      </c>
      <c r="L226" s="45">
        <f t="shared" si="18"/>
        <v>867.44915001635945</v>
      </c>
      <c r="P226" s="69">
        <f>'90°'!I248</f>
        <v>876.49065593244688</v>
      </c>
      <c r="Q226" s="69">
        <f>'90°'!F248</f>
        <v>9.0554571621944552E-2</v>
      </c>
      <c r="S226" s="45">
        <f t="shared" si="19"/>
        <v>874.96016801570522</v>
      </c>
      <c r="AA226" s="146">
        <f t="shared" si="15"/>
        <v>838.42158487309632</v>
      </c>
      <c r="AB226" s="179">
        <f t="shared" si="16"/>
        <v>8.3823307995324642E-2</v>
      </c>
    </row>
    <row r="227" spans="2:28">
      <c r="B227" s="69">
        <f>'0°'!I250</f>
        <v>838.42158487309632</v>
      </c>
      <c r="C227" s="69">
        <f>'0°'!F250</f>
        <v>8.7784203282445614E-2</v>
      </c>
      <c r="E227" s="45">
        <f t="shared" si="17"/>
        <v>843.17405232672422</v>
      </c>
      <c r="I227" s="69">
        <f>'45°'!I245</f>
        <v>870.06829241379319</v>
      </c>
      <c r="J227" s="69">
        <f>'45°'!F245</f>
        <v>9.1922630350337473E-2</v>
      </c>
      <c r="L227" s="45">
        <f t="shared" si="18"/>
        <v>868.58379433303105</v>
      </c>
      <c r="P227" s="69">
        <f>'90°'!I249</f>
        <v>877.99944603366487</v>
      </c>
      <c r="Q227" s="69">
        <f>'90°'!F249</f>
        <v>9.1029439586755467E-2</v>
      </c>
      <c r="S227" s="45">
        <f t="shared" si="19"/>
        <v>876.10499145048198</v>
      </c>
      <c r="AA227" s="146">
        <f t="shared" si="15"/>
        <v>839.35319868020304</v>
      </c>
      <c r="AB227" s="179">
        <f t="shared" si="16"/>
        <v>8.4299493029677278E-2</v>
      </c>
    </row>
    <row r="228" spans="2:28">
      <c r="B228" s="69">
        <f>'0°'!I251</f>
        <v>839.35319868020304</v>
      </c>
      <c r="C228" s="69">
        <f>'0°'!F251</f>
        <v>8.8260388316798249E-2</v>
      </c>
      <c r="E228" s="45">
        <f t="shared" si="17"/>
        <v>844.33802052339399</v>
      </c>
      <c r="I228" s="69">
        <f>'45°'!I246</f>
        <v>871.0429004926109</v>
      </c>
      <c r="J228" s="69">
        <f>'45°'!F246</f>
        <v>9.2396849265967584E-2</v>
      </c>
      <c r="L228" s="45">
        <f t="shared" si="18"/>
        <v>869.71081650343069</v>
      </c>
      <c r="P228" s="69">
        <f>'90°'!I250</f>
        <v>878.98463700941966</v>
      </c>
      <c r="Q228" s="69">
        <f>'90°'!F250</f>
        <v>9.1504082159010056E-2</v>
      </c>
      <c r="S228" s="45">
        <f t="shared" si="19"/>
        <v>877.24480430188191</v>
      </c>
      <c r="AA228" s="146">
        <f t="shared" si="15"/>
        <v>840.86222497461938</v>
      </c>
      <c r="AB228" s="179">
        <f t="shared" si="16"/>
        <v>8.4775451419763295E-2</v>
      </c>
    </row>
    <row r="229" spans="2:28">
      <c r="B229" s="69">
        <f>'0°'!I252</f>
        <v>840.86222497461938</v>
      </c>
      <c r="C229" s="69">
        <f>'0°'!F252</f>
        <v>8.8736346706884267E-2</v>
      </c>
      <c r="E229" s="45">
        <f t="shared" si="17"/>
        <v>845.49676889739771</v>
      </c>
      <c r="I229" s="69">
        <f>'45°'!I247</f>
        <v>872.01804137931049</v>
      </c>
      <c r="J229" s="69">
        <f>'45°'!F247</f>
        <v>9.2870843404607037E-2</v>
      </c>
      <c r="L229" s="45">
        <f t="shared" si="18"/>
        <v>870.83298911437362</v>
      </c>
      <c r="P229" s="69">
        <f>'90°'!I251</f>
        <v>879.92763019306039</v>
      </c>
      <c r="Q229" s="69">
        <f>'90°'!F251</f>
        <v>9.1979639707868932E-2</v>
      </c>
      <c r="S229" s="45">
        <f t="shared" si="19"/>
        <v>878.38237593863562</v>
      </c>
      <c r="AA229" s="146">
        <f t="shared" si="15"/>
        <v>841.84048786802032</v>
      </c>
      <c r="AB229" s="179">
        <f t="shared" si="16"/>
        <v>8.5252326695041569E-2</v>
      </c>
    </row>
    <row r="230" spans="2:28">
      <c r="B230" s="69">
        <f>'0°'!I253</f>
        <v>841.84048786802032</v>
      </c>
      <c r="C230" s="69">
        <f>'0°'!F253</f>
        <v>8.9213221982162541E-2</v>
      </c>
      <c r="E230" s="45">
        <f t="shared" si="17"/>
        <v>846.6531150167159</v>
      </c>
      <c r="I230" s="69">
        <f>'45°'!I248</f>
        <v>872.95144438423642</v>
      </c>
      <c r="J230" s="69">
        <f>'45°'!F248</f>
        <v>9.3345751578023994E-2</v>
      </c>
      <c r="L230" s="45">
        <f t="shared" si="18"/>
        <v>871.95303742304759</v>
      </c>
      <c r="P230" s="69">
        <f>'90°'!I252</f>
        <v>880.91387987887333</v>
      </c>
      <c r="Q230" s="69">
        <f>'90°'!F252</f>
        <v>9.2453831595762398E-2</v>
      </c>
      <c r="S230" s="45">
        <f t="shared" si="19"/>
        <v>879.51229708283347</v>
      </c>
      <c r="AA230" s="146">
        <f t="shared" si="15"/>
        <v>842.77391832487297</v>
      </c>
      <c r="AB230" s="179">
        <f t="shared" si="16"/>
        <v>8.5727831899695336E-2</v>
      </c>
    </row>
    <row r="231" spans="2:28">
      <c r="B231" s="69">
        <f>'0°'!I254</f>
        <v>842.77391832487297</v>
      </c>
      <c r="C231" s="69">
        <f>'0°'!F254</f>
        <v>8.9688727186816308E-2</v>
      </c>
      <c r="E231" s="45">
        <f t="shared" si="17"/>
        <v>847.80156291239234</v>
      </c>
      <c r="I231" s="69">
        <f>'45°'!I249</f>
        <v>873.92763103448283</v>
      </c>
      <c r="J231" s="69">
        <f>'45°'!F249</f>
        <v>9.3819296262284524E-2</v>
      </c>
      <c r="L231" s="45">
        <f t="shared" si="18"/>
        <v>873.06563395802027</v>
      </c>
      <c r="P231" s="69">
        <f>'90°'!I253</f>
        <v>882.42705802383443</v>
      </c>
      <c r="Q231" s="69">
        <f>'90°'!F253</f>
        <v>9.2928937805747014E-2</v>
      </c>
      <c r="S231" s="45">
        <f t="shared" si="19"/>
        <v>880.64004620965829</v>
      </c>
      <c r="AA231" s="146">
        <f t="shared" si="15"/>
        <v>844.2855854822335</v>
      </c>
      <c r="AB231" s="179">
        <f t="shared" si="16"/>
        <v>8.6203111106608513E-2</v>
      </c>
    </row>
    <row r="232" spans="2:28">
      <c r="B232" s="69">
        <f>'0°'!I255</f>
        <v>844.2855854822335</v>
      </c>
      <c r="C232" s="69">
        <f>'0°'!F255</f>
        <v>9.0164006393729484E-2</v>
      </c>
      <c r="E232" s="45">
        <f t="shared" si="17"/>
        <v>848.94494098791517</v>
      </c>
      <c r="I232" s="69">
        <f>'45°'!I250</f>
        <v>875.42401847290648</v>
      </c>
      <c r="J232" s="69">
        <f>'45°'!F250</f>
        <v>9.4292616808112434E-2</v>
      </c>
      <c r="L232" s="45">
        <f t="shared" si="18"/>
        <v>874.1735141750479</v>
      </c>
      <c r="P232" s="69">
        <f>'90°'!I254</f>
        <v>883.41463612171708</v>
      </c>
      <c r="Q232" s="69">
        <f>'90°'!F254</f>
        <v>9.3402679864338631E-2</v>
      </c>
      <c r="S232" s="45">
        <f t="shared" si="19"/>
        <v>881.76025979183953</v>
      </c>
      <c r="AA232" s="146">
        <f t="shared" si="15"/>
        <v>845.26669598984768</v>
      </c>
      <c r="AB232" s="179">
        <f t="shared" si="16"/>
        <v>8.6680447896183815E-2</v>
      </c>
    </row>
    <row r="233" spans="2:28">
      <c r="B233" s="69">
        <f>'0°'!I256</f>
        <v>845.26669598984768</v>
      </c>
      <c r="C233" s="69">
        <f>'0°'!F256</f>
        <v>9.0641343183304787E-2</v>
      </c>
      <c r="E233" s="45">
        <f t="shared" si="17"/>
        <v>850.08875851905191</v>
      </c>
      <c r="I233" s="69">
        <f>'45°'!I251</f>
        <v>876.35918689655193</v>
      </c>
      <c r="J233" s="69">
        <f>'45°'!F251</f>
        <v>9.4766850409456233E-2</v>
      </c>
      <c r="L233" s="45">
        <f t="shared" si="18"/>
        <v>875.27936752120615</v>
      </c>
      <c r="P233" s="69">
        <f>'90°'!I255</f>
        <v>884.35993648437841</v>
      </c>
      <c r="Q233" s="69">
        <f>'90°'!F255</f>
        <v>9.3877335591343439E-2</v>
      </c>
      <c r="S233" s="45">
        <f t="shared" si="19"/>
        <v>882.87836829668743</v>
      </c>
      <c r="AA233" s="146">
        <f t="shared" si="15"/>
        <v>846.20194370558363</v>
      </c>
      <c r="AB233" s="179">
        <f t="shared" si="16"/>
        <v>8.7155274667528301E-2</v>
      </c>
    </row>
    <row r="234" spans="2:28">
      <c r="B234" s="69">
        <f>'0°'!I257</f>
        <v>846.20194370558363</v>
      </c>
      <c r="C234" s="69">
        <f>'0°'!F257</f>
        <v>9.1116169954649273E-2</v>
      </c>
      <c r="E234" s="45">
        <f t="shared" si="17"/>
        <v>851.22211780617533</v>
      </c>
      <c r="I234" s="69">
        <f>'45°'!I252</f>
        <v>877.3371980295567</v>
      </c>
      <c r="J234" s="69">
        <f>'45°'!F252</f>
        <v>9.5239722776832167E-2</v>
      </c>
      <c r="L234" s="45">
        <f t="shared" si="18"/>
        <v>876.37793271475562</v>
      </c>
      <c r="P234" s="69">
        <f>'90°'!I256</f>
        <v>885.34857329231966</v>
      </c>
      <c r="Q234" s="69">
        <f>'90°'!F256</f>
        <v>9.4350628673261383E-2</v>
      </c>
      <c r="S234" s="45">
        <f t="shared" si="19"/>
        <v>883.98905312870943</v>
      </c>
      <c r="AA234" s="146">
        <f t="shared" si="15"/>
        <v>847.18220243654821</v>
      </c>
      <c r="AB234" s="179">
        <f t="shared" si="16"/>
        <v>8.7629876085409827E-2</v>
      </c>
    </row>
    <row r="235" spans="2:28">
      <c r="B235" s="69">
        <f>'0°'!I258</f>
        <v>847.18220243654821</v>
      </c>
      <c r="C235" s="69">
        <f>'0°'!F258</f>
        <v>9.1590771372530799E-2</v>
      </c>
      <c r="E235" s="45">
        <f t="shared" si="17"/>
        <v>852.35055071122395</v>
      </c>
      <c r="I235" s="69">
        <f>'45°'!I253</f>
        <v>878.27337241379314</v>
      </c>
      <c r="J235" s="69">
        <f>'45°'!F253</f>
        <v>9.5713507547663418E-2</v>
      </c>
      <c r="L235" s="45">
        <f t="shared" si="18"/>
        <v>877.47453341858545</v>
      </c>
      <c r="P235" s="69">
        <f>'90°'!I257</f>
        <v>886.29489206932465</v>
      </c>
      <c r="Q235" s="69">
        <f>'90°'!F257</f>
        <v>9.4824834770749183E-2</v>
      </c>
      <c r="S235" s="45">
        <f t="shared" si="19"/>
        <v>885.09769765934141</v>
      </c>
      <c r="AA235" s="146">
        <f t="shared" si="15"/>
        <v>848.11945177664973</v>
      </c>
      <c r="AB235" s="179">
        <f t="shared" si="16"/>
        <v>8.8105392420145437E-2</v>
      </c>
    </row>
    <row r="236" spans="2:28">
      <c r="B236" s="69">
        <f>'0°'!I259</f>
        <v>848.11945177664973</v>
      </c>
      <c r="C236" s="69">
        <f>'0°'!F259</f>
        <v>9.2066287707266409E-2</v>
      </c>
      <c r="E236" s="45">
        <f t="shared" si="17"/>
        <v>853.47679856272134</v>
      </c>
      <c r="I236" s="69">
        <f>'45°'!I254</f>
        <v>879.77308211822674</v>
      </c>
      <c r="J236" s="69">
        <f>'45°'!F254</f>
        <v>9.6185932584528649E-2</v>
      </c>
      <c r="L236" s="45">
        <f t="shared" si="18"/>
        <v>878.56395152719517</v>
      </c>
      <c r="P236" s="69">
        <f>'90°'!I258</f>
        <v>887.81222695663621</v>
      </c>
      <c r="Q236" s="69">
        <f>'90°'!F258</f>
        <v>9.5298816103394524E-2</v>
      </c>
      <c r="S236" s="45">
        <f t="shared" si="19"/>
        <v>886.20166928678907</v>
      </c>
      <c r="AA236" s="146">
        <f t="shared" si="15"/>
        <v>849.10078812182735</v>
      </c>
      <c r="AB236" s="179">
        <f t="shared" si="16"/>
        <v>8.8579543231779662E-2</v>
      </c>
    </row>
    <row r="237" spans="2:28">
      <c r="B237" s="69">
        <f>'0°'!I260</f>
        <v>849.10078812182735</v>
      </c>
      <c r="C237" s="69">
        <f>'0°'!F260</f>
        <v>9.2540438518900633E-2</v>
      </c>
      <c r="E237" s="45">
        <f t="shared" si="17"/>
        <v>854.59550542398097</v>
      </c>
      <c r="I237" s="69">
        <f>'45°'!I255</f>
        <v>880.75291773399033</v>
      </c>
      <c r="J237" s="69">
        <f>'45°'!F255</f>
        <v>9.6658134541362864E-2</v>
      </c>
      <c r="L237" s="45">
        <f t="shared" si="18"/>
        <v>879.64886298262377</v>
      </c>
      <c r="P237" s="69">
        <f>'90°'!I259</f>
        <v>888.80271148268287</v>
      </c>
      <c r="Q237" s="69">
        <f>'90°'!F259</f>
        <v>9.5771437045209407E-2</v>
      </c>
      <c r="S237" s="45">
        <f t="shared" si="19"/>
        <v>887.29837959652821</v>
      </c>
      <c r="AA237" s="146">
        <f t="shared" si="15"/>
        <v>850.61845370558376</v>
      </c>
      <c r="AB237" s="179">
        <f t="shared" si="16"/>
        <v>8.9054608305830729E-2</v>
      </c>
    </row>
    <row r="238" spans="2:28">
      <c r="B238" s="69">
        <f>'0°'!I261</f>
        <v>850.61845370558376</v>
      </c>
      <c r="C238" s="69">
        <f>'0°'!F261</f>
        <v>9.3015503592951701E-2</v>
      </c>
      <c r="E238" s="45">
        <f t="shared" si="17"/>
        <v>855.71209489900673</v>
      </c>
      <c r="I238" s="69">
        <f>'45°'!I256</f>
        <v>881.69085753694583</v>
      </c>
      <c r="J238" s="69">
        <f>'45°'!F256</f>
        <v>9.7131247925511241E-2</v>
      </c>
      <c r="L238" s="45">
        <f t="shared" si="18"/>
        <v>880.73189979430265</v>
      </c>
      <c r="P238" s="69">
        <f>'90°'!I260</f>
        <v>889.22267900673069</v>
      </c>
      <c r="Q238" s="69">
        <f>'90°'!F260</f>
        <v>9.6243834721985222E-2</v>
      </c>
      <c r="S238" s="45">
        <f t="shared" si="19"/>
        <v>888.39052306405426</v>
      </c>
      <c r="AA238" s="146">
        <f t="shared" si="15"/>
        <v>851.60114218274111</v>
      </c>
      <c r="AB238" s="179">
        <f t="shared" si="16"/>
        <v>8.952830936605434E-2</v>
      </c>
    </row>
    <row r="239" spans="2:28">
      <c r="B239" s="69">
        <f>'0°'!I262</f>
        <v>851.60114218274111</v>
      </c>
      <c r="C239" s="69">
        <f>'0°'!F262</f>
        <v>9.3489204653175312E-2</v>
      </c>
      <c r="E239" s="45">
        <f t="shared" si="17"/>
        <v>856.8212560465837</v>
      </c>
      <c r="I239" s="69">
        <f>'45°'!I257</f>
        <v>883.23758068965526</v>
      </c>
      <c r="J239" s="69">
        <f>'45°'!F257</f>
        <v>9.7604137579231254E-2</v>
      </c>
      <c r="L239" s="45">
        <f t="shared" si="18"/>
        <v>881.81048845005182</v>
      </c>
      <c r="P239" s="69">
        <f>'90°'!I261</f>
        <v>890.74135058468698</v>
      </c>
      <c r="Q239" s="69">
        <f>'90°'!F261</f>
        <v>9.6716009344562148E-2</v>
      </c>
      <c r="S239" s="45">
        <f t="shared" si="19"/>
        <v>889.47814059418192</v>
      </c>
      <c r="AA239" s="146">
        <f t="shared" si="15"/>
        <v>852.54073989847723</v>
      </c>
      <c r="AB239" s="179">
        <f t="shared" si="16"/>
        <v>9.0002924035093648E-2</v>
      </c>
    </row>
    <row r="240" spans="2:28">
      <c r="B240" s="69">
        <f>'0°'!I263</f>
        <v>852.54073989847723</v>
      </c>
      <c r="C240" s="69">
        <f>'0°'!F263</f>
        <v>9.396381932221462E-2</v>
      </c>
      <c r="E240" s="45">
        <f t="shared" si="17"/>
        <v>857.92836527240411</v>
      </c>
      <c r="I240" s="69">
        <f>'45°'!I258</f>
        <v>883.65415448275883</v>
      </c>
      <c r="J240" s="69">
        <f>'45°'!F258</f>
        <v>9.807567048928971E-2</v>
      </c>
      <c r="L240" s="45">
        <f t="shared" si="18"/>
        <v>882.88209752938712</v>
      </c>
      <c r="P240" s="69">
        <f>'90°'!I262</f>
        <v>891.73343257649208</v>
      </c>
      <c r="Q240" s="69">
        <f>'90°'!F262</f>
        <v>9.7187961123481659E-2</v>
      </c>
      <c r="S240" s="45">
        <f t="shared" si="19"/>
        <v>890.56127251869725</v>
      </c>
      <c r="AA240" s="146">
        <f t="shared" si="15"/>
        <v>853.52450598984774</v>
      </c>
      <c r="AB240" s="179">
        <f t="shared" si="16"/>
        <v>9.0476176196313471E-2</v>
      </c>
    </row>
    <row r="241" spans="2:28">
      <c r="B241" s="69">
        <f>'0°'!I264</f>
        <v>853.52450598984774</v>
      </c>
      <c r="C241" s="69">
        <f>'0°'!F264</f>
        <v>9.4437071483434443E-2</v>
      </c>
      <c r="E241" s="45">
        <f t="shared" si="17"/>
        <v>859.02815582851451</v>
      </c>
      <c r="I241" s="69">
        <f>'45°'!I259</f>
        <v>884.59261182266027</v>
      </c>
      <c r="J241" s="69">
        <f>'45°'!F259</f>
        <v>9.8546981160851546E-2</v>
      </c>
      <c r="L241" s="45">
        <f t="shared" si="18"/>
        <v>883.94935736721641</v>
      </c>
      <c r="P241" s="69">
        <f>'90°'!I263</f>
        <v>892.6830763484104</v>
      </c>
      <c r="Q241" s="69">
        <f>'90°'!F263</f>
        <v>9.7660823965217303E-2</v>
      </c>
      <c r="S241" s="45">
        <f t="shared" si="19"/>
        <v>891.64254627792354</v>
      </c>
      <c r="AA241" s="146">
        <f t="shared" si="15"/>
        <v>855.04561934010155</v>
      </c>
      <c r="AB241" s="179">
        <f t="shared" si="16"/>
        <v>9.095034131358172E-2</v>
      </c>
    </row>
    <row r="242" spans="2:28">
      <c r="B242" s="69">
        <f>'0°'!I265</f>
        <v>855.04561934010155</v>
      </c>
      <c r="C242" s="69">
        <f>'0°'!F265</f>
        <v>9.4911236600702692E-2</v>
      </c>
      <c r="E242" s="45">
        <f t="shared" si="17"/>
        <v>860.12595781520565</v>
      </c>
      <c r="I242" s="69">
        <f>'45°'!I260</f>
        <v>885.57607438423645</v>
      </c>
      <c r="J242" s="69">
        <f>'45°'!F260</f>
        <v>9.9019201960590678E-2</v>
      </c>
      <c r="L242" s="45">
        <f t="shared" si="18"/>
        <v>885.01485592249128</v>
      </c>
      <c r="P242" s="69">
        <f>'90°'!I264</f>
        <v>893.67621705027398</v>
      </c>
      <c r="Q242" s="69">
        <f>'90°'!F264</f>
        <v>9.8132330152837191E-2</v>
      </c>
      <c r="S242" s="45">
        <f t="shared" si="19"/>
        <v>892.71681520272784</v>
      </c>
      <c r="AA242" s="146">
        <f t="shared" si="15"/>
        <v>855.98606421319812</v>
      </c>
      <c r="AB242" s="179">
        <f t="shared" si="16"/>
        <v>9.1423145425783572E-2</v>
      </c>
    </row>
    <row r="243" spans="2:28">
      <c r="B243" s="69">
        <f>'0°'!I266</f>
        <v>855.98606421319812</v>
      </c>
      <c r="C243" s="69">
        <f>'0°'!F266</f>
        <v>9.5384040712904544E-2</v>
      </c>
      <c r="E243" s="45">
        <f t="shared" si="17"/>
        <v>861.21654789755587</v>
      </c>
      <c r="I243" s="69">
        <f>'45°'!I261</f>
        <v>887.08244758620708</v>
      </c>
      <c r="J243" s="69">
        <f>'45°'!F261</f>
        <v>9.9491199873094349E-2</v>
      </c>
      <c r="L243" s="45">
        <f t="shared" si="18"/>
        <v>886.07606015194597</v>
      </c>
      <c r="P243" s="69">
        <f>'90°'!I265</f>
        <v>894.62586595889843</v>
      </c>
      <c r="Q243" s="69">
        <f>'90°'!F265</f>
        <v>9.8603614127142747E-2</v>
      </c>
      <c r="S243" s="45">
        <f t="shared" si="19"/>
        <v>893.78671627922711</v>
      </c>
      <c r="AA243" s="146">
        <f t="shared" si="15"/>
        <v>856.97268365482228</v>
      </c>
      <c r="AB243" s="179">
        <f t="shared" si="16"/>
        <v>9.1896861842099636E-2</v>
      </c>
    </row>
    <row r="244" spans="2:28">
      <c r="B244" s="69">
        <f>'0°'!I267</f>
        <v>856.97268365482228</v>
      </c>
      <c r="C244" s="69">
        <f>'0°'!F267</f>
        <v>9.5857757129220608E-2</v>
      </c>
      <c r="E244" s="45">
        <f t="shared" si="17"/>
        <v>862.305210736807</v>
      </c>
      <c r="I244" s="69">
        <f>'45°'!I262</f>
        <v>888.02668620689667</v>
      </c>
      <c r="J244" s="69">
        <f>'45°'!F262</f>
        <v>9.9966368368860692E-2</v>
      </c>
      <c r="L244" s="45">
        <f t="shared" si="18"/>
        <v>887.14059585347138</v>
      </c>
      <c r="P244" s="69">
        <f>'90°'!I266</f>
        <v>896.14868804533876</v>
      </c>
      <c r="Q244" s="69">
        <f>'90°'!F266</f>
        <v>9.907467609748688E-2</v>
      </c>
      <c r="S244" s="45">
        <f t="shared" si="19"/>
        <v>894.85228765233819</v>
      </c>
      <c r="AA244" s="146">
        <f t="shared" si="15"/>
        <v>857.91416385786806</v>
      </c>
      <c r="AB244" s="179">
        <f t="shared" si="16"/>
        <v>9.2369218752857016E-2</v>
      </c>
    </row>
    <row r="245" spans="2:28">
      <c r="B245" s="69">
        <f>'0°'!I268</f>
        <v>857.91416385786806</v>
      </c>
      <c r="C245" s="69">
        <f>'0°'!F268</f>
        <v>9.6330114039977988E-2</v>
      </c>
      <c r="E245" s="45">
        <f t="shared" si="17"/>
        <v>863.38676565200967</v>
      </c>
      <c r="I245" s="69">
        <f>'45°'!I263</f>
        <v>889.00494339901491</v>
      </c>
      <c r="J245" s="69">
        <f>'45°'!F263</f>
        <v>0.10043000564546034</v>
      </c>
      <c r="L245" s="45">
        <f t="shared" si="18"/>
        <v>888.17565575011201</v>
      </c>
      <c r="P245" s="69">
        <f>'90°'!I267</f>
        <v>897.14469034139654</v>
      </c>
      <c r="Q245" s="69">
        <f>'90°'!F267</f>
        <v>9.9546647833217622E-2</v>
      </c>
      <c r="S245" s="45">
        <f t="shared" si="19"/>
        <v>895.91611295691359</v>
      </c>
      <c r="AA245" s="146">
        <f t="shared" si="15"/>
        <v>859.43772862944172</v>
      </c>
      <c r="AB245" s="179">
        <f t="shared" si="16"/>
        <v>9.2841352647902137E-2</v>
      </c>
    </row>
    <row r="246" spans="2:28">
      <c r="B246" s="69">
        <f>'0°'!I269</f>
        <v>859.43772862944172</v>
      </c>
      <c r="C246" s="69">
        <f>'0°'!F269</f>
        <v>9.6802247935023109E-2</v>
      </c>
      <c r="E246" s="45">
        <f t="shared" si="17"/>
        <v>864.46386884745925</v>
      </c>
      <c r="I246" s="69">
        <f>'45°'!I264</f>
        <v>889.9501899014781</v>
      </c>
      <c r="J246" s="69">
        <f>'45°'!F264</f>
        <v>0.10090472836544938</v>
      </c>
      <c r="L246" s="45">
        <f t="shared" si="18"/>
        <v>889.23176682297503</v>
      </c>
      <c r="P246" s="69">
        <f>'90°'!I268</f>
        <v>898.10221865811297</v>
      </c>
      <c r="Q246" s="69">
        <f>'90°'!F268</f>
        <v>0.10002405203054507</v>
      </c>
      <c r="S246" s="45">
        <f t="shared" si="19"/>
        <v>896.98834154960673</v>
      </c>
      <c r="AA246" s="146">
        <f t="shared" si="15"/>
        <v>860.42525482233498</v>
      </c>
      <c r="AB246" s="179">
        <f t="shared" si="16"/>
        <v>9.331326373772196E-2</v>
      </c>
    </row>
    <row r="247" spans="2:28">
      <c r="B247" s="69">
        <f>'0°'!I270</f>
        <v>860.42525482233498</v>
      </c>
      <c r="C247" s="69">
        <f>'0°'!F270</f>
        <v>9.7274159024842932E-2</v>
      </c>
      <c r="E247" s="45">
        <f t="shared" si="17"/>
        <v>865.536559834179</v>
      </c>
      <c r="I247" s="69">
        <f>'45°'!I265</f>
        <v>890.93954660098552</v>
      </c>
      <c r="J247" s="69">
        <f>'45°'!F265</f>
        <v>0.10137922583070685</v>
      </c>
      <c r="L247" s="45">
        <f t="shared" si="18"/>
        <v>890.28366937462249</v>
      </c>
      <c r="P247" s="69">
        <f>'90°'!I269</f>
        <v>899.09216986439094</v>
      </c>
      <c r="Q247" s="69">
        <f>'90°'!F269</f>
        <v>0.10048766256981859</v>
      </c>
      <c r="S247" s="45">
        <f t="shared" si="19"/>
        <v>898.02592297360172</v>
      </c>
      <c r="AA247" s="146">
        <f t="shared" si="15"/>
        <v>861.41430654822329</v>
      </c>
      <c r="AB247" s="179">
        <f t="shared" si="16"/>
        <v>9.3786085831063792E-2</v>
      </c>
    </row>
    <row r="248" spans="2:28">
      <c r="B248" s="69">
        <f>'0°'!I271</f>
        <v>861.41430654822329</v>
      </c>
      <c r="C248" s="69">
        <f>'0°'!F271</f>
        <v>9.7746981118184764E-2</v>
      </c>
      <c r="E248" s="45">
        <f t="shared" si="17"/>
        <v>866.60744040763473</v>
      </c>
      <c r="I248" s="69">
        <f>'45°'!I266</f>
        <v>891.87573793103468</v>
      </c>
      <c r="J248" s="69">
        <f>'45°'!F266</f>
        <v>0.10184220866796011</v>
      </c>
      <c r="L248" s="45">
        <f t="shared" si="18"/>
        <v>891.30650166932185</v>
      </c>
      <c r="P248" s="69">
        <f>'90°'!I270</f>
        <v>900.04868819495164</v>
      </c>
      <c r="Q248" s="69">
        <f>'90°'!F270</f>
        <v>0.10096235792603996</v>
      </c>
      <c r="S248" s="45">
        <f t="shared" si="19"/>
        <v>899.08459933624522</v>
      </c>
      <c r="AA248" s="146">
        <f t="shared" si="15"/>
        <v>862.35813131979705</v>
      </c>
      <c r="AB248" s="179">
        <f t="shared" si="16"/>
        <v>9.4257551406377316E-2</v>
      </c>
    </row>
    <row r="249" spans="2:28">
      <c r="B249" s="69">
        <f>'0°'!I272</f>
        <v>862.35813131979705</v>
      </c>
      <c r="C249" s="69">
        <f>'0°'!F272</f>
        <v>9.8218446693498287E-2</v>
      </c>
      <c r="E249" s="45">
        <f t="shared" si="17"/>
        <v>867.67141294950841</v>
      </c>
      <c r="I249" s="69">
        <f>'45°'!I267</f>
        <v>892.86614339901485</v>
      </c>
      <c r="J249" s="69">
        <f>'45°'!F267</f>
        <v>0.10231626161500651</v>
      </c>
      <c r="L249" s="45">
        <f t="shared" si="18"/>
        <v>892.35019278773996</v>
      </c>
      <c r="P249" s="69">
        <f>'90°'!I271</f>
        <v>901.03968868568154</v>
      </c>
      <c r="Q249" s="69">
        <f>'90°'!F271</f>
        <v>0.10142553376151286</v>
      </c>
      <c r="S249" s="45">
        <f t="shared" si="19"/>
        <v>900.11399228542223</v>
      </c>
      <c r="AA249" s="146">
        <f t="shared" si="15"/>
        <v>863.34826192893399</v>
      </c>
      <c r="AB249" s="179">
        <f t="shared" si="16"/>
        <v>9.4729927335770264E-2</v>
      </c>
    </row>
    <row r="250" spans="2:28">
      <c r="B250" s="69">
        <f>'0°'!I273</f>
        <v>863.34826192893399</v>
      </c>
      <c r="C250" s="69">
        <f>'0°'!F273</f>
        <v>9.8690822622891236E-2</v>
      </c>
      <c r="E250" s="45">
        <f t="shared" si="17"/>
        <v>868.7336308034063</v>
      </c>
      <c r="I250" s="69">
        <f>'45°'!I268</f>
        <v>894.37110177339923</v>
      </c>
      <c r="J250" s="69">
        <f>'45°'!F268</f>
        <v>0.10277881092424004</v>
      </c>
      <c r="L250" s="45">
        <f t="shared" si="18"/>
        <v>893.36507643029029</v>
      </c>
      <c r="P250" s="69">
        <f>'90°'!I272</f>
        <v>901.4671085231422</v>
      </c>
      <c r="Q250" s="69">
        <f>'90°'!F272</f>
        <v>0.10189978422884385</v>
      </c>
      <c r="S250" s="45">
        <f t="shared" si="19"/>
        <v>901.16435157806745</v>
      </c>
      <c r="AA250" s="146">
        <f t="shared" si="15"/>
        <v>864.29312203045697</v>
      </c>
      <c r="AB250" s="179">
        <f t="shared" si="16"/>
        <v>9.5200948236972754E-2</v>
      </c>
    </row>
    <row r="251" spans="2:28">
      <c r="B251" s="69">
        <f>'0°'!I274</f>
        <v>864.29312203045697</v>
      </c>
      <c r="C251" s="69">
        <f>'0°'!F274</f>
        <v>9.9161843524093726E-2</v>
      </c>
      <c r="E251" s="45">
        <f t="shared" si="17"/>
        <v>869.78903684818658</v>
      </c>
      <c r="I251" s="69">
        <f>'45°'!I269</f>
        <v>894.79478453201989</v>
      </c>
      <c r="J251" s="69">
        <f>'45°'!F269</f>
        <v>0.10325242018516222</v>
      </c>
      <c r="L251" s="45">
        <f t="shared" si="18"/>
        <v>894.40069303003213</v>
      </c>
      <c r="P251" s="69">
        <f>'90°'!I273</f>
        <v>902.99946628126418</v>
      </c>
      <c r="Q251" s="69">
        <f>'90°'!F273</f>
        <v>0.10237380988927944</v>
      </c>
      <c r="S251" s="45">
        <f t="shared" si="19"/>
        <v>902.21055559626825</v>
      </c>
      <c r="AA251" s="146">
        <f t="shared" si="15"/>
        <v>865.28433152284265</v>
      </c>
      <c r="AB251" s="179">
        <f t="shared" si="16"/>
        <v>9.5672878843640466E-2</v>
      </c>
    </row>
    <row r="252" spans="2:28">
      <c r="B252" s="69">
        <f>'0°'!I275</f>
        <v>865.28433152284265</v>
      </c>
      <c r="C252" s="69">
        <f>'0°'!F275</f>
        <v>9.9633774130761438E-2</v>
      </c>
      <c r="E252" s="45">
        <f t="shared" si="17"/>
        <v>870.84274220805673</v>
      </c>
      <c r="I252" s="69">
        <f>'45°'!I270</f>
        <v>895.78677669950753</v>
      </c>
      <c r="J252" s="69">
        <f>'45°'!F270</f>
        <v>0.10372580524653136</v>
      </c>
      <c r="L252" s="45">
        <f t="shared" si="18"/>
        <v>895.43227476241486</v>
      </c>
      <c r="P252" s="69">
        <f>'90°'!I274</f>
        <v>903.99205416382392</v>
      </c>
      <c r="Q252" s="69">
        <f>'90°'!F274</f>
        <v>0.10283633258651897</v>
      </c>
      <c r="S252" s="45">
        <f t="shared" si="19"/>
        <v>903.22787565720523</v>
      </c>
      <c r="AA252" s="146">
        <f t="shared" si="15"/>
        <v>866.81372832487307</v>
      </c>
      <c r="AB252" s="179">
        <f t="shared" si="16"/>
        <v>9.6143455908751743E-2</v>
      </c>
    </row>
    <row r="253" spans="2:28">
      <c r="B253" s="69">
        <f>'0°'!I276</f>
        <v>866.81372832487307</v>
      </c>
      <c r="C253" s="69">
        <f>'0°'!F276</f>
        <v>0.10010435119587272</v>
      </c>
      <c r="E253" s="45">
        <f t="shared" si="17"/>
        <v>871.88972957734177</v>
      </c>
      <c r="I253" s="69">
        <f>'45°'!I271</f>
        <v>897.29404197044346</v>
      </c>
      <c r="J253" s="69">
        <f>'45°'!F271</f>
        <v>0.10418770318206097</v>
      </c>
      <c r="L253" s="45">
        <f t="shared" si="18"/>
        <v>896.43543536473021</v>
      </c>
      <c r="P253" s="69">
        <f>'90°'!I275</f>
        <v>904.95113685781212</v>
      </c>
      <c r="Q253" s="69">
        <f>'90°'!F275</f>
        <v>0.10330991461188255</v>
      </c>
      <c r="S253" s="45">
        <f t="shared" si="19"/>
        <v>904.26597120858059</v>
      </c>
      <c r="AA253" s="146">
        <f t="shared" si="15"/>
        <v>867.76040507614221</v>
      </c>
      <c r="AB253" s="179">
        <f t="shared" si="16"/>
        <v>9.6613811635241617E-2</v>
      </c>
    </row>
    <row r="254" spans="2:28">
      <c r="B254" s="69">
        <f>'0°'!I277</f>
        <v>867.76040507614221</v>
      </c>
      <c r="C254" s="69">
        <f>'0°'!F277</f>
        <v>0.10057470692236259</v>
      </c>
      <c r="E254" s="45">
        <f t="shared" si="17"/>
        <v>872.93256676102067</v>
      </c>
      <c r="I254" s="69">
        <f>'45°'!I272</f>
        <v>898.24359487684751</v>
      </c>
      <c r="J254" s="69">
        <f>'45°'!F272</f>
        <v>0.10466064580604649</v>
      </c>
      <c r="L254" s="45">
        <f t="shared" si="18"/>
        <v>897.45914210630281</v>
      </c>
      <c r="P254" s="69">
        <f>'90°'!I276</f>
        <v>905.95498210630899</v>
      </c>
      <c r="Q254" s="69">
        <f>'90°'!F276</f>
        <v>0.10378327246347185</v>
      </c>
      <c r="S254" s="45">
        <f t="shared" si="19"/>
        <v>905.30001496216937</v>
      </c>
      <c r="AA254" s="146">
        <f t="shared" si="15"/>
        <v>868.75349715736047</v>
      </c>
      <c r="AB254" s="179">
        <f t="shared" si="16"/>
        <v>9.7085076096214709E-2</v>
      </c>
    </row>
    <row r="255" spans="2:28">
      <c r="B255" s="69">
        <f>'0°'!I278</f>
        <v>868.75349715736047</v>
      </c>
      <c r="C255" s="69">
        <f>'0°'!F278</f>
        <v>0.10104597138333568</v>
      </c>
      <c r="E255" s="45">
        <f t="shared" si="17"/>
        <v>873.97378115038657</v>
      </c>
      <c r="I255" s="69">
        <f>'45°'!I273</f>
        <v>899.23742201970458</v>
      </c>
      <c r="J255" s="69">
        <f>'45°'!F273</f>
        <v>0.10513336486103736</v>
      </c>
      <c r="L255" s="45">
        <f t="shared" si="18"/>
        <v>898.47891298410525</v>
      </c>
      <c r="P255" s="69">
        <f>'90°'!I277</f>
        <v>906.9048770781219</v>
      </c>
      <c r="Q255" s="69">
        <f>'90°'!F277</f>
        <v>0.10424514386190413</v>
      </c>
      <c r="S255" s="45">
        <f t="shared" si="19"/>
        <v>906.30556279227528</v>
      </c>
      <c r="AA255" s="146">
        <f t="shared" si="15"/>
        <v>869.70120923857871</v>
      </c>
      <c r="AB255" s="179">
        <f t="shared" si="16"/>
        <v>9.7554989238707868E-2</v>
      </c>
    </row>
    <row r="256" spans="2:28">
      <c r="B256" s="69">
        <f>'0°'!I279</f>
        <v>869.70120923857871</v>
      </c>
      <c r="C256" s="69">
        <f>'0°'!F279</f>
        <v>0.10151588452582884</v>
      </c>
      <c r="E256" s="45">
        <f t="shared" si="17"/>
        <v>875.0084139001267</v>
      </c>
      <c r="I256" s="69">
        <f>'45°'!I274</f>
        <v>900.17786408867005</v>
      </c>
      <c r="J256" s="69">
        <f>'45°'!F274</f>
        <v>0.10559461325484548</v>
      </c>
      <c r="L256" s="45">
        <f t="shared" si="18"/>
        <v>899.4706382061936</v>
      </c>
      <c r="P256" s="69">
        <f>'90°'!I278</f>
        <v>907.90978407880402</v>
      </c>
      <c r="Q256" s="69">
        <f>'90°'!F278</f>
        <v>0.10471805932694625</v>
      </c>
      <c r="S256" s="45">
        <f t="shared" si="19"/>
        <v>907.33169857671749</v>
      </c>
      <c r="AA256" s="146">
        <f t="shared" si="15"/>
        <v>870.6963630456853</v>
      </c>
      <c r="AB256" s="179">
        <f t="shared" si="16"/>
        <v>9.8026939270444424E-2</v>
      </c>
    </row>
    <row r="257" spans="2:28">
      <c r="B257" s="69">
        <f>'0°'!I280</f>
        <v>870.6963630456853</v>
      </c>
      <c r="C257" s="69">
        <f>'0°'!F280</f>
        <v>0.1019878345575654</v>
      </c>
      <c r="E257" s="45">
        <f t="shared" si="17"/>
        <v>876.04394634403366</v>
      </c>
      <c r="I257" s="69">
        <f>'45°'!I275</f>
        <v>901.1727400000002</v>
      </c>
      <c r="J257" s="69">
        <f>'45°'!F275</f>
        <v>0.10606689111592912</v>
      </c>
      <c r="L257" s="45">
        <f t="shared" si="18"/>
        <v>900.48272597832465</v>
      </c>
      <c r="P257" s="69">
        <f>'90°'!I279</f>
        <v>908.87091347592445</v>
      </c>
      <c r="Q257" s="69">
        <f>'90°'!F279</f>
        <v>0.10519075124866442</v>
      </c>
      <c r="S257" s="45">
        <f t="shared" si="19"/>
        <v>908.35388204780418</v>
      </c>
      <c r="AA257" s="146">
        <f t="shared" si="15"/>
        <v>871.63921035532996</v>
      </c>
      <c r="AB257" s="179">
        <f t="shared" si="16"/>
        <v>9.8489640483189853E-2</v>
      </c>
    </row>
    <row r="258" spans="2:28">
      <c r="B258" s="69">
        <f>'0°'!I281</f>
        <v>871.63921035532996</v>
      </c>
      <c r="C258" s="69">
        <f>'0°'!F281</f>
        <v>0.10245053577031082</v>
      </c>
      <c r="E258" s="45">
        <f t="shared" si="17"/>
        <v>877.0557254570308</v>
      </c>
      <c r="I258" s="69">
        <f>'45°'!I276</f>
        <v>902.12431458128106</v>
      </c>
      <c r="J258" s="69">
        <f>'45°'!F276</f>
        <v>0.10653894603592069</v>
      </c>
      <c r="L258" s="45">
        <f t="shared" si="18"/>
        <v>901.49097312452841</v>
      </c>
      <c r="P258" s="69">
        <f>'90°'!I280</f>
        <v>909.86665569506113</v>
      </c>
      <c r="Q258" s="69">
        <f>'90°'!F280</f>
        <v>0.10565197317995592</v>
      </c>
      <c r="S258" s="45">
        <f t="shared" si="19"/>
        <v>909.34794670419728</v>
      </c>
      <c r="AA258" s="146">
        <f t="shared" ref="AA258:AA321" si="20">B259</f>
        <v>872.6374092385787</v>
      </c>
      <c r="AB258" s="179">
        <f t="shared" si="16"/>
        <v>9.8963405206957678E-2</v>
      </c>
    </row>
    <row r="259" spans="2:28">
      <c r="B259" s="69">
        <f>'0°'!I282</f>
        <v>872.6374092385787</v>
      </c>
      <c r="C259" s="69">
        <f>'0°'!F282</f>
        <v>0.10292430049407865</v>
      </c>
      <c r="E259" s="45">
        <f t="shared" si="17"/>
        <v>878.08817567449842</v>
      </c>
      <c r="I259" s="69">
        <f>'45°'!I277</f>
        <v>903.11010231527109</v>
      </c>
      <c r="J259" s="69">
        <f>'45°'!F277</f>
        <v>0.10699954671227177</v>
      </c>
      <c r="L259" s="45">
        <f t="shared" si="18"/>
        <v>902.47153968423083</v>
      </c>
      <c r="P259" s="69">
        <f>'90°'!I281</f>
        <v>910.82880545149169</v>
      </c>
      <c r="Q259" s="69">
        <f>'90°'!F281</f>
        <v>0.10612422395838915</v>
      </c>
      <c r="S259" s="45">
        <f t="shared" si="19"/>
        <v>910.36241502249607</v>
      </c>
      <c r="AA259" s="146">
        <f t="shared" si="20"/>
        <v>873.63616243654837</v>
      </c>
      <c r="AB259" s="179">
        <f t="shared" ref="AB259:AB322" si="21">C260-C$3</f>
        <v>9.9436945583995601E-2</v>
      </c>
    </row>
    <row r="260" spans="2:28">
      <c r="B260" s="69">
        <f>'0°'!I283</f>
        <v>873.63616243654837</v>
      </c>
      <c r="C260" s="69">
        <f>'0°'!F283</f>
        <v>0.10339784087111657</v>
      </c>
      <c r="E260" s="45">
        <f t="shared" si="17"/>
        <v>879.11660499194932</v>
      </c>
      <c r="I260" s="69">
        <f>'45°'!I278</f>
        <v>904.06268477832521</v>
      </c>
      <c r="J260" s="69">
        <f>'45°'!F278</f>
        <v>0.10747116167659705</v>
      </c>
      <c r="L260" s="45">
        <f t="shared" si="18"/>
        <v>903.47228836161025</v>
      </c>
      <c r="P260" s="69">
        <f>'90°'!I282</f>
        <v>911.8255969550803</v>
      </c>
      <c r="Q260" s="69">
        <f>'90°'!F282</f>
        <v>0.10658501565161259</v>
      </c>
      <c r="S260" s="45">
        <f t="shared" si="19"/>
        <v>911.34900912188095</v>
      </c>
      <c r="AA260" s="146">
        <f t="shared" si="20"/>
        <v>874.58056203045692</v>
      </c>
      <c r="AB260" s="179">
        <f t="shared" si="21"/>
        <v>9.9898994995439513E-2</v>
      </c>
    </row>
    <row r="261" spans="2:28">
      <c r="B261" s="69">
        <f>'0°'!I284</f>
        <v>874.58056203045692</v>
      </c>
      <c r="C261" s="69">
        <f>'0°'!F284</f>
        <v>0.10385989028256049</v>
      </c>
      <c r="E261" s="45">
        <f t="shared" ref="E261:E324" si="22">G$3*C261^F$3</f>
        <v>880.11670164435236</v>
      </c>
      <c r="I261" s="69">
        <f>'45°'!I279</f>
        <v>905.04950896551748</v>
      </c>
      <c r="J261" s="69">
        <f>'45°'!F279</f>
        <v>0.10793133327260138</v>
      </c>
      <c r="L261" s="45">
        <f t="shared" ref="L261:L324" si="23">N$3*J261^M$3</f>
        <v>904.44559332690574</v>
      </c>
      <c r="P261" s="69">
        <f>'90°'!I283</f>
        <v>912.78876707082088</v>
      </c>
      <c r="Q261" s="69">
        <f>'90°'!F283</f>
        <v>0.10705682610939372</v>
      </c>
      <c r="S261" s="45">
        <f t="shared" ref="S261:S324" si="24">U$3*Q261^T$3</f>
        <v>912.35588626947288</v>
      </c>
      <c r="AA261" s="146">
        <f t="shared" si="20"/>
        <v>875.58039593908632</v>
      </c>
      <c r="AB261" s="179">
        <f t="shared" si="21"/>
        <v>0.1003720926448582</v>
      </c>
    </row>
    <row r="262" spans="2:28">
      <c r="B262" s="69">
        <f>'0°'!I285</f>
        <v>875.58039593908632</v>
      </c>
      <c r="C262" s="69">
        <f>'0°'!F285</f>
        <v>0.10433298793197918</v>
      </c>
      <c r="E262" s="45">
        <f t="shared" si="22"/>
        <v>881.13728337346527</v>
      </c>
      <c r="I262" s="69">
        <f>'45°'!I280</f>
        <v>906.04702034482773</v>
      </c>
      <c r="J262" s="69">
        <f>'45°'!F280</f>
        <v>0.10840250910057525</v>
      </c>
      <c r="L262" s="45">
        <f t="shared" si="23"/>
        <v>905.43896231202586</v>
      </c>
      <c r="P262" s="69">
        <f>'90°'!I284</f>
        <v>913.79686581128044</v>
      </c>
      <c r="Q262" s="69">
        <f>'90°'!F284</f>
        <v>0.10752841406704033</v>
      </c>
      <c r="S262" s="45">
        <f t="shared" si="24"/>
        <v>913.35896835274832</v>
      </c>
      <c r="AA262" s="146">
        <f t="shared" si="20"/>
        <v>876.53568791878172</v>
      </c>
      <c r="AB262" s="179">
        <f t="shared" si="21"/>
        <v>0.10084496657872594</v>
      </c>
    </row>
    <row r="263" spans="2:28">
      <c r="B263" s="69">
        <f>'0°'!I286</f>
        <v>876.53568791878172</v>
      </c>
      <c r="C263" s="69">
        <f>'0°'!F286</f>
        <v>0.10480586186584691</v>
      </c>
      <c r="E263" s="45">
        <f t="shared" si="22"/>
        <v>882.1539430039785</v>
      </c>
      <c r="I263" s="69">
        <f>'45°'!I281</f>
        <v>907.00112793103472</v>
      </c>
      <c r="J263" s="69">
        <f>'45°'!F281</f>
        <v>0.10887346302643926</v>
      </c>
      <c r="L263" s="45">
        <f t="shared" si="23"/>
        <v>906.42864131729721</v>
      </c>
      <c r="P263" s="69">
        <f>'90°'!I285</f>
        <v>914.7507983339118</v>
      </c>
      <c r="Q263" s="69">
        <f>'90°'!F285</f>
        <v>0.10798855932393513</v>
      </c>
      <c r="S263" s="45">
        <f t="shared" si="24"/>
        <v>914.33453617228736</v>
      </c>
      <c r="AA263" s="146">
        <f t="shared" si="20"/>
        <v>877.52673604060908</v>
      </c>
      <c r="AB263" s="179">
        <f t="shared" si="21"/>
        <v>0.10130636602265371</v>
      </c>
    </row>
    <row r="264" spans="2:28">
      <c r="B264" s="69">
        <f>'0°'!I287</f>
        <v>877.52673604060908</v>
      </c>
      <c r="C264" s="69">
        <f>'0°'!F287</f>
        <v>0.10526726130977468</v>
      </c>
      <c r="E264" s="45">
        <f t="shared" si="22"/>
        <v>883.14264426847683</v>
      </c>
      <c r="I264" s="69">
        <f>'45°'!I282</f>
        <v>907.98952009852223</v>
      </c>
      <c r="J264" s="69">
        <f>'45°'!F282</f>
        <v>0.10933298992357331</v>
      </c>
      <c r="L264" s="45">
        <f t="shared" si="23"/>
        <v>907.39122532798945</v>
      </c>
      <c r="P264" s="69">
        <f>'90°'!I286</f>
        <v>915.75995882655684</v>
      </c>
      <c r="Q264" s="69">
        <f>'90°'!F286</f>
        <v>0.10845970819549931</v>
      </c>
      <c r="S264" s="45">
        <f t="shared" si="24"/>
        <v>915.33020798550672</v>
      </c>
      <c r="AA264" s="146">
        <f t="shared" si="20"/>
        <v>879.06986548223347</v>
      </c>
      <c r="AB264" s="179">
        <f t="shared" si="21"/>
        <v>0.10177879847360152</v>
      </c>
    </row>
    <row r="265" spans="2:28">
      <c r="B265" s="69">
        <f>'0°'!I288</f>
        <v>879.06986548223347</v>
      </c>
      <c r="C265" s="69">
        <f>'0°'!F288</f>
        <v>0.10573969376072249</v>
      </c>
      <c r="E265" s="45">
        <f t="shared" si="22"/>
        <v>884.15164779591953</v>
      </c>
      <c r="I265" s="69">
        <f>'45°'!I283</f>
        <v>908.9446355665026</v>
      </c>
      <c r="J265" s="69">
        <f>'45°'!F283</f>
        <v>0.10980350594268139</v>
      </c>
      <c r="L265" s="45">
        <f t="shared" si="23"/>
        <v>908.37369802291926</v>
      </c>
      <c r="P265" s="69">
        <f>'90°'!I287</f>
        <v>916.76966390980158</v>
      </c>
      <c r="Q265" s="69">
        <f>'90°'!F287</f>
        <v>0.10893063519033719</v>
      </c>
      <c r="S265" s="45">
        <f t="shared" si="24"/>
        <v>916.32217456003184</v>
      </c>
      <c r="AA265" s="146">
        <f t="shared" si="20"/>
        <v>880.02698487309658</v>
      </c>
      <c r="AB265" s="179">
        <f t="shared" si="21"/>
        <v>0.10225100783751803</v>
      </c>
    </row>
    <row r="266" spans="2:28">
      <c r="B266" s="69">
        <f>'0°'!I289</f>
        <v>880.02698487309658</v>
      </c>
      <c r="C266" s="69">
        <f>'0°'!F289</f>
        <v>0.106211903124639</v>
      </c>
      <c r="E266" s="45">
        <f t="shared" si="22"/>
        <v>885.15682426020146</v>
      </c>
      <c r="I266" s="69">
        <f>'45°'!I284</f>
        <v>909.94425088669971</v>
      </c>
      <c r="J266" s="69">
        <f>'45°'!F284</f>
        <v>0.11027380068057729</v>
      </c>
      <c r="L266" s="45">
        <f t="shared" si="23"/>
        <v>909.35256685279955</v>
      </c>
      <c r="P266" s="69">
        <f>'90°'!I288</f>
        <v>917.72512148559531</v>
      </c>
      <c r="Q266" s="69">
        <f>'90°'!F288</f>
        <v>0.1093901358221101</v>
      </c>
      <c r="S266" s="45">
        <f t="shared" si="24"/>
        <v>917.2869770912381</v>
      </c>
      <c r="AA266" s="146">
        <f t="shared" si="20"/>
        <v>881.01989847715743</v>
      </c>
      <c r="AB266" s="179">
        <f t="shared" si="21"/>
        <v>0.10271175913998691</v>
      </c>
    </row>
    <row r="267" spans="2:28">
      <c r="B267" s="69">
        <f>'0°'!I290</f>
        <v>881.01989847715743</v>
      </c>
      <c r="C267" s="69">
        <f>'0°'!F290</f>
        <v>0.10667265442710788</v>
      </c>
      <c r="E267" s="45">
        <f t="shared" si="22"/>
        <v>886.13440626663623</v>
      </c>
      <c r="I267" s="69">
        <f>'45°'!I285</f>
        <v>910.89018753694586</v>
      </c>
      <c r="J267" s="69">
        <f>'45°'!F285</f>
        <v>0.11073268468275595</v>
      </c>
      <c r="L267" s="45">
        <f t="shared" si="23"/>
        <v>910.30468011799599</v>
      </c>
      <c r="P267" s="69">
        <f>'90°'!I289</f>
        <v>918.15700277681356</v>
      </c>
      <c r="Q267" s="69">
        <f>'90°'!F289</f>
        <v>0.10986062496024963</v>
      </c>
      <c r="S267" s="45">
        <f t="shared" si="24"/>
        <v>918.27170761537286</v>
      </c>
      <c r="AA267" s="146">
        <f t="shared" si="20"/>
        <v>881.97805644670052</v>
      </c>
      <c r="AB267" s="179">
        <f t="shared" si="21"/>
        <v>0.10318352826044049</v>
      </c>
    </row>
    <row r="268" spans="2:28">
      <c r="B268" s="69">
        <f>'0°'!I291</f>
        <v>881.97805644670052</v>
      </c>
      <c r="C268" s="69">
        <f>'0°'!F291</f>
        <v>0.10714442354756146</v>
      </c>
      <c r="E268" s="45">
        <f t="shared" si="22"/>
        <v>887.1321108648475</v>
      </c>
      <c r="I268" s="69">
        <f>'45°'!I286</f>
        <v>911.89085162561594</v>
      </c>
      <c r="J268" s="69">
        <f>'45°'!F286</f>
        <v>0.11120254273833446</v>
      </c>
      <c r="L268" s="45">
        <f t="shared" si="23"/>
        <v>911.27650970293575</v>
      </c>
      <c r="P268" s="69">
        <f>'90°'!I290</f>
        <v>919.1680419075434</v>
      </c>
      <c r="Q268" s="69">
        <f>'90°'!F290</f>
        <v>0.1103308928424547</v>
      </c>
      <c r="S268" s="45">
        <f t="shared" si="24"/>
        <v>919.25281943134712</v>
      </c>
      <c r="AA268" s="146">
        <f t="shared" si="20"/>
        <v>882.98194923857864</v>
      </c>
      <c r="AB268" s="179">
        <f t="shared" si="21"/>
        <v>0.10365507491973742</v>
      </c>
    </row>
    <row r="269" spans="2:28">
      <c r="B269" s="69">
        <f>'0°'!I292</f>
        <v>882.98194923857864</v>
      </c>
      <c r="C269" s="69">
        <f>'0°'!F292</f>
        <v>0.1076159702068584</v>
      </c>
      <c r="E269" s="45">
        <f t="shared" si="22"/>
        <v>888.12607986284013</v>
      </c>
      <c r="I269" s="69">
        <f>'45°'!I287</f>
        <v>912.8479887684731</v>
      </c>
      <c r="J269" s="69">
        <f>'45°'!F287</f>
        <v>0.11167218013099678</v>
      </c>
      <c r="L269" s="45">
        <f t="shared" si="23"/>
        <v>912.24481842121111</v>
      </c>
      <c r="P269" s="69">
        <f>'90°'!I291</f>
        <v>920.12475872442121</v>
      </c>
      <c r="Q269" s="69">
        <f>'90°'!F291</f>
        <v>0.11078975065271111</v>
      </c>
      <c r="S269" s="45">
        <f t="shared" si="24"/>
        <v>920.20710809125717</v>
      </c>
      <c r="AA269" s="146">
        <f t="shared" si="20"/>
        <v>883.97647857868014</v>
      </c>
      <c r="AB269" s="179">
        <f t="shared" si="21"/>
        <v>0.10411517989912013</v>
      </c>
    </row>
    <row r="270" spans="2:28">
      <c r="B270" s="69">
        <f>'0°'!I293</f>
        <v>883.97647857868014</v>
      </c>
      <c r="C270" s="69">
        <f>'0°'!F293</f>
        <v>0.1080760751862411</v>
      </c>
      <c r="E270" s="45">
        <f t="shared" si="22"/>
        <v>889.09280836044911</v>
      </c>
      <c r="I270" s="69">
        <f>'45°'!I288</f>
        <v>913.83949669950755</v>
      </c>
      <c r="J270" s="69">
        <f>'45°'!F288</f>
        <v>0.11213042303457407</v>
      </c>
      <c r="L270" s="45">
        <f t="shared" si="23"/>
        <v>913.18670209473555</v>
      </c>
      <c r="P270" s="69">
        <f>'90°'!I292</f>
        <v>921.13685960733631</v>
      </c>
      <c r="Q270" s="69">
        <f>'90°'!F292</f>
        <v>0.1112595819024466</v>
      </c>
      <c r="S270" s="45">
        <f t="shared" si="24"/>
        <v>921.18115172807882</v>
      </c>
      <c r="AA270" s="146">
        <f t="shared" si="20"/>
        <v>884.93620812182746</v>
      </c>
      <c r="AB270" s="179">
        <f t="shared" si="21"/>
        <v>0.10458628754919939</v>
      </c>
    </row>
    <row r="271" spans="2:28">
      <c r="B271" s="69">
        <f>'0°'!I294</f>
        <v>884.93620812182746</v>
      </c>
      <c r="C271" s="69">
        <f>'0°'!F294</f>
        <v>0.10854718283632037</v>
      </c>
      <c r="E271" s="45">
        <f t="shared" si="22"/>
        <v>890.07948285095961</v>
      </c>
      <c r="I271" s="69">
        <f>'45°'!I289</f>
        <v>914.79764172413797</v>
      </c>
      <c r="J271" s="69">
        <f>'45°'!F289</f>
        <v>0.11259962496422861</v>
      </c>
      <c r="L271" s="45">
        <f t="shared" si="23"/>
        <v>914.14813262722942</v>
      </c>
      <c r="P271" s="69">
        <f>'90°'!I293</f>
        <v>922.10489213914389</v>
      </c>
      <c r="Q271" s="69">
        <f>'90°'!F293</f>
        <v>0.1117291925144371</v>
      </c>
      <c r="S271" s="45">
        <f t="shared" si="24"/>
        <v>922.1516600551123</v>
      </c>
      <c r="AA271" s="146">
        <f t="shared" si="20"/>
        <v>885.94173593908624</v>
      </c>
      <c r="AB271" s="179">
        <f t="shared" si="21"/>
        <v>0.10505717336136594</v>
      </c>
    </row>
    <row r="272" spans="2:28">
      <c r="B272" s="69">
        <f>'0°'!I295</f>
        <v>885.94173593908624</v>
      </c>
      <c r="C272" s="69">
        <f>'0°'!F295</f>
        <v>0.10901806864848691</v>
      </c>
      <c r="E272" s="45">
        <f t="shared" si="22"/>
        <v>891.06250981274547</v>
      </c>
      <c r="I272" s="69">
        <f>'45°'!I290</f>
        <v>915.2267658620691</v>
      </c>
      <c r="J272" s="69">
        <f>'45°'!F290</f>
        <v>0.11306860684667509</v>
      </c>
      <c r="L272" s="45">
        <f t="shared" si="23"/>
        <v>915.10612232710605</v>
      </c>
      <c r="P272" s="69">
        <f>'90°'!I294</f>
        <v>923.10774695089128</v>
      </c>
      <c r="Q272" s="69">
        <f>'90°'!F294</f>
        <v>0.11218740929922368</v>
      </c>
      <c r="S272" s="45">
        <f t="shared" si="24"/>
        <v>923.09567715973117</v>
      </c>
      <c r="AA272" s="146">
        <f t="shared" si="20"/>
        <v>886.892573604061</v>
      </c>
      <c r="AB272" s="179">
        <f t="shared" si="21"/>
        <v>0.10551663382839385</v>
      </c>
    </row>
    <row r="273" spans="2:28">
      <c r="B273" s="69">
        <f>'0°'!I296</f>
        <v>886.892573604061</v>
      </c>
      <c r="C273" s="69">
        <f>'0°'!F296</f>
        <v>0.10947752911551482</v>
      </c>
      <c r="E273" s="45">
        <f t="shared" si="22"/>
        <v>892.01864069627254</v>
      </c>
      <c r="I273" s="69">
        <f>'45°'!I291</f>
        <v>916.74933901477846</v>
      </c>
      <c r="J273" s="69">
        <f>'45°'!F291</f>
        <v>0.11352621044048658</v>
      </c>
      <c r="L273" s="45">
        <f t="shared" si="23"/>
        <v>916.03800894941685</v>
      </c>
      <c r="P273" s="69">
        <f>'90°'!I295</f>
        <v>924.07679984200888</v>
      </c>
      <c r="Q273" s="69">
        <f>'90°'!F295</f>
        <v>0.11265658449784596</v>
      </c>
      <c r="S273" s="45">
        <f t="shared" si="24"/>
        <v>924.05927914226538</v>
      </c>
      <c r="AA273" s="146">
        <f t="shared" si="20"/>
        <v>887.89918213197973</v>
      </c>
      <c r="AB273" s="179">
        <f t="shared" si="21"/>
        <v>0.10598708186040466</v>
      </c>
    </row>
    <row r="274" spans="2:28">
      <c r="B274" s="69">
        <f>'0°'!I297</f>
        <v>887.89918213197973</v>
      </c>
      <c r="C274" s="69">
        <f>'0°'!F297</f>
        <v>0.10994797714752563</v>
      </c>
      <c r="E274" s="45">
        <f t="shared" si="22"/>
        <v>892.99454397699617</v>
      </c>
      <c r="I274" s="69">
        <f>'45°'!I292</f>
        <v>917.17898039408885</v>
      </c>
      <c r="J274" s="69">
        <f>'45°'!F292</f>
        <v>0.11399475807413575</v>
      </c>
      <c r="L274" s="45">
        <f t="shared" si="23"/>
        <v>916.98927580763439</v>
      </c>
      <c r="P274" s="69">
        <f>'90°'!I296</f>
        <v>925.09103071251616</v>
      </c>
      <c r="Q274" s="69">
        <f>'90°'!F296</f>
        <v>0.11312553967432636</v>
      </c>
      <c r="S274" s="45">
        <f t="shared" si="24"/>
        <v>925.01942623407308</v>
      </c>
      <c r="AA274" s="146">
        <f t="shared" si="20"/>
        <v>888.85104568527913</v>
      </c>
      <c r="AB274" s="179">
        <f t="shared" si="21"/>
        <v>0.10644611536783401</v>
      </c>
    </row>
    <row r="275" spans="2:28">
      <c r="B275" s="69">
        <f>'0°'!I298</f>
        <v>888.85104568527913</v>
      </c>
      <c r="C275" s="69">
        <f>'0°'!F298</f>
        <v>0.11040701065495498</v>
      </c>
      <c r="E275" s="45">
        <f t="shared" si="22"/>
        <v>893.94377480132584</v>
      </c>
      <c r="I275" s="69">
        <f>'45°'!I293</f>
        <v>918.18306615763561</v>
      </c>
      <c r="J275" s="69">
        <f>'45°'!F293</f>
        <v>0.11446308627371103</v>
      </c>
      <c r="L275" s="45">
        <f t="shared" si="23"/>
        <v>917.93717904573384</v>
      </c>
      <c r="P275" s="69">
        <f>'90°'!I297</f>
        <v>926.05077718863583</v>
      </c>
      <c r="Q275" s="69">
        <f>'90°'!F297</f>
        <v>0.1135831172221724</v>
      </c>
      <c r="S275" s="45">
        <f t="shared" si="24"/>
        <v>925.95340544252804</v>
      </c>
      <c r="AA275" s="146">
        <f t="shared" si="20"/>
        <v>889.85873492385792</v>
      </c>
      <c r="AB275" s="179">
        <f t="shared" si="21"/>
        <v>0.1069161264329372</v>
      </c>
    </row>
    <row r="276" spans="2:28">
      <c r="B276" s="69">
        <f>'0°'!I299</f>
        <v>889.85873492385792</v>
      </c>
      <c r="C276" s="69">
        <f>'0°'!F299</f>
        <v>0.11087702172005817</v>
      </c>
      <c r="E276" s="45">
        <f t="shared" si="22"/>
        <v>894.91266438105549</v>
      </c>
      <c r="I276" s="69">
        <f>'45°'!I294</f>
        <v>919.17744748768484</v>
      </c>
      <c r="J276" s="69">
        <f>'45°'!F294</f>
        <v>0.11492005233911594</v>
      </c>
      <c r="L276" s="45">
        <f t="shared" si="23"/>
        <v>918.85929295884944</v>
      </c>
      <c r="P276" s="69">
        <f>'90°'!I298</f>
        <v>927.06606981132848</v>
      </c>
      <c r="Q276" s="69">
        <f>'90°'!F298</f>
        <v>0.11405163819928739</v>
      </c>
      <c r="S276" s="45">
        <f t="shared" si="24"/>
        <v>926.90680228058329</v>
      </c>
      <c r="AA276" s="146">
        <f t="shared" si="20"/>
        <v>890.82158629441631</v>
      </c>
      <c r="AB276" s="179">
        <f t="shared" si="21"/>
        <v>0.10738591669141656</v>
      </c>
    </row>
    <row r="277" spans="2:28">
      <c r="B277" s="69">
        <f>'0°'!I300</f>
        <v>890.82158629441631</v>
      </c>
      <c r="C277" s="69">
        <f>'0°'!F300</f>
        <v>0.11134681197853753</v>
      </c>
      <c r="E277" s="45">
        <f t="shared" si="22"/>
        <v>895.87804592029863</v>
      </c>
      <c r="I277" s="69">
        <f>'45°'!I295</f>
        <v>920.13837379310348</v>
      </c>
      <c r="J277" s="69">
        <f>'45°'!F295</f>
        <v>0.11538794749903282</v>
      </c>
      <c r="L277" s="45">
        <f t="shared" si="23"/>
        <v>919.80062325790414</v>
      </c>
      <c r="P277" s="69">
        <f>'90°'!I299</f>
        <v>927.4899787350339</v>
      </c>
      <c r="Q277" s="69">
        <f>'90°'!F299</f>
        <v>0.11450879227820603</v>
      </c>
      <c r="S277" s="45">
        <f t="shared" si="24"/>
        <v>927.83424135183634</v>
      </c>
      <c r="AA277" s="146">
        <f t="shared" si="20"/>
        <v>891.82039431472083</v>
      </c>
      <c r="AB277" s="179">
        <f t="shared" si="21"/>
        <v>0.10784430868272628</v>
      </c>
    </row>
    <row r="278" spans="2:28">
      <c r="B278" s="69">
        <f>'0°'!I301</f>
        <v>891.82039431472083</v>
      </c>
      <c r="C278" s="69">
        <f>'0°'!F301</f>
        <v>0.11180520396984725</v>
      </c>
      <c r="E278" s="45">
        <f t="shared" si="22"/>
        <v>896.81708441738147</v>
      </c>
      <c r="I278" s="69">
        <f>'45°'!I296</f>
        <v>921.13379157635472</v>
      </c>
      <c r="J278" s="69">
        <f>'45°'!F296</f>
        <v>0.11584449122603456</v>
      </c>
      <c r="L278" s="45">
        <f t="shared" si="23"/>
        <v>920.71636818339516</v>
      </c>
      <c r="P278" s="69">
        <f>'90°'!I300</f>
        <v>928.46132369427914</v>
      </c>
      <c r="Q278" s="69">
        <f>'90°'!F300</f>
        <v>0.11497687985925051</v>
      </c>
      <c r="S278" s="45">
        <f t="shared" si="24"/>
        <v>928.78098854274538</v>
      </c>
      <c r="AA278" s="146">
        <f t="shared" si="20"/>
        <v>892.78428426395931</v>
      </c>
      <c r="AB278" s="179">
        <f t="shared" si="21"/>
        <v>0.10831366319479896</v>
      </c>
    </row>
    <row r="279" spans="2:28">
      <c r="B279" s="69">
        <f>'0°'!I302</f>
        <v>892.78428426395931</v>
      </c>
      <c r="C279" s="69">
        <f>'0°'!F302</f>
        <v>0.11227455848191993</v>
      </c>
      <c r="E279" s="45">
        <f t="shared" si="22"/>
        <v>897.77561292166274</v>
      </c>
      <c r="I279" s="69">
        <f>'45°'!I297</f>
        <v>922.09572576354697</v>
      </c>
      <c r="J279" s="69">
        <f>'45°'!F297</f>
        <v>0.1163119541463737</v>
      </c>
      <c r="L279" s="45">
        <f t="shared" si="23"/>
        <v>921.65122219937803</v>
      </c>
      <c r="P279" s="69">
        <f>'90°'!I301</f>
        <v>929.47795036445689</v>
      </c>
      <c r="Q279" s="69">
        <f>'90°'!F301</f>
        <v>0.11544474843682047</v>
      </c>
      <c r="S279" s="45">
        <f t="shared" si="24"/>
        <v>929.72440844134371</v>
      </c>
      <c r="AA279" s="146">
        <f t="shared" si="20"/>
        <v>893.79414152284266</v>
      </c>
      <c r="AB279" s="179">
        <f t="shared" si="21"/>
        <v>0.1087827975165571</v>
      </c>
    </row>
    <row r="280" spans="2:28">
      <c r="B280" s="69">
        <f>'0°'!I303</f>
        <v>893.79414152284266</v>
      </c>
      <c r="C280" s="69">
        <f>'0°'!F303</f>
        <v>0.11274369280367807</v>
      </c>
      <c r="E280" s="45">
        <f t="shared" si="22"/>
        <v>898.73071322135274</v>
      </c>
      <c r="I280" s="69">
        <f>'45°'!I298</f>
        <v>922.52667059113321</v>
      </c>
      <c r="J280" s="69">
        <f>'45°'!F298</f>
        <v>0.11677919864722998</v>
      </c>
      <c r="L280" s="45">
        <f t="shared" si="23"/>
        <v>922.58283518265341</v>
      </c>
      <c r="P280" s="69">
        <f>'90°'!I302</f>
        <v>930.4847634322374</v>
      </c>
      <c r="Q280" s="69">
        <f>'90°'!F302</f>
        <v>0.11590126623836501</v>
      </c>
      <c r="S280" s="45">
        <f t="shared" si="24"/>
        <v>930.64218035525414</v>
      </c>
      <c r="AA280" s="146">
        <f t="shared" si="20"/>
        <v>894.20337147208124</v>
      </c>
      <c r="AB280" s="179">
        <f t="shared" si="21"/>
        <v>0.10924054978232932</v>
      </c>
    </row>
    <row r="281" spans="2:28">
      <c r="B281" s="69">
        <f>'0°'!I304</f>
        <v>894.20337147208124</v>
      </c>
      <c r="C281" s="69">
        <f>'0°'!F304</f>
        <v>0.11320144506945029</v>
      </c>
      <c r="E281" s="45">
        <f t="shared" si="22"/>
        <v>899.65979135597615</v>
      </c>
      <c r="I281" s="69">
        <f>'45°'!I299</f>
        <v>923.52339379310354</v>
      </c>
      <c r="J281" s="69">
        <f>'45°'!F299</f>
        <v>0.11723510779354743</v>
      </c>
      <c r="L281" s="45">
        <f t="shared" si="23"/>
        <v>923.48916357764904</v>
      </c>
      <c r="P281" s="69">
        <f>'90°'!I303</f>
        <v>931.45765239560023</v>
      </c>
      <c r="Q281" s="69">
        <f>'90°'!F303</f>
        <v>0.11636870262544627</v>
      </c>
      <c r="S281" s="45">
        <f t="shared" si="24"/>
        <v>931.57909774080576</v>
      </c>
      <c r="AA281" s="146">
        <f t="shared" si="20"/>
        <v>895.16855583756342</v>
      </c>
      <c r="AB281" s="179">
        <f t="shared" si="21"/>
        <v>0.10970924957307591</v>
      </c>
    </row>
    <row r="282" spans="2:28">
      <c r="B282" s="69">
        <f>'0°'!I305</f>
        <v>895.16855583756342</v>
      </c>
      <c r="C282" s="69">
        <f>'0°'!F305</f>
        <v>0.11367014486019689</v>
      </c>
      <c r="E282" s="45">
        <f t="shared" si="22"/>
        <v>900.60819357491278</v>
      </c>
      <c r="I282" s="69">
        <f>'45°'!I300</f>
        <v>924.48658413793112</v>
      </c>
      <c r="J282" s="69">
        <f>'45°'!F300</f>
        <v>0.11770192125558819</v>
      </c>
      <c r="L282" s="45">
        <f t="shared" si="23"/>
        <v>924.41444168823057</v>
      </c>
      <c r="P282" s="69">
        <f>'90°'!I304</f>
        <v>932.47588540856259</v>
      </c>
      <c r="Q282" s="69">
        <f>'90°'!F304</f>
        <v>0.116835920617833</v>
      </c>
      <c r="S282" s="45">
        <f t="shared" si="24"/>
        <v>932.51276099349195</v>
      </c>
      <c r="AA282" s="146">
        <f t="shared" si="20"/>
        <v>896.17977096446691</v>
      </c>
      <c r="AB282" s="179">
        <f t="shared" si="21"/>
        <v>0.11017772978723996</v>
      </c>
    </row>
    <row r="283" spans="2:28">
      <c r="B283" s="69">
        <f>'0°'!I306</f>
        <v>896.17977096446691</v>
      </c>
      <c r="C283" s="69">
        <f>'0°'!F306</f>
        <v>0.11413862507436093</v>
      </c>
      <c r="E283" s="45">
        <f t="shared" si="22"/>
        <v>901.5532446053478</v>
      </c>
      <c r="I283" s="69">
        <f>'45°'!I301</f>
        <v>925.49462310344836</v>
      </c>
      <c r="J283" s="69">
        <f>'45°'!F301</f>
        <v>0.11816851690449497</v>
      </c>
      <c r="L283" s="45">
        <f t="shared" si="23"/>
        <v>925.33654909549637</v>
      </c>
      <c r="P283" s="69">
        <f>'90°'!I305</f>
        <v>933.43942407050554</v>
      </c>
      <c r="Q283" s="69">
        <f>'90°'!F305</f>
        <v>0.11729180391071239</v>
      </c>
      <c r="S283" s="45">
        <f t="shared" si="24"/>
        <v>933.42107831530598</v>
      </c>
      <c r="AA283" s="146">
        <f t="shared" si="20"/>
        <v>897.18153989847724</v>
      </c>
      <c r="AB283" s="179">
        <f t="shared" si="21"/>
        <v>0.11063484411057069</v>
      </c>
    </row>
    <row r="284" spans="2:28">
      <c r="B284" s="69">
        <f>'0°'!I307</f>
        <v>897.18153989847724</v>
      </c>
      <c r="C284" s="69">
        <f>'0°'!F307</f>
        <v>0.11459573939769166</v>
      </c>
      <c r="E284" s="45">
        <f t="shared" si="22"/>
        <v>902.47258614891734</v>
      </c>
      <c r="I284" s="69">
        <f>'45°'!I302</f>
        <v>926.44854201970452</v>
      </c>
      <c r="J284" s="69">
        <f>'45°'!F302</f>
        <v>0.11862379323177187</v>
      </c>
      <c r="L284" s="45">
        <f t="shared" si="23"/>
        <v>926.23366530218141</v>
      </c>
      <c r="P284" s="69">
        <f>'90°'!I306</f>
        <v>933.87524317067425</v>
      </c>
      <c r="Q284" s="69">
        <f>'90°'!F306</f>
        <v>0.11775859091316865</v>
      </c>
      <c r="S284" s="45">
        <f t="shared" si="24"/>
        <v>934.34838114159743</v>
      </c>
      <c r="AA284" s="146">
        <f t="shared" si="20"/>
        <v>898.14829583756352</v>
      </c>
      <c r="AB284" s="179">
        <f t="shared" si="21"/>
        <v>0.11110289100404019</v>
      </c>
    </row>
    <row r="285" spans="2:28">
      <c r="B285" s="69">
        <f>'0°'!I308</f>
        <v>898.14829583756352</v>
      </c>
      <c r="C285" s="69">
        <f>'0°'!F308</f>
        <v>0.11506378629116117</v>
      </c>
      <c r="E285" s="45">
        <f t="shared" si="22"/>
        <v>903.41108861495422</v>
      </c>
      <c r="I285" s="69">
        <f>'45°'!I303</f>
        <v>927.45762975369473</v>
      </c>
      <c r="J285" s="69">
        <f>'45°'!F303</f>
        <v>0.11908995903762931</v>
      </c>
      <c r="L285" s="45">
        <f t="shared" si="23"/>
        <v>927.14957445746063</v>
      </c>
      <c r="P285" s="69">
        <f>'90°'!I307</f>
        <v>934.89481023112194</v>
      </c>
      <c r="Q285" s="69">
        <f>'90°'!F307</f>
        <v>0.11822516012717631</v>
      </c>
      <c r="S285" s="45">
        <f t="shared" si="24"/>
        <v>935.27250050043108</v>
      </c>
      <c r="AA285" s="146">
        <f t="shared" si="20"/>
        <v>899.1611459898478</v>
      </c>
      <c r="AB285" s="179">
        <f t="shared" si="21"/>
        <v>0.1115707189320975</v>
      </c>
    </row>
    <row r="286" spans="2:28">
      <c r="B286" s="69">
        <f>'0°'!I309</f>
        <v>899.1611459898478</v>
      </c>
      <c r="C286" s="69">
        <f>'0°'!F309</f>
        <v>0.11553161421921847</v>
      </c>
      <c r="E286" s="45">
        <f t="shared" si="22"/>
        <v>904.34631422316295</v>
      </c>
      <c r="I286" s="69">
        <f>'45°'!I304</f>
        <v>928.42284177339911</v>
      </c>
      <c r="J286" s="69">
        <f>'45°'!F304</f>
        <v>0.11955590763417961</v>
      </c>
      <c r="L286" s="45">
        <f t="shared" si="23"/>
        <v>928.06238087143458</v>
      </c>
      <c r="P286" s="69">
        <f>'90°'!I308</f>
        <v>935.85960813414874</v>
      </c>
      <c r="Q286" s="69">
        <f>'90°'!F308</f>
        <v>0.1186804106727342</v>
      </c>
      <c r="S286" s="45">
        <f t="shared" si="24"/>
        <v>936.17156854862958</v>
      </c>
      <c r="AA286" s="146">
        <f t="shared" si="20"/>
        <v>900.11892730964462</v>
      </c>
      <c r="AB286" s="179">
        <f t="shared" si="21"/>
        <v>0.11202719708863756</v>
      </c>
    </row>
    <row r="287" spans="2:28">
      <c r="B287" s="69">
        <f>'0°'!I310</f>
        <v>900.11892730964462</v>
      </c>
      <c r="C287" s="69">
        <f>'0°'!F310</f>
        <v>0.11598809237575854</v>
      </c>
      <c r="E287" s="45">
        <f t="shared" si="22"/>
        <v>905.2561351442065</v>
      </c>
      <c r="I287" s="69">
        <f>'45°'!I305</f>
        <v>929.42268073891648</v>
      </c>
      <c r="J287" s="69">
        <f>'45°'!F305</f>
        <v>0.12001055289673442</v>
      </c>
      <c r="L287" s="45">
        <f t="shared" si="23"/>
        <v>928.95048235327533</v>
      </c>
      <c r="P287" s="69">
        <f>'90°'!I309</f>
        <v>936.88023694678191</v>
      </c>
      <c r="Q287" s="69">
        <f>'90°'!F309</f>
        <v>0.1191465500923741</v>
      </c>
      <c r="S287" s="45">
        <f t="shared" si="24"/>
        <v>937.0894647538812</v>
      </c>
      <c r="AA287" s="146">
        <f t="shared" si="20"/>
        <v>901.13285817258895</v>
      </c>
      <c r="AB287" s="179">
        <f t="shared" si="21"/>
        <v>0.11249459290126766</v>
      </c>
    </row>
    <row r="288" spans="2:28">
      <c r="B288" s="69">
        <f>'0°'!I311</f>
        <v>901.13285817258895</v>
      </c>
      <c r="C288" s="69">
        <f>'0°'!F311</f>
        <v>0.11645548818838863</v>
      </c>
      <c r="E288" s="45">
        <f t="shared" si="22"/>
        <v>906.18495652403806</v>
      </c>
      <c r="I288" s="69">
        <f>'45°'!I306</f>
        <v>930.38890064039424</v>
      </c>
      <c r="J288" s="69">
        <f>'45°'!F306</f>
        <v>0.12047607284103243</v>
      </c>
      <c r="L288" s="45">
        <f t="shared" si="23"/>
        <v>929.85722256525071</v>
      </c>
      <c r="P288" s="69">
        <f>'90°'!I310</f>
        <v>937.31685198705748</v>
      </c>
      <c r="Q288" s="69">
        <f>'90°'!F310</f>
        <v>0.11961247232728968</v>
      </c>
      <c r="S288" s="45">
        <f t="shared" si="24"/>
        <v>938.00424577775743</v>
      </c>
      <c r="AA288" s="146">
        <f t="shared" si="20"/>
        <v>902.09166538071077</v>
      </c>
      <c r="AB288" s="179">
        <f t="shared" si="21"/>
        <v>0.1129506496203803</v>
      </c>
    </row>
    <row r="289" spans="2:28">
      <c r="B289" s="69">
        <f>'0°'!I312</f>
        <v>902.09166538071077</v>
      </c>
      <c r="C289" s="69">
        <f>'0°'!F312</f>
        <v>0.11691154490750127</v>
      </c>
      <c r="E289" s="45">
        <f t="shared" si="22"/>
        <v>907.08857140089037</v>
      </c>
      <c r="I289" s="69">
        <f>'45°'!I307</f>
        <v>930.82191443349768</v>
      </c>
      <c r="J289" s="69">
        <f>'45°'!F307</f>
        <v>0.12094137617734352</v>
      </c>
      <c r="L289" s="45">
        <f t="shared" si="23"/>
        <v>930.76092573811297</v>
      </c>
      <c r="P289" s="69">
        <f>'90°'!I311</f>
        <v>938.28290913116848</v>
      </c>
      <c r="Q289" s="69">
        <f>'90°'!F311</f>
        <v>0.12006709187954649</v>
      </c>
      <c r="S289" s="45">
        <f t="shared" si="24"/>
        <v>938.89426295740282</v>
      </c>
      <c r="AA289" s="146">
        <f t="shared" si="20"/>
        <v>903.10667695431459</v>
      </c>
      <c r="AB289" s="179">
        <f t="shared" si="21"/>
        <v>0.11341761411510456</v>
      </c>
    </row>
    <row r="290" spans="2:28">
      <c r="B290" s="69">
        <f>'0°'!I313</f>
        <v>903.10667695431459</v>
      </c>
      <c r="C290" s="69">
        <f>'0°'!F313</f>
        <v>0.11737850940222554</v>
      </c>
      <c r="E290" s="45">
        <f t="shared" si="22"/>
        <v>908.01108164903235</v>
      </c>
      <c r="I290" s="69">
        <f>'45°'!I308</f>
        <v>931.82305881773402</v>
      </c>
      <c r="J290" s="69">
        <f>'45°'!F308</f>
        <v>0.12139539212220907</v>
      </c>
      <c r="L290" s="45">
        <f t="shared" si="23"/>
        <v>931.6402033924021</v>
      </c>
      <c r="P290" s="69">
        <f>'90°'!I312</f>
        <v>939.30487199128663</v>
      </c>
      <c r="Q290" s="69">
        <f>'90°'!F312</f>
        <v>0.12053258551068939</v>
      </c>
      <c r="S290" s="45">
        <f t="shared" si="24"/>
        <v>939.80295350673805</v>
      </c>
      <c r="AA290" s="146">
        <f t="shared" si="20"/>
        <v>904.07655472081217</v>
      </c>
      <c r="AB290" s="179">
        <f t="shared" si="21"/>
        <v>0.11388436065576255</v>
      </c>
    </row>
    <row r="291" spans="2:28">
      <c r="B291" s="69">
        <f>'0°'!I314</f>
        <v>904.07655472081217</v>
      </c>
      <c r="C291" s="69">
        <f>'0°'!F314</f>
        <v>0.11784525594288352</v>
      </c>
      <c r="E291" s="45">
        <f t="shared" si="22"/>
        <v>908.93043311221356</v>
      </c>
      <c r="I291" s="69">
        <f>'45°'!I309</f>
        <v>932.83505098522187</v>
      </c>
      <c r="J291" s="69">
        <f>'45°'!F309</f>
        <v>0.12186026799212343</v>
      </c>
      <c r="L291" s="45">
        <f t="shared" si="23"/>
        <v>932.53796804895046</v>
      </c>
      <c r="P291" s="69">
        <f>'90°'!I313</f>
        <v>940.27193702697411</v>
      </c>
      <c r="Q291" s="69">
        <f>'90°'!F313</f>
        <v>0.12098678704882457</v>
      </c>
      <c r="S291" s="45">
        <f t="shared" si="24"/>
        <v>940.68706726831169</v>
      </c>
      <c r="AA291" s="146">
        <f t="shared" si="20"/>
        <v>905.0826023350254</v>
      </c>
      <c r="AB291" s="179">
        <f t="shared" si="21"/>
        <v>0.11433978414637967</v>
      </c>
    </row>
    <row r="292" spans="2:28">
      <c r="B292" s="69">
        <f>'0°'!I315</f>
        <v>905.0826023350254</v>
      </c>
      <c r="C292" s="69">
        <f>'0°'!F315</f>
        <v>0.11830067943350064</v>
      </c>
      <c r="E292" s="45">
        <f t="shared" si="22"/>
        <v>909.82487042774665</v>
      </c>
      <c r="I292" s="69">
        <f>'45°'!I310</f>
        <v>933.79271571428592</v>
      </c>
      <c r="J292" s="69">
        <f>'45°'!F310</f>
        <v>0.12231386703163279</v>
      </c>
      <c r="L292" s="45">
        <f t="shared" si="23"/>
        <v>933.41148905434329</v>
      </c>
      <c r="P292" s="69">
        <f>'90°'!I314</f>
        <v>941.29496163927763</v>
      </c>
      <c r="Q292" s="69">
        <f>'90°'!F314</f>
        <v>0.12145185286401861</v>
      </c>
      <c r="S292" s="45">
        <f t="shared" si="24"/>
        <v>941.58975300643931</v>
      </c>
      <c r="AA292" s="146">
        <f t="shared" si="20"/>
        <v>905.50475563451778</v>
      </c>
      <c r="AB292" s="179">
        <f t="shared" si="21"/>
        <v>0.11480610056605874</v>
      </c>
    </row>
    <row r="293" spans="2:28">
      <c r="B293" s="69">
        <f>'0°'!I316</f>
        <v>905.50475563451778</v>
      </c>
      <c r="C293" s="69">
        <f>'0°'!F316</f>
        <v>0.11876699585317971</v>
      </c>
      <c r="E293" s="45">
        <f t="shared" si="22"/>
        <v>910.738047005108</v>
      </c>
      <c r="I293" s="69">
        <f>'45°'!I311</f>
        <v>934.80575665024639</v>
      </c>
      <c r="J293" s="69">
        <f>'45°'!F311</f>
        <v>0.12277831621984182</v>
      </c>
      <c r="L293" s="45">
        <f t="shared" si="23"/>
        <v>934.30339766281054</v>
      </c>
      <c r="P293" s="69">
        <f>'90°'!I315</f>
        <v>941.73262396916778</v>
      </c>
      <c r="Q293" s="69">
        <f>'90°'!F315</f>
        <v>0.12191670249353666</v>
      </c>
      <c r="S293" s="45">
        <f t="shared" si="24"/>
        <v>942.48943220746321</v>
      </c>
      <c r="AA293" s="146">
        <f t="shared" si="20"/>
        <v>906.47592781725882</v>
      </c>
      <c r="AB293" s="179">
        <f t="shared" si="21"/>
        <v>0.11527219963608414</v>
      </c>
    </row>
    <row r="294" spans="2:28">
      <c r="B294" s="69">
        <f>'0°'!I317</f>
        <v>906.47592781725882</v>
      </c>
      <c r="C294" s="69">
        <f>'0°'!F317</f>
        <v>0.11923309492320511</v>
      </c>
      <c r="E294" s="45">
        <f t="shared" si="22"/>
        <v>911.64813257103424</v>
      </c>
      <c r="I294" s="69">
        <f>'45°'!I312</f>
        <v>935.23982561576372</v>
      </c>
      <c r="J294" s="69">
        <f>'45°'!F312</f>
        <v>0.12324254979514</v>
      </c>
      <c r="L294" s="45">
        <f t="shared" si="23"/>
        <v>935.1923738238587</v>
      </c>
      <c r="P294" s="69">
        <f>'90°'!I316</f>
        <v>942.74603845248498</v>
      </c>
      <c r="Q294" s="69">
        <f>'90°'!F316</f>
        <v>0.12237027594093727</v>
      </c>
      <c r="S294" s="45">
        <f t="shared" si="24"/>
        <v>943.36481076557811</v>
      </c>
      <c r="AA294" s="146">
        <f t="shared" si="20"/>
        <v>907.48332060913708</v>
      </c>
      <c r="AB294" s="179">
        <f t="shared" si="21"/>
        <v>0.1157269916542259</v>
      </c>
    </row>
    <row r="295" spans="2:28">
      <c r="B295" s="69">
        <f>'0°'!I318</f>
        <v>907.48332060913708</v>
      </c>
      <c r="C295" s="69">
        <f>'0°'!F318</f>
        <v>0.11968788694134687</v>
      </c>
      <c r="E295" s="45">
        <f t="shared" si="22"/>
        <v>912.53358924111672</v>
      </c>
      <c r="I295" s="69">
        <f>'45°'!I313</f>
        <v>936.19873418719214</v>
      </c>
      <c r="J295" s="69">
        <f>'45°'!F313</f>
        <v>0.12369552240798586</v>
      </c>
      <c r="L295" s="45">
        <f t="shared" si="23"/>
        <v>936.0573748916454</v>
      </c>
      <c r="P295" s="69">
        <f>'90°'!I317</f>
        <v>943.72530690572796</v>
      </c>
      <c r="Q295" s="69">
        <f>'90°'!F317</f>
        <v>0.12283469893689571</v>
      </c>
      <c r="S295" s="45">
        <f t="shared" si="24"/>
        <v>944.25861064444723</v>
      </c>
      <c r="AA295" s="146">
        <f t="shared" si="20"/>
        <v>908.45553137055833</v>
      </c>
      <c r="AB295" s="179">
        <f t="shared" si="21"/>
        <v>0.11619266179522374</v>
      </c>
    </row>
    <row r="296" spans="2:28">
      <c r="B296" s="69">
        <f>'0°'!I319</f>
        <v>908.45553137055833</v>
      </c>
      <c r="C296" s="69">
        <f>'0°'!F319</f>
        <v>0.12015355708234471</v>
      </c>
      <c r="E296" s="45">
        <f t="shared" si="22"/>
        <v>913.43763160114679</v>
      </c>
      <c r="I296" s="69">
        <f>'45°'!I314</f>
        <v>937.21309285714301</v>
      </c>
      <c r="J296" s="69">
        <f>'45°'!F314</f>
        <v>0.12415933047927229</v>
      </c>
      <c r="L296" s="45">
        <f t="shared" si="23"/>
        <v>936.94061585434713</v>
      </c>
      <c r="P296" s="69">
        <f>'90°'!I318</f>
        <v>944.75021015611605</v>
      </c>
      <c r="Q296" s="69">
        <f>'90°'!F318</f>
        <v>0.12329890634425558</v>
      </c>
      <c r="S296" s="45">
        <f t="shared" si="24"/>
        <v>945.14946644493136</v>
      </c>
      <c r="AA296" s="146">
        <f t="shared" si="20"/>
        <v>909.47406883248732</v>
      </c>
      <c r="AB296" s="179">
        <f t="shared" si="21"/>
        <v>0.11665811518847059</v>
      </c>
    </row>
    <row r="297" spans="2:28">
      <c r="B297" s="69">
        <f>'0°'!I320</f>
        <v>909.47406883248732</v>
      </c>
      <c r="C297" s="69">
        <f>'0°'!F320</f>
        <v>0.12061901047559156</v>
      </c>
      <c r="E297" s="45">
        <f t="shared" si="22"/>
        <v>914.33864846591746</v>
      </c>
      <c r="I297" s="69">
        <f>'45°'!I315</f>
        <v>938.18335019704432</v>
      </c>
      <c r="J297" s="69">
        <f>'45°'!F315</f>
        <v>0.12462292353235485</v>
      </c>
      <c r="L297" s="45">
        <f t="shared" si="23"/>
        <v>937.82098453145534</v>
      </c>
      <c r="P297" s="69">
        <f>'90°'!I319</f>
        <v>945.17822894349422</v>
      </c>
      <c r="Q297" s="69">
        <f>'90°'!F319</f>
        <v>0.12375185343562783</v>
      </c>
      <c r="S297" s="45">
        <f t="shared" si="24"/>
        <v>946.01629127258366</v>
      </c>
      <c r="AA297" s="146">
        <f t="shared" si="20"/>
        <v>910.48307736040613</v>
      </c>
      <c r="AB297" s="179">
        <f t="shared" si="21"/>
        <v>0.1171122774828622</v>
      </c>
    </row>
    <row r="298" spans="2:28">
      <c r="B298" s="69">
        <f>'0°'!I321</f>
        <v>910.48307736040613</v>
      </c>
      <c r="C298" s="69">
        <f>'0°'!F321</f>
        <v>0.12107317276998317</v>
      </c>
      <c r="E298" s="45">
        <f t="shared" si="22"/>
        <v>915.21531484741263</v>
      </c>
      <c r="I298" s="69">
        <f>'45°'!I316</f>
        <v>938.60783147783263</v>
      </c>
      <c r="J298" s="69">
        <f>'45°'!F316</f>
        <v>0.12507527144635938</v>
      </c>
      <c r="L298" s="45">
        <f t="shared" si="23"/>
        <v>938.67764046081527</v>
      </c>
      <c r="P298" s="69">
        <f>'90°'!I320</f>
        <v>946.15876910555494</v>
      </c>
      <c r="Q298" s="69">
        <f>'90°'!F320</f>
        <v>0.12421563538692229</v>
      </c>
      <c r="S298" s="45">
        <f t="shared" si="24"/>
        <v>946.90138917326385</v>
      </c>
      <c r="AA298" s="146">
        <f t="shared" si="20"/>
        <v>911.45685969543149</v>
      </c>
      <c r="AB298" s="179">
        <f t="shared" si="21"/>
        <v>0.11757730313408499</v>
      </c>
    </row>
    <row r="299" spans="2:28">
      <c r="B299" s="69">
        <f>'0°'!I322</f>
        <v>911.45685969543149</v>
      </c>
      <c r="C299" s="69">
        <f>'0°'!F322</f>
        <v>0.12153819842120596</v>
      </c>
      <c r="E299" s="45">
        <f t="shared" si="22"/>
        <v>916.11041582687767</v>
      </c>
      <c r="I299" s="69">
        <f>'45°'!I317</f>
        <v>939.62350788177355</v>
      </c>
      <c r="J299" s="69">
        <f>'45°'!F317</f>
        <v>0.12553844016825447</v>
      </c>
      <c r="L299" s="45">
        <f t="shared" si="23"/>
        <v>939.55239092001386</v>
      </c>
      <c r="P299" s="69">
        <f>'90°'!I321</f>
        <v>947.18500640342791</v>
      </c>
      <c r="Q299" s="69">
        <f>'90°'!F321</f>
        <v>0.12467920234422471</v>
      </c>
      <c r="S299" s="45">
        <f t="shared" si="24"/>
        <v>947.78360344215332</v>
      </c>
      <c r="AA299" s="146">
        <f t="shared" si="20"/>
        <v>911.88061197969535</v>
      </c>
      <c r="AB299" s="179">
        <f t="shared" si="21"/>
        <v>0.11804211263696193</v>
      </c>
    </row>
    <row r="300" spans="2:28">
      <c r="B300" s="69">
        <f>'0°'!I323</f>
        <v>911.88061197969535</v>
      </c>
      <c r="C300" s="69">
        <f>'0°'!F323</f>
        <v>0.1220030079240829</v>
      </c>
      <c r="E300" s="45">
        <f t="shared" si="22"/>
        <v>917.0025546714345</v>
      </c>
      <c r="I300" s="69">
        <f>'45°'!I318</f>
        <v>940.59502137931054</v>
      </c>
      <c r="J300" s="69">
        <f>'45°'!F318</f>
        <v>0.12600139446419636</v>
      </c>
      <c r="L300" s="45">
        <f t="shared" si="23"/>
        <v>940.42432734047952</v>
      </c>
      <c r="P300" s="69">
        <f>'90°'!I322</f>
        <v>948.15611497444604</v>
      </c>
      <c r="Q300" s="69">
        <f>'90°'!F322</f>
        <v>0.12513152480709872</v>
      </c>
      <c r="S300" s="45">
        <f t="shared" si="24"/>
        <v>948.64205016591632</v>
      </c>
      <c r="AA300" s="146">
        <f t="shared" si="20"/>
        <v>912.89096568527907</v>
      </c>
      <c r="AB300" s="179">
        <f t="shared" si="21"/>
        <v>0.11849564694907515</v>
      </c>
    </row>
    <row r="301" spans="2:28">
      <c r="B301" s="69">
        <f>'0°'!I324</f>
        <v>912.89096568527907</v>
      </c>
      <c r="C301" s="69">
        <f>'0°'!F324</f>
        <v>0.12245654223619612</v>
      </c>
      <c r="E301" s="45">
        <f t="shared" si="22"/>
        <v>917.87061485722256</v>
      </c>
      <c r="I301" s="69">
        <f>'45°'!I319</f>
        <v>941.60138103448287</v>
      </c>
      <c r="J301" s="69">
        <f>'45°'!F319</f>
        <v>0.12645311940004242</v>
      </c>
      <c r="L301" s="45">
        <f t="shared" si="23"/>
        <v>941.27280736647765</v>
      </c>
      <c r="P301" s="69">
        <f>'90°'!I323</f>
        <v>948.59534823875811</v>
      </c>
      <c r="Q301" s="69">
        <f>'90°'!F323</f>
        <v>0.12559466748096207</v>
      </c>
      <c r="S301" s="45">
        <f t="shared" si="24"/>
        <v>949.51862406857992</v>
      </c>
      <c r="AA301" s="146">
        <f t="shared" si="20"/>
        <v>913.86604243654824</v>
      </c>
      <c r="AB301" s="179">
        <f t="shared" si="21"/>
        <v>0.11896002989201121</v>
      </c>
    </row>
    <row r="302" spans="2:28">
      <c r="B302" s="69">
        <f>'0°'!I325</f>
        <v>913.86604243654824</v>
      </c>
      <c r="C302" s="69">
        <f>'0°'!F325</f>
        <v>0.12292092517913218</v>
      </c>
      <c r="E302" s="45">
        <f t="shared" si="22"/>
        <v>918.75696097262949</v>
      </c>
      <c r="I302" s="69">
        <f>'45°'!I320</f>
        <v>942.57390241379335</v>
      </c>
      <c r="J302" s="69">
        <f>'45°'!F320</f>
        <v>0.12691565053277873</v>
      </c>
      <c r="L302" s="45">
        <f t="shared" si="23"/>
        <v>942.13923884749022</v>
      </c>
      <c r="P302" s="69">
        <f>'90°'!I324</f>
        <v>949.6229195841164</v>
      </c>
      <c r="Q302" s="69">
        <f>'90°'!F324</f>
        <v>0.12605759575298386</v>
      </c>
      <c r="S302" s="45">
        <f t="shared" si="24"/>
        <v>950.39237286144612</v>
      </c>
      <c r="AA302" s="146">
        <f t="shared" si="20"/>
        <v>914.87746416243658</v>
      </c>
      <c r="AB302" s="179">
        <f t="shared" si="21"/>
        <v>0.11941314818242345</v>
      </c>
    </row>
    <row r="303" spans="2:28">
      <c r="B303" s="69">
        <f>'0°'!I326</f>
        <v>914.87746416243658</v>
      </c>
      <c r="C303" s="69">
        <f>'0°'!F326</f>
        <v>0.12337404346954442</v>
      </c>
      <c r="E303" s="45">
        <f t="shared" si="22"/>
        <v>919.61940539883892</v>
      </c>
      <c r="I303" s="69">
        <f>'45°'!I321</f>
        <v>942.99939354679816</v>
      </c>
      <c r="J303" s="69">
        <f>'45°'!F321</f>
        <v>0.12736696275823128</v>
      </c>
      <c r="L303" s="45">
        <f t="shared" si="23"/>
        <v>942.98238094551698</v>
      </c>
      <c r="P303" s="69">
        <f>'90°'!I325</f>
        <v>950.59528739621862</v>
      </c>
      <c r="Q303" s="69">
        <f>'90°'!F325</f>
        <v>0.12650929530775248</v>
      </c>
      <c r="S303" s="45">
        <f t="shared" si="24"/>
        <v>951.24261151578344</v>
      </c>
      <c r="AA303" s="146">
        <f t="shared" si="20"/>
        <v>915.85357949238573</v>
      </c>
      <c r="AB303" s="179">
        <f t="shared" si="21"/>
        <v>0.11987710534761657</v>
      </c>
    </row>
    <row r="304" spans="2:28">
      <c r="B304" s="69">
        <f>'0°'!I327</f>
        <v>915.85357949238573</v>
      </c>
      <c r="C304" s="69">
        <f>'0°'!F327</f>
        <v>0.12383800063473754</v>
      </c>
      <c r="E304" s="45">
        <f t="shared" si="22"/>
        <v>920.50003835083146</v>
      </c>
      <c r="I304" s="69">
        <f>'45°'!I322</f>
        <v>944.01743645320198</v>
      </c>
      <c r="J304" s="69">
        <f>'45°'!F322</f>
        <v>0.12782907150063974</v>
      </c>
      <c r="L304" s="45">
        <f t="shared" si="23"/>
        <v>943.84338073680829</v>
      </c>
      <c r="P304" s="69">
        <f>'90°'!I326</f>
        <v>951.03504430533781</v>
      </c>
      <c r="Q304" s="69">
        <f>'90°'!F326</f>
        <v>0.12697180046411974</v>
      </c>
      <c r="S304" s="45">
        <f t="shared" si="24"/>
        <v>952.11083375540079</v>
      </c>
      <c r="AA304" s="146">
        <f t="shared" si="20"/>
        <v>916.87619055837558</v>
      </c>
      <c r="AB304" s="179">
        <f t="shared" si="21"/>
        <v>0.12034084735637786</v>
      </c>
    </row>
    <row r="305" spans="2:28">
      <c r="B305" s="69">
        <f>'0°'!I328</f>
        <v>916.87619055837558</v>
      </c>
      <c r="C305" s="69">
        <f>'0°'!F328</f>
        <v>0.12430174264349883</v>
      </c>
      <c r="E305" s="45">
        <f t="shared" si="22"/>
        <v>921.37781007821445</v>
      </c>
      <c r="I305" s="69">
        <f>'45°'!I323</f>
        <v>944.99121399014791</v>
      </c>
      <c r="J305" s="69">
        <f>'45°'!F323</f>
        <v>0.12829096679718999</v>
      </c>
      <c r="L305" s="45">
        <f t="shared" si="23"/>
        <v>944.70165938858327</v>
      </c>
      <c r="P305" s="69">
        <f>'90°'!I327</f>
        <v>952.06394969818109</v>
      </c>
      <c r="Q305" s="69">
        <f>'90°'!F327</f>
        <v>0.12743409180835294</v>
      </c>
      <c r="S305" s="45">
        <f t="shared" si="24"/>
        <v>952.97628756536324</v>
      </c>
      <c r="AA305" s="146">
        <f t="shared" si="20"/>
        <v>917.29116467005076</v>
      </c>
      <c r="AB305" s="179">
        <f t="shared" si="21"/>
        <v>0.12079334054635076</v>
      </c>
    </row>
    <row r="306" spans="2:28">
      <c r="B306" s="69">
        <f>'0°'!I329</f>
        <v>917.29116467005076</v>
      </c>
      <c r="C306" s="69">
        <f>'0°'!F329</f>
        <v>0.12475423583347173</v>
      </c>
      <c r="E306" s="45">
        <f t="shared" si="22"/>
        <v>922.23194150208224</v>
      </c>
      <c r="I306" s="69">
        <f>'45°'!I324</f>
        <v>945.41721004926114</v>
      </c>
      <c r="J306" s="69">
        <f>'45°'!F324</f>
        <v>0.1287416588919848</v>
      </c>
      <c r="L306" s="45">
        <f t="shared" si="23"/>
        <v>945.53689549960336</v>
      </c>
      <c r="P306" s="69">
        <f>'90°'!I328</f>
        <v>953.03757675136751</v>
      </c>
      <c r="Q306" s="69">
        <f>'90°'!F328</f>
        <v>0.12788517016831114</v>
      </c>
      <c r="S306" s="45">
        <f t="shared" si="24"/>
        <v>953.81848283307806</v>
      </c>
      <c r="AA306" s="146">
        <f t="shared" si="20"/>
        <v>918.86691492385785</v>
      </c>
      <c r="AB306" s="179">
        <f t="shared" si="21"/>
        <v>0.1212566579513245</v>
      </c>
    </row>
    <row r="307" spans="2:28">
      <c r="B307" s="69">
        <f>'0°'!I330</f>
        <v>918.86691492385785</v>
      </c>
      <c r="C307" s="69">
        <f>'0°'!F330</f>
        <v>0.12521755323844547</v>
      </c>
      <c r="E307" s="45">
        <f t="shared" si="22"/>
        <v>923.10411669533676</v>
      </c>
      <c r="I307" s="69">
        <f>'45°'!I325</f>
        <v>946.43657068965535</v>
      </c>
      <c r="J307" s="69">
        <f>'45°'!F325</f>
        <v>0.12920313295819053</v>
      </c>
      <c r="L307" s="45">
        <f t="shared" si="23"/>
        <v>946.38984992658675</v>
      </c>
      <c r="P307" s="69">
        <f>'90°'!I329</f>
        <v>954.06754389639616</v>
      </c>
      <c r="Q307" s="69">
        <f>'90°'!F329</f>
        <v>0.12834703955986024</v>
      </c>
      <c r="S307" s="45">
        <f t="shared" si="24"/>
        <v>954.67852034122745</v>
      </c>
      <c r="AA307" s="146">
        <f t="shared" si="20"/>
        <v>919.29254335025394</v>
      </c>
      <c r="AB307" s="179">
        <f t="shared" si="21"/>
        <v>0.12171976079268788</v>
      </c>
    </row>
    <row r="308" spans="2:28">
      <c r="B308" s="69">
        <f>'0°'!I331</f>
        <v>919.29254335025394</v>
      </c>
      <c r="C308" s="69">
        <f>'0°'!F331</f>
        <v>0.12568065607980886</v>
      </c>
      <c r="E308" s="45">
        <f t="shared" si="22"/>
        <v>923.9734887345171</v>
      </c>
      <c r="I308" s="69">
        <f>'45°'!I326</f>
        <v>947.45646926108373</v>
      </c>
      <c r="J308" s="69">
        <f>'45°'!F326</f>
        <v>0.12966439416430794</v>
      </c>
      <c r="L308" s="45">
        <f t="shared" si="23"/>
        <v>947.24013674936543</v>
      </c>
      <c r="P308" s="69">
        <f>'90°'!I330</f>
        <v>954.49760739206954</v>
      </c>
      <c r="Q308" s="69">
        <f>'90°'!F330</f>
        <v>0.12879770638950641</v>
      </c>
      <c r="S308" s="45">
        <f t="shared" si="24"/>
        <v>955.51546325612378</v>
      </c>
      <c r="AA308" s="146">
        <f t="shared" si="20"/>
        <v>920.26085766497465</v>
      </c>
      <c r="AB308" s="179">
        <f t="shared" si="21"/>
        <v>0.12217163060456269</v>
      </c>
    </row>
    <row r="309" spans="2:28">
      <c r="B309" s="69">
        <f>'0°'!I332</f>
        <v>920.26085766497465</v>
      </c>
      <c r="C309" s="69">
        <f>'0°'!F332</f>
        <v>0.12613252589168367</v>
      </c>
      <c r="E309" s="45">
        <f t="shared" si="22"/>
        <v>924.81947587882939</v>
      </c>
      <c r="I309" s="69">
        <f>'45°'!I327</f>
        <v>947.88299044334985</v>
      </c>
      <c r="J309" s="69">
        <f>'45°'!F327</f>
        <v>0.13011446783030181</v>
      </c>
      <c r="L309" s="45">
        <f t="shared" si="23"/>
        <v>948.06762241865351</v>
      </c>
      <c r="P309" s="69">
        <f>'90°'!I331</f>
        <v>955.48298303989293</v>
      </c>
      <c r="Q309" s="69">
        <f>'90°'!F331</f>
        <v>0.12925915459793663</v>
      </c>
      <c r="S309" s="45">
        <f t="shared" si="24"/>
        <v>956.37015577602801</v>
      </c>
      <c r="AA309" s="146">
        <f t="shared" si="20"/>
        <v>921.2859073096447</v>
      </c>
      <c r="AB309" s="179">
        <f t="shared" si="21"/>
        <v>0.12263431001124535</v>
      </c>
    </row>
    <row r="310" spans="2:28">
      <c r="B310" s="69">
        <f>'0°'!I333</f>
        <v>921.2859073096447</v>
      </c>
      <c r="C310" s="69">
        <f>'0°'!F333</f>
        <v>0.12659520529836632</v>
      </c>
      <c r="E310" s="45">
        <f t="shared" si="22"/>
        <v>925.68336431660282</v>
      </c>
      <c r="I310" s="69">
        <f>'45°'!I328</f>
        <v>948.85878374384242</v>
      </c>
      <c r="J310" s="69">
        <f>'45°'!F328</f>
        <v>0.13057530896128605</v>
      </c>
      <c r="L310" s="45">
        <f t="shared" si="23"/>
        <v>948.91268918263665</v>
      </c>
      <c r="P310" s="69">
        <f>'90°'!I332</f>
        <v>956.51428423240645</v>
      </c>
      <c r="Q310" s="69">
        <f>'90°'!F332</f>
        <v>0.12972038997012694</v>
      </c>
      <c r="S310" s="45">
        <f t="shared" si="24"/>
        <v>957.22217030971626</v>
      </c>
      <c r="AA310" s="146">
        <f t="shared" si="20"/>
        <v>922.26540030456852</v>
      </c>
      <c r="AB310" s="179">
        <f t="shared" si="21"/>
        <v>0.12309677544469162</v>
      </c>
    </row>
    <row r="311" spans="2:28">
      <c r="B311" s="69">
        <f>'0°'!I334</f>
        <v>922.26540030456852</v>
      </c>
      <c r="C311" s="69">
        <f>'0°'!F334</f>
        <v>0.12705767073181259</v>
      </c>
      <c r="E311" s="45">
        <f t="shared" si="22"/>
        <v>926.54450584095582</v>
      </c>
      <c r="I311" s="69">
        <f>'45°'!I329</f>
        <v>949.88000004926118</v>
      </c>
      <c r="J311" s="69">
        <f>'45°'!F329</f>
        <v>0.13103593781554457</v>
      </c>
      <c r="L311" s="45">
        <f t="shared" si="23"/>
        <v>949.75514024352628</v>
      </c>
      <c r="P311" s="69">
        <f>'90°'!I333</f>
        <v>956.94485890515352</v>
      </c>
      <c r="Q311" s="69">
        <f>'90°'!F333</f>
        <v>0.13017043844025891</v>
      </c>
      <c r="S311" s="45">
        <f t="shared" si="24"/>
        <v>958.05133261884873</v>
      </c>
      <c r="AA311" s="146">
        <f t="shared" si="20"/>
        <v>922.68166477157354</v>
      </c>
      <c r="AB311" s="179">
        <f t="shared" si="21"/>
        <v>0.12354802359370158</v>
      </c>
    </row>
    <row r="312" spans="2:28">
      <c r="B312" s="69">
        <f>'0°'!I335</f>
        <v>922.68166477157354</v>
      </c>
      <c r="C312" s="69">
        <f>'0°'!F335</f>
        <v>0.12750891888082255</v>
      </c>
      <c r="E312" s="45">
        <f t="shared" si="22"/>
        <v>927.38251211162105</v>
      </c>
      <c r="I312" s="69">
        <f>'45°'!I330</f>
        <v>950.84638596059119</v>
      </c>
      <c r="J312" s="69">
        <f>'45°'!F330</f>
        <v>0.13148539474759763</v>
      </c>
      <c r="L312" s="45">
        <f t="shared" si="23"/>
        <v>950.57502626806706</v>
      </c>
      <c r="P312" s="69">
        <f>'90°'!I334</f>
        <v>957.97697050034515</v>
      </c>
      <c r="Q312" s="69">
        <f>'90°'!F334</f>
        <v>0.13063125378434776</v>
      </c>
      <c r="S312" s="45">
        <f t="shared" si="24"/>
        <v>958.89810681903725</v>
      </c>
      <c r="AA312" s="146">
        <f t="shared" si="20"/>
        <v>923.70807228426395</v>
      </c>
      <c r="AB312" s="179">
        <f t="shared" si="21"/>
        <v>0.12401006675675223</v>
      </c>
    </row>
    <row r="313" spans="2:28">
      <c r="B313" s="69">
        <f>'0°'!I336</f>
        <v>923.70807228426395</v>
      </c>
      <c r="C313" s="69">
        <f>'0°'!F336</f>
        <v>0.1279709620438732</v>
      </c>
      <c r="E313" s="45">
        <f t="shared" si="22"/>
        <v>928.23827942903415</v>
      </c>
      <c r="I313" s="69">
        <f>'45°'!I331</f>
        <v>951.28407561576364</v>
      </c>
      <c r="J313" s="69">
        <f>'45°'!F331</f>
        <v>0.13194560467718863</v>
      </c>
      <c r="L313" s="45">
        <f t="shared" si="23"/>
        <v>951.41235827406604</v>
      </c>
      <c r="P313" s="69">
        <f>'90°'!I335</f>
        <v>958.96414150179339</v>
      </c>
      <c r="Q313" s="69">
        <f>'90°'!F335</f>
        <v>0.1310918568754611</v>
      </c>
      <c r="S313" s="45">
        <f t="shared" si="24"/>
        <v>959.74225517737898</v>
      </c>
      <c r="AA313" s="146">
        <f t="shared" si="20"/>
        <v>924.73503411167519</v>
      </c>
      <c r="AB313" s="179">
        <f t="shared" si="21"/>
        <v>0.12447189653450778</v>
      </c>
    </row>
    <row r="314" spans="2:28">
      <c r="B314" s="69">
        <f>'0°'!I337</f>
        <v>924.73503411167519</v>
      </c>
      <c r="C314" s="69">
        <f>'0°'!F337</f>
        <v>0.12843279182162876</v>
      </c>
      <c r="E314" s="45">
        <f t="shared" si="22"/>
        <v>929.09135432171956</v>
      </c>
      <c r="I314" s="69">
        <f>'45°'!I332</f>
        <v>952.30660965517256</v>
      </c>
      <c r="J314" s="69">
        <f>'45°'!F332</f>
        <v>0.13240560291102091</v>
      </c>
      <c r="L314" s="45">
        <f t="shared" si="23"/>
        <v>952.24712491129219</v>
      </c>
      <c r="P314" s="69">
        <f>'90°'!I336</f>
        <v>959.98680056015053</v>
      </c>
      <c r="Q314" s="69">
        <f>'90°'!F336</f>
        <v>0.13154128868065476</v>
      </c>
      <c r="S314" s="45">
        <f t="shared" si="24"/>
        <v>960.56378838451508</v>
      </c>
      <c r="AA314" s="146">
        <f t="shared" si="20"/>
        <v>925.70618243654815</v>
      </c>
      <c r="AB314" s="179">
        <f t="shared" si="21"/>
        <v>0.12492252472881647</v>
      </c>
    </row>
    <row r="315" spans="2:28">
      <c r="B315" s="69">
        <f>'0°'!I338</f>
        <v>925.70618243654815</v>
      </c>
      <c r="C315" s="69">
        <f>'0°'!F338</f>
        <v>0.12888342001593744</v>
      </c>
      <c r="E315" s="45">
        <f t="shared" si="22"/>
        <v>929.92153803417648</v>
      </c>
      <c r="I315" s="69">
        <f>'45°'!I333</f>
        <v>953.27423940886706</v>
      </c>
      <c r="J315" s="69">
        <f>'45°'!F333</f>
        <v>0.13285444479703601</v>
      </c>
      <c r="L315" s="45">
        <f t="shared" si="23"/>
        <v>953.05955753566218</v>
      </c>
      <c r="P315" s="69">
        <f>'90°'!I337</f>
        <v>960.42867299429065</v>
      </c>
      <c r="Q315" s="69">
        <f>'90°'!F337</f>
        <v>0.13200147289393882</v>
      </c>
      <c r="S315" s="45">
        <f t="shared" si="24"/>
        <v>961.40279788615055</v>
      </c>
      <c r="AA315" s="146">
        <f t="shared" si="20"/>
        <v>926.1334098477156</v>
      </c>
      <c r="AB315" s="179">
        <f t="shared" si="21"/>
        <v>0.1253839333956655</v>
      </c>
    </row>
    <row r="316" spans="2:28">
      <c r="B316" s="69">
        <f>'0°'!I339</f>
        <v>926.1334098477156</v>
      </c>
      <c r="C316" s="69">
        <f>'0°'!F339</f>
        <v>0.12934482868278649</v>
      </c>
      <c r="E316" s="45">
        <f t="shared" si="22"/>
        <v>930.76934472594075</v>
      </c>
      <c r="I316" s="69">
        <f>'45°'!I334</f>
        <v>954.29782221674884</v>
      </c>
      <c r="J316" s="69">
        <f>'45°'!F334</f>
        <v>0.13331402525194688</v>
      </c>
      <c r="L316" s="45">
        <f t="shared" si="23"/>
        <v>953.88930308953479</v>
      </c>
      <c r="P316" s="69">
        <f>'90°'!I338</f>
        <v>961.41711570455664</v>
      </c>
      <c r="Q316" s="69">
        <f>'90°'!F338</f>
        <v>0.13246144543511754</v>
      </c>
      <c r="S316" s="45">
        <f t="shared" si="24"/>
        <v>962.23923211566455</v>
      </c>
      <c r="AA316" s="146">
        <f t="shared" si="20"/>
        <v>927.15155086294419</v>
      </c>
      <c r="AB316" s="179">
        <f t="shared" si="21"/>
        <v>0.12583415088027361</v>
      </c>
    </row>
    <row r="317" spans="2:28">
      <c r="B317" s="69">
        <f>'0°'!I340</f>
        <v>927.15155086294419</v>
      </c>
      <c r="C317" s="69">
        <f>'0°'!F340</f>
        <v>0.1297950461673946</v>
      </c>
      <c r="E317" s="45">
        <f t="shared" si="22"/>
        <v>931.59441932019706</v>
      </c>
      <c r="I317" s="69">
        <f>'45°'!I335</f>
        <v>954.73629807881798</v>
      </c>
      <c r="J317" s="69">
        <f>'45°'!F335</f>
        <v>0.13377339458968482</v>
      </c>
      <c r="L317" s="45">
        <f t="shared" si="23"/>
        <v>954.71653210609145</v>
      </c>
      <c r="P317" s="69">
        <f>'90°'!I339</f>
        <v>961.84871273145109</v>
      </c>
      <c r="Q317" s="69">
        <f>'90°'!F339</f>
        <v>0.13291026226299249</v>
      </c>
      <c r="S317" s="45">
        <f t="shared" si="24"/>
        <v>963.05328314933911</v>
      </c>
      <c r="AA317" s="146">
        <f t="shared" si="20"/>
        <v>928.13415959390863</v>
      </c>
      <c r="AB317" s="179">
        <f t="shared" si="21"/>
        <v>0.12629513920348104</v>
      </c>
    </row>
    <row r="318" spans="2:28">
      <c r="B318" s="69">
        <f>'0°'!I341</f>
        <v>928.13415959390863</v>
      </c>
      <c r="C318" s="69">
        <f>'0°'!F341</f>
        <v>0.13025603449060202</v>
      </c>
      <c r="E318" s="45">
        <f t="shared" si="22"/>
        <v>932.43702639699916</v>
      </c>
      <c r="I318" s="69">
        <f>'45°'!I336</f>
        <v>955.70517167487696</v>
      </c>
      <c r="J318" s="69">
        <f>'45°'!F336</f>
        <v>0.13422162311064478</v>
      </c>
      <c r="L318" s="45">
        <f t="shared" si="23"/>
        <v>955.52165320819972</v>
      </c>
      <c r="P318" s="69">
        <f>'90°'!I340</f>
        <v>962.8834924216128</v>
      </c>
      <c r="Q318" s="69">
        <f>'90°'!F340</f>
        <v>0.13336981707189602</v>
      </c>
      <c r="S318" s="45">
        <f t="shared" si="24"/>
        <v>963.8846769513782</v>
      </c>
      <c r="AA318" s="146">
        <f t="shared" si="20"/>
        <v>929.16355999999996</v>
      </c>
      <c r="AB318" s="179">
        <f t="shared" si="21"/>
        <v>0.12675591511437037</v>
      </c>
    </row>
    <row r="319" spans="2:28">
      <c r="B319" s="69">
        <f>'0°'!I342</f>
        <v>929.16355999999996</v>
      </c>
      <c r="C319" s="69">
        <f>'0°'!F342</f>
        <v>0.13071681040149136</v>
      </c>
      <c r="E319" s="45">
        <f t="shared" si="22"/>
        <v>933.27702803303009</v>
      </c>
      <c r="I319" s="69">
        <f>'45°'!I337</f>
        <v>956.14389581280795</v>
      </c>
      <c r="J319" s="69">
        <f>'45°'!F337</f>
        <v>0.1346805758105129</v>
      </c>
      <c r="L319" s="45">
        <f t="shared" si="23"/>
        <v>956.34395620361909</v>
      </c>
      <c r="P319" s="69">
        <f>'90°'!I341</f>
        <v>963.31535526058565</v>
      </c>
      <c r="Q319" s="69">
        <f>'90°'!F341</f>
        <v>0.13381822648375791</v>
      </c>
      <c r="S319" s="45">
        <f t="shared" si="24"/>
        <v>964.69383883194666</v>
      </c>
      <c r="AA319" s="146">
        <f t="shared" si="20"/>
        <v>930.13701593908615</v>
      </c>
      <c r="AB319" s="179">
        <f t="shared" si="21"/>
        <v>0.1272055154710969</v>
      </c>
    </row>
    <row r="320" spans="2:28">
      <c r="B320" s="69">
        <f>'0°'!I343</f>
        <v>930.13701593908615</v>
      </c>
      <c r="C320" s="69">
        <f>'0°'!F343</f>
        <v>0.13116641075821789</v>
      </c>
      <c r="E320" s="45">
        <f t="shared" si="22"/>
        <v>934.09453279825925</v>
      </c>
      <c r="I320" s="69">
        <f>'45°'!I338</f>
        <v>957.15861310344837</v>
      </c>
      <c r="J320" s="69">
        <f>'45°'!F338</f>
        <v>0.13512839798235435</v>
      </c>
      <c r="L320" s="45">
        <f t="shared" si="23"/>
        <v>957.14429877240923</v>
      </c>
      <c r="P320" s="69">
        <f>'90°'!I342</f>
        <v>964.30531504466444</v>
      </c>
      <c r="Q320" s="69">
        <f>'90°'!F342</f>
        <v>0.13427736431844003</v>
      </c>
      <c r="S320" s="45">
        <f t="shared" si="24"/>
        <v>965.52025594083682</v>
      </c>
      <c r="AA320" s="146">
        <f t="shared" si="20"/>
        <v>930.56530934010152</v>
      </c>
      <c r="AB320" s="179">
        <f t="shared" si="21"/>
        <v>0.12766587218991274</v>
      </c>
    </row>
    <row r="321" spans="2:28">
      <c r="B321" s="69">
        <f>'0°'!I344</f>
        <v>930.56530934010152</v>
      </c>
      <c r="C321" s="69">
        <f>'0°'!F344</f>
        <v>0.13162676747703372</v>
      </c>
      <c r="E321" s="45">
        <f t="shared" si="22"/>
        <v>934.9294354977111</v>
      </c>
      <c r="I321" s="69">
        <f>'45°'!I339</f>
        <v>958.13918275862068</v>
      </c>
      <c r="J321" s="69">
        <f>'45°'!F339</f>
        <v>0.13558693479943076</v>
      </c>
      <c r="L321" s="45">
        <f t="shared" si="23"/>
        <v>957.96173731829379</v>
      </c>
      <c r="P321" s="69">
        <f>'90°'!I343</f>
        <v>965.34142878231125</v>
      </c>
      <c r="Q321" s="69">
        <f>'90°'!F343</f>
        <v>0.13473629144231256</v>
      </c>
      <c r="S321" s="45">
        <f t="shared" si="24"/>
        <v>966.34417860795611</v>
      </c>
      <c r="AA321" s="146">
        <f t="shared" si="20"/>
        <v>931.5960676142131</v>
      </c>
      <c r="AB321" s="179">
        <f t="shared" si="21"/>
        <v>0.12812601707793383</v>
      </c>
    </row>
    <row r="322" spans="2:28">
      <c r="B322" s="69">
        <f>'0°'!I345</f>
        <v>931.5960676142131</v>
      </c>
      <c r="C322" s="69">
        <f>'0°'!F345</f>
        <v>0.13208691236505482</v>
      </c>
      <c r="E322" s="45">
        <f t="shared" si="22"/>
        <v>935.7617829273936</v>
      </c>
      <c r="I322" s="69">
        <f>'45°'!I340</f>
        <v>958.57842413793117</v>
      </c>
      <c r="J322" s="69">
        <f>'45°'!F340</f>
        <v>0.13604526145685703</v>
      </c>
      <c r="L322" s="45">
        <f t="shared" si="23"/>
        <v>958.77673741418585</v>
      </c>
      <c r="P322" s="69">
        <f>'90°'!I344</f>
        <v>965.77380279835791</v>
      </c>
      <c r="Q322" s="69">
        <f>'90°'!F344</f>
        <v>0.13518408866973927</v>
      </c>
      <c r="S322" s="45">
        <f t="shared" si="24"/>
        <v>967.14609316445399</v>
      </c>
      <c r="AA322" s="146">
        <f t="shared" ref="AA322:AA339" si="25">B323</f>
        <v>932.57080527918777</v>
      </c>
      <c r="AB322" s="179">
        <f t="shared" si="21"/>
        <v>0.12857500199629798</v>
      </c>
    </row>
    <row r="323" spans="2:28">
      <c r="B323" s="69">
        <f>'0°'!I346</f>
        <v>932.57080527918777</v>
      </c>
      <c r="C323" s="69">
        <f>'0°'!F346</f>
        <v>0.13253589728341897</v>
      </c>
      <c r="E323" s="45">
        <f t="shared" si="22"/>
        <v>936.57186363367657</v>
      </c>
      <c r="I323" s="69">
        <f>'45°'!I341</f>
        <v>959.5944468472909</v>
      </c>
      <c r="J323" s="69">
        <f>'45°'!F341</f>
        <v>0.1364924730455635</v>
      </c>
      <c r="L323" s="45">
        <f t="shared" si="23"/>
        <v>959.56999534011823</v>
      </c>
      <c r="P323" s="69">
        <f>'90°'!I345</f>
        <v>966.76503429125444</v>
      </c>
      <c r="Q323" s="69">
        <f>'90°'!F345</f>
        <v>0.13564259995714967</v>
      </c>
      <c r="S323" s="45">
        <f t="shared" si="24"/>
        <v>967.96513276753046</v>
      </c>
      <c r="AA323" s="146">
        <f t="shared" si="25"/>
        <v>932.99963167512692</v>
      </c>
      <c r="AB323" s="179">
        <f t="shared" ref="AB323:AB386" si="26">C324-C$3</f>
        <v>0.12903472883908815</v>
      </c>
    </row>
    <row r="324" spans="2:28">
      <c r="B324" s="69">
        <f>'0°'!I347</f>
        <v>932.99963167512692</v>
      </c>
      <c r="C324" s="69">
        <f>'0°'!F347</f>
        <v>0.13299562412620913</v>
      </c>
      <c r="E324" s="45">
        <f t="shared" si="22"/>
        <v>937.39920977833901</v>
      </c>
      <c r="I324" s="69">
        <f>'45°'!I342</f>
        <v>960.62146561576367</v>
      </c>
      <c r="J324" s="69">
        <f>'45°'!F342</f>
        <v>0.13695038495349576</v>
      </c>
      <c r="L324" s="45">
        <f t="shared" si="23"/>
        <v>960.38022146352978</v>
      </c>
      <c r="P324" s="69">
        <f>'90°'!I346</f>
        <v>967.20820536451674</v>
      </c>
      <c r="Q324" s="69">
        <f>'90°'!F346</f>
        <v>0.13610090110830536</v>
      </c>
      <c r="S324" s="45">
        <f t="shared" si="24"/>
        <v>968.78172460847452</v>
      </c>
      <c r="AA324" s="146">
        <f t="shared" si="25"/>
        <v>934.03174781725886</v>
      </c>
      <c r="AB324" s="179">
        <f t="shared" si="26"/>
        <v>0.12949424443022267</v>
      </c>
    </row>
    <row r="325" spans="2:28">
      <c r="B325" s="69">
        <f>'0°'!I348</f>
        <v>934.03174781725886</v>
      </c>
      <c r="C325" s="69">
        <f>'0°'!F348</f>
        <v>0.13345513971734366</v>
      </c>
      <c r="E325" s="45">
        <f t="shared" ref="E325:E388" si="27">G$3*C325^F$3</f>
        <v>938.22404932417192</v>
      </c>
      <c r="I325" s="69">
        <f>'45°'!I343</f>
        <v>961.06124492610843</v>
      </c>
      <c r="J325" s="69">
        <f>'45°'!F343</f>
        <v>0.13740808727408146</v>
      </c>
      <c r="L325" s="45">
        <f t="shared" ref="L325:L388" si="28">N$3*J325^M$3</f>
        <v>961.18805425255562</v>
      </c>
      <c r="P325" s="69">
        <f>'90°'!I347</f>
        <v>968.2353672695067</v>
      </c>
      <c r="Q325" s="69">
        <f>'90°'!F347</f>
        <v>0.13654808782056974</v>
      </c>
      <c r="S325" s="45">
        <f t="shared" ref="S325:S388" si="29">U$3*Q325^T$3</f>
        <v>969.57652746656743</v>
      </c>
      <c r="AA325" s="146">
        <f t="shared" si="25"/>
        <v>935.00776720812178</v>
      </c>
      <c r="AB325" s="179">
        <f t="shared" si="26"/>
        <v>0.12994261559281481</v>
      </c>
    </row>
    <row r="326" spans="2:28">
      <c r="B326" s="69">
        <f>'0°'!I349</f>
        <v>935.00776720812178</v>
      </c>
      <c r="C326" s="69">
        <f>'0°'!F349</f>
        <v>0.13390351087993579</v>
      </c>
      <c r="E326" s="45">
        <f t="shared" si="27"/>
        <v>939.02684738306323</v>
      </c>
      <c r="I326" s="69">
        <f>'45°'!I344</f>
        <v>962.03335940886723</v>
      </c>
      <c r="J326" s="69">
        <f>'45°'!F344</f>
        <v>0.13785468994238509</v>
      </c>
      <c r="L326" s="45">
        <f t="shared" si="28"/>
        <v>961.97435861694578</v>
      </c>
      <c r="P326" s="69">
        <f>'90°'!I348</f>
        <v>969.22787047122063</v>
      </c>
      <c r="Q326" s="69">
        <f>'90°'!F348</f>
        <v>0.1370059742683718</v>
      </c>
      <c r="S326" s="45">
        <f t="shared" si="29"/>
        <v>970.38832714072385</v>
      </c>
      <c r="AA326" s="146">
        <f t="shared" si="25"/>
        <v>936.04096406091355</v>
      </c>
      <c r="AB326" s="179">
        <f t="shared" si="26"/>
        <v>0.13040171428086045</v>
      </c>
    </row>
    <row r="327" spans="2:28">
      <c r="B327" s="69">
        <f>'0°'!I350</f>
        <v>936.04096406091355</v>
      </c>
      <c r="C327" s="69">
        <f>'0°'!F350</f>
        <v>0.13436260956798143</v>
      </c>
      <c r="E327" s="45">
        <f t="shared" si="27"/>
        <v>939.84678039164169</v>
      </c>
      <c r="I327" s="69">
        <f>'45°'!I345</f>
        <v>963.06169591133005</v>
      </c>
      <c r="J327" s="69">
        <f>'45°'!F345</f>
        <v>0.13831197864214878</v>
      </c>
      <c r="L327" s="45">
        <f t="shared" si="28"/>
        <v>962.77750529947832</v>
      </c>
      <c r="P327" s="69">
        <f>'90°'!I349</f>
        <v>969.67156518929016</v>
      </c>
      <c r="Q327" s="69">
        <f>'90°'!F349</f>
        <v>0.13746365115212764</v>
      </c>
      <c r="S327" s="45">
        <f t="shared" si="29"/>
        <v>971.19772437765016</v>
      </c>
      <c r="AA327" s="146">
        <f t="shared" si="25"/>
        <v>936.47060060913702</v>
      </c>
      <c r="AB327" s="179">
        <f t="shared" si="26"/>
        <v>0.13086060229401777</v>
      </c>
    </row>
    <row r="328" spans="2:28">
      <c r="B328" s="69">
        <f>'0°'!I351</f>
        <v>936.47060060913702</v>
      </c>
      <c r="C328" s="69">
        <f>'0°'!F351</f>
        <v>0.13482149758113876</v>
      </c>
      <c r="E328" s="45">
        <f t="shared" si="27"/>
        <v>940.66425403291021</v>
      </c>
      <c r="I328" s="69">
        <f>'45°'!I346</f>
        <v>963.50199246305431</v>
      </c>
      <c r="J328" s="69">
        <f>'45°'!F346</f>
        <v>0.13876905832453537</v>
      </c>
      <c r="L328" s="45">
        <f t="shared" si="28"/>
        <v>963.57830246810988</v>
      </c>
      <c r="P328" s="69">
        <f>'90°'!I350</f>
        <v>970.70004867403168</v>
      </c>
      <c r="Q328" s="69">
        <f>'90°'!F350</f>
        <v>0.13791022901168437</v>
      </c>
      <c r="S328" s="45">
        <f t="shared" si="29"/>
        <v>971.98554722675431</v>
      </c>
      <c r="AA328" s="146">
        <f t="shared" si="25"/>
        <v>937.49439289340103</v>
      </c>
      <c r="AB328" s="179">
        <f t="shared" si="26"/>
        <v>0.13130836137653754</v>
      </c>
    </row>
    <row r="329" spans="2:28">
      <c r="B329" s="69">
        <f>'0°'!I352</f>
        <v>937.49439289340103</v>
      </c>
      <c r="C329" s="69">
        <f>'0°'!F352</f>
        <v>0.13526925666365852</v>
      </c>
      <c r="E329" s="45">
        <f t="shared" si="27"/>
        <v>941.45990667364504</v>
      </c>
      <c r="I329" s="69">
        <f>'45°'!I347</f>
        <v>964.47535078817759</v>
      </c>
      <c r="J329" s="69">
        <f>'45°'!F347</f>
        <v>0.13921505372838558</v>
      </c>
      <c r="L329" s="45">
        <f t="shared" si="28"/>
        <v>964.3577805892379</v>
      </c>
      <c r="P329" s="69">
        <f>'90°'!I351</f>
        <v>971.14401568740118</v>
      </c>
      <c r="Q329" s="69">
        <f>'90°'!F351</f>
        <v>0.13836749232057033</v>
      </c>
      <c r="S329" s="45">
        <f t="shared" si="29"/>
        <v>972.79024057004267</v>
      </c>
      <c r="AA329" s="146">
        <f t="shared" si="25"/>
        <v>938.48245644670055</v>
      </c>
      <c r="AB329" s="179">
        <f t="shared" si="26"/>
        <v>0.13176683362407432</v>
      </c>
    </row>
    <row r="330" spans="2:28">
      <c r="B330" s="69">
        <f>'0°'!I353</f>
        <v>938.48245644670055</v>
      </c>
      <c r="C330" s="69">
        <f>'0°'!F353</f>
        <v>0.13572772891119531</v>
      </c>
      <c r="E330" s="45">
        <f t="shared" si="27"/>
        <v>942.27256573839304</v>
      </c>
      <c r="I330" s="69">
        <f>'45°'!I348</f>
        <v>965.50500502463058</v>
      </c>
      <c r="J330" s="69">
        <f>'45°'!F348</f>
        <v>0.13967172091402058</v>
      </c>
      <c r="L330" s="45">
        <f t="shared" si="28"/>
        <v>965.15397700818517</v>
      </c>
      <c r="P330" s="69">
        <f>'90°'!I352</f>
        <v>972.12746531975267</v>
      </c>
      <c r="Q330" s="69">
        <f>'90°'!F352</f>
        <v>0.13881366681702059</v>
      </c>
      <c r="S330" s="45">
        <f t="shared" si="29"/>
        <v>973.57349958334089</v>
      </c>
      <c r="AA330" s="146">
        <f t="shared" si="25"/>
        <v>939.51756548223341</v>
      </c>
      <c r="AB330" s="179">
        <f t="shared" si="26"/>
        <v>0.1322250957711307</v>
      </c>
    </row>
    <row r="331" spans="2:28">
      <c r="B331" s="69">
        <f>'0°'!I354</f>
        <v>939.51756548223341</v>
      </c>
      <c r="C331" s="69">
        <f>'0°'!F354</f>
        <v>0.13618599105825169</v>
      </c>
      <c r="E331" s="45">
        <f t="shared" si="27"/>
        <v>943.08281128549447</v>
      </c>
      <c r="I331" s="69">
        <f>'45°'!I349</f>
        <v>965.94581881773411</v>
      </c>
      <c r="J331" s="69">
        <f>'45°'!F349</f>
        <v>0.14012817964992605</v>
      </c>
      <c r="L331" s="45">
        <f t="shared" si="28"/>
        <v>965.94786648886816</v>
      </c>
      <c r="P331" s="69">
        <f>'90°'!I353</f>
        <v>973.16784701193308</v>
      </c>
      <c r="Q331" s="69">
        <f>'90°'!F353</f>
        <v>0.1392705172978066</v>
      </c>
      <c r="S331" s="45">
        <f t="shared" si="29"/>
        <v>974.37354624712998</v>
      </c>
      <c r="AA331" s="146">
        <f t="shared" si="25"/>
        <v>939.93776345177662</v>
      </c>
      <c r="AB331" s="179">
        <f t="shared" si="26"/>
        <v>0.13267224444242459</v>
      </c>
    </row>
    <row r="332" spans="2:28">
      <c r="B332" s="69">
        <f>'0°'!I355</f>
        <v>939.93776345177662</v>
      </c>
      <c r="C332" s="69">
        <f>'0°'!F355</f>
        <v>0.13663313972954558</v>
      </c>
      <c r="E332" s="45">
        <f t="shared" si="27"/>
        <v>943.87145172225814</v>
      </c>
      <c r="I332" s="69">
        <f>'45°'!I350</f>
        <v>966.92042098522199</v>
      </c>
      <c r="J332" s="69">
        <f>'45°'!F350</f>
        <v>0.1405735694385265</v>
      </c>
      <c r="L332" s="45">
        <f t="shared" si="28"/>
        <v>966.72064206806112</v>
      </c>
      <c r="P332" s="69">
        <f>'90°'!I354</f>
        <v>973.61233767010981</v>
      </c>
      <c r="Q332" s="69">
        <f>'90°'!F354</f>
        <v>0.13972715916153416</v>
      </c>
      <c r="S332" s="45">
        <f t="shared" si="29"/>
        <v>975.17126303431985</v>
      </c>
      <c r="AA332" s="146">
        <f t="shared" si="25"/>
        <v>940.92712142131973</v>
      </c>
      <c r="AB332" s="179">
        <f t="shared" si="26"/>
        <v>0.13313009195667974</v>
      </c>
    </row>
    <row r="333" spans="2:28">
      <c r="B333" s="69">
        <f>'0°'!I356</f>
        <v>940.92712142131973</v>
      </c>
      <c r="C333" s="69">
        <f>'0°'!F356</f>
        <v>0.13709098724380073</v>
      </c>
      <c r="E333" s="45">
        <f t="shared" si="27"/>
        <v>944.67697197740699</v>
      </c>
      <c r="I333" s="69">
        <f>'45°'!I351</f>
        <v>967.36148305418737</v>
      </c>
      <c r="J333" s="69">
        <f>'45°'!F351</f>
        <v>0.14102961679717535</v>
      </c>
      <c r="L333" s="45">
        <f t="shared" si="28"/>
        <v>967.51001374359248</v>
      </c>
      <c r="P333" s="69">
        <f>'90°'!I355</f>
        <v>974.64294665405941</v>
      </c>
      <c r="Q333" s="69">
        <f>'90°'!F355</f>
        <v>0.14017272755658933</v>
      </c>
      <c r="S333" s="45">
        <f t="shared" si="29"/>
        <v>975.94775285994683</v>
      </c>
      <c r="AA333" s="146">
        <f t="shared" si="25"/>
        <v>941.34756913705587</v>
      </c>
      <c r="AB333" s="179">
        <f t="shared" si="26"/>
        <v>0.13357683623352509</v>
      </c>
    </row>
    <row r="334" spans="2:28">
      <c r="B334" s="69">
        <f>'0°'!I357</f>
        <v>941.34756913705587</v>
      </c>
      <c r="C334" s="69">
        <f>'0°'!F357</f>
        <v>0.13753773152064608</v>
      </c>
      <c r="E334" s="45">
        <f t="shared" si="27"/>
        <v>945.46102800659912</v>
      </c>
      <c r="I334" s="69">
        <f>'45°'!I352</f>
        <v>968.39272399014783</v>
      </c>
      <c r="J334" s="69">
        <f>'45°'!F352</f>
        <v>0.14148545627143241</v>
      </c>
      <c r="L334" s="45">
        <f t="shared" si="28"/>
        <v>968.29711985947358</v>
      </c>
      <c r="P334" s="69">
        <f>'90°'!I356</f>
        <v>975.08770960753588</v>
      </c>
      <c r="Q334" s="69">
        <f>'90°'!F356</f>
        <v>0.14062895771306017</v>
      </c>
      <c r="S334" s="45">
        <f t="shared" si="29"/>
        <v>976.74090709879147</v>
      </c>
      <c r="AA334" s="146">
        <f t="shared" si="25"/>
        <v>942.38430659898472</v>
      </c>
      <c r="AB334" s="179">
        <f t="shared" si="26"/>
        <v>0.13403426986461522</v>
      </c>
    </row>
    <row r="335" spans="2:28">
      <c r="B335" s="69">
        <f>'0°'!I358</f>
        <v>942.38430659898472</v>
      </c>
      <c r="C335" s="69">
        <f>'0°'!F358</f>
        <v>0.13799516515173621</v>
      </c>
      <c r="E335" s="45">
        <f t="shared" si="27"/>
        <v>946.26188082819715</v>
      </c>
      <c r="I335" s="69">
        <f>'45°'!I353</f>
        <v>969.3685700000002</v>
      </c>
      <c r="J335" s="69">
        <f>'45°'!F353</f>
        <v>0.14193024208727748</v>
      </c>
      <c r="L335" s="45">
        <f t="shared" si="28"/>
        <v>969.0633131200691</v>
      </c>
      <c r="P335" s="69">
        <f>'90°'!I357</f>
        <v>976.08377658619497</v>
      </c>
      <c r="Q335" s="69">
        <f>'90°'!F357</f>
        <v>0.14108497981849072</v>
      </c>
      <c r="S335" s="45">
        <f t="shared" si="29"/>
        <v>977.53177342929973</v>
      </c>
      <c r="AA335" s="146">
        <f t="shared" si="25"/>
        <v>943.37495898477164</v>
      </c>
      <c r="AB335" s="179">
        <f t="shared" si="26"/>
        <v>0.13449149434584723</v>
      </c>
    </row>
    <row r="336" spans="2:28">
      <c r="B336" s="69">
        <f>'0°'!I359</f>
        <v>943.37495898477164</v>
      </c>
      <c r="C336" s="69">
        <f>'0°'!F359</f>
        <v>0.13845238963296821</v>
      </c>
      <c r="E336" s="45">
        <f t="shared" si="27"/>
        <v>947.06039350996866</v>
      </c>
      <c r="I336" s="69">
        <f>'45°'!I354</f>
        <v>969.81014931034485</v>
      </c>
      <c r="J336" s="69">
        <f>'45°'!F354</f>
        <v>0.14238567129922172</v>
      </c>
      <c r="L336" s="45">
        <f t="shared" si="28"/>
        <v>969.84598205525731</v>
      </c>
      <c r="P336" s="69">
        <f>'90°'!I358</f>
        <v>977.11570714989625</v>
      </c>
      <c r="Q336" s="69">
        <f>'90°'!F358</f>
        <v>0.14152994375662215</v>
      </c>
      <c r="S336" s="45">
        <f t="shared" si="29"/>
        <v>978.30161600382462</v>
      </c>
      <c r="AA336" s="146">
        <f t="shared" si="25"/>
        <v>944.4025096446702</v>
      </c>
      <c r="AB336" s="179">
        <f t="shared" si="26"/>
        <v>0.13493763097333791</v>
      </c>
    </row>
    <row r="337" spans="2:28">
      <c r="B337" s="69">
        <f>'0°'!I360</f>
        <v>944.4025096446702</v>
      </c>
      <c r="C337" s="69">
        <f>'0°'!F360</f>
        <v>0.1388985262604589</v>
      </c>
      <c r="E337" s="45">
        <f t="shared" si="27"/>
        <v>947.8376505309576</v>
      </c>
      <c r="I337" s="69">
        <f>'45°'!I355</f>
        <v>970.83218778325136</v>
      </c>
      <c r="J337" s="69">
        <f>'45°'!F355</f>
        <v>0.14283005698127493</v>
      </c>
      <c r="L337" s="45">
        <f t="shared" si="28"/>
        <v>970.607869426864</v>
      </c>
      <c r="P337" s="69">
        <f>'90°'!I359</f>
        <v>977.56099374817984</v>
      </c>
      <c r="Q337" s="69">
        <f>'90°'!F359</f>
        <v>0.1419855552710805</v>
      </c>
      <c r="S337" s="45">
        <f t="shared" si="29"/>
        <v>979.08800155488882</v>
      </c>
      <c r="AA337" s="146">
        <f t="shared" si="25"/>
        <v>944.83402233502522</v>
      </c>
      <c r="AB337" s="179">
        <f t="shared" si="26"/>
        <v>0.13539444269654421</v>
      </c>
    </row>
    <row r="338" spans="2:28">
      <c r="B338" s="69">
        <f>'0°'!I361</f>
        <v>944.83402233502522</v>
      </c>
      <c r="C338" s="69">
        <f>'0°'!F361</f>
        <v>0.1393553379836652</v>
      </c>
      <c r="E338" s="45">
        <f t="shared" si="27"/>
        <v>948.63158084150416</v>
      </c>
      <c r="I338" s="69">
        <f>'45°'!I356</f>
        <v>971.27403605911354</v>
      </c>
      <c r="J338" s="69">
        <f>'45°'!F356</f>
        <v>0.14328507666872689</v>
      </c>
      <c r="L338" s="45">
        <f t="shared" si="28"/>
        <v>971.3861534775167</v>
      </c>
      <c r="P338" s="69">
        <f>'90°'!I360</f>
        <v>978.00628034646354</v>
      </c>
      <c r="Q338" s="69">
        <f>'90°'!F360</f>
        <v>0.14244095929821698</v>
      </c>
      <c r="S338" s="45">
        <f t="shared" si="29"/>
        <v>979.87213999352605</v>
      </c>
      <c r="AA338" s="146">
        <f t="shared" si="25"/>
        <v>945.82596913705584</v>
      </c>
      <c r="AB338" s="179">
        <f t="shared" si="26"/>
        <v>0.13585104583807933</v>
      </c>
    </row>
    <row r="339" spans="2:28">
      <c r="B339" s="69">
        <f>'0°'!I362</f>
        <v>945.82596913705584</v>
      </c>
      <c r="C339" s="69">
        <f>'0°'!F362</f>
        <v>0.13981194112520032</v>
      </c>
      <c r="E339" s="45">
        <f t="shared" si="27"/>
        <v>949.42321344019956</v>
      </c>
      <c r="I339" s="69">
        <f>'45°'!I357</f>
        <v>972.2618943842366</v>
      </c>
      <c r="J339" s="69">
        <f>'45°'!F357</f>
        <v>0.14373988940742485</v>
      </c>
      <c r="L339" s="45">
        <f t="shared" si="28"/>
        <v>972.16223829163687</v>
      </c>
      <c r="P339" s="69">
        <f>'90°'!I361</f>
        <v>978.99326233707177</v>
      </c>
      <c r="Q339" s="69">
        <f>'90°'!F361</f>
        <v>0.14288532041721189</v>
      </c>
      <c r="S339" s="45">
        <f t="shared" si="29"/>
        <v>980.63545384720419</v>
      </c>
      <c r="AA339" s="146">
        <f t="shared" si="25"/>
        <v>946.247457461929</v>
      </c>
      <c r="AB339" s="179">
        <f t="shared" si="26"/>
        <v>0.13629657646698615</v>
      </c>
    </row>
    <row r="340" spans="2:28">
      <c r="B340" s="69">
        <f>'0°'!I363</f>
        <v>946.247457461929</v>
      </c>
      <c r="C340" s="69">
        <f>'0°'!F363</f>
        <v>0.14025747175410713</v>
      </c>
      <c r="E340" s="45">
        <f t="shared" si="27"/>
        <v>950.19379472530363</v>
      </c>
      <c r="I340" s="69">
        <f>'45°'!I358</f>
        <v>972.69346482758647</v>
      </c>
      <c r="J340" s="69">
        <f>'45°'!F358</f>
        <v>0.144183673835061</v>
      </c>
      <c r="L340" s="45">
        <f t="shared" si="28"/>
        <v>972.91773604268735</v>
      </c>
      <c r="P340" s="69">
        <f>'90°'!I362</f>
        <v>979.43880028486296</v>
      </c>
      <c r="Q340" s="69">
        <f>'90°'!F362</f>
        <v>0.14334031496512692</v>
      </c>
      <c r="S340" s="45">
        <f t="shared" si="29"/>
        <v>981.41519100273888</v>
      </c>
      <c r="AA340" s="146">
        <f t="shared" ref="AA340:AA403" si="30">E340</f>
        <v>950.19379472530363</v>
      </c>
      <c r="AB340" s="179">
        <f t="shared" si="26"/>
        <v>0.1367527679710536</v>
      </c>
    </row>
    <row r="341" spans="2:28">
      <c r="B341" s="69">
        <f>'0°'!I364</f>
        <v>947.28691065989847</v>
      </c>
      <c r="C341" s="69">
        <f>'0°'!F364</f>
        <v>0.14071366325817458</v>
      </c>
      <c r="E341" s="45">
        <f t="shared" si="27"/>
        <v>950.9809276081595</v>
      </c>
      <c r="I341" s="69">
        <f>'45°'!I359</f>
        <v>973.72760379310364</v>
      </c>
      <c r="J341" s="69">
        <f>'45°'!F359</f>
        <v>0.14463807815669144</v>
      </c>
      <c r="L341" s="45">
        <f t="shared" si="28"/>
        <v>973.68951292862891</v>
      </c>
      <c r="P341" s="69">
        <f>'90°'!I363</f>
        <v>980.48320506529114</v>
      </c>
      <c r="Q341" s="69">
        <f>'90°'!F363</f>
        <v>0.1437951025871497</v>
      </c>
      <c r="S341" s="45">
        <f t="shared" si="29"/>
        <v>982.19272071368812</v>
      </c>
      <c r="AA341" s="146">
        <f t="shared" si="30"/>
        <v>950.9809276081595</v>
      </c>
      <c r="AB341" s="179">
        <f t="shared" si="26"/>
        <v>0.13720875145932412</v>
      </c>
    </row>
    <row r="342" spans="2:28">
      <c r="B342" s="69">
        <f>'0°'!I365</f>
        <v>948.28015187817255</v>
      </c>
      <c r="C342" s="69">
        <f>'0°'!F365</f>
        <v>0.14116964674644511</v>
      </c>
      <c r="E342" s="45">
        <f t="shared" si="27"/>
        <v>951.76580401280171</v>
      </c>
      <c r="I342" s="69">
        <f>'45°'!I360</f>
        <v>974.16996931034498</v>
      </c>
      <c r="J342" s="69">
        <f>'45°'!F360</f>
        <v>0.14509227608881509</v>
      </c>
      <c r="L342" s="45">
        <f t="shared" si="28"/>
        <v>974.45912898411348</v>
      </c>
      <c r="P342" s="69">
        <f>'90°'!I364</f>
        <v>980.91840077878453</v>
      </c>
      <c r="Q342" s="69">
        <f>'90°'!F364</f>
        <v>0.14423886251814841</v>
      </c>
      <c r="S342" s="45">
        <f t="shared" si="29"/>
        <v>982.94962109914582</v>
      </c>
      <c r="AA342" s="146">
        <f t="shared" si="30"/>
        <v>951.76580401280171</v>
      </c>
      <c r="AB342" s="179">
        <f t="shared" si="26"/>
        <v>0.1376536777337001</v>
      </c>
    </row>
    <row r="343" spans="2:28">
      <c r="B343" s="69">
        <f>'0°'!I366</f>
        <v>949.31039289340094</v>
      </c>
      <c r="C343" s="69">
        <f>'0°'!F366</f>
        <v>0.14161457302082109</v>
      </c>
      <c r="E343" s="45">
        <f t="shared" si="27"/>
        <v>952.52982936415151</v>
      </c>
      <c r="I343" s="69">
        <f>'45°'!I361</f>
        <v>975.14879364532032</v>
      </c>
      <c r="J343" s="69">
        <f>'45°'!F361</f>
        <v>0.14553546088683186</v>
      </c>
      <c r="L343" s="45">
        <f t="shared" si="28"/>
        <v>975.20834870115323</v>
      </c>
      <c r="P343" s="69">
        <f>'90°'!I365</f>
        <v>981.91750788958188</v>
      </c>
      <c r="Q343" s="69">
        <f>'90°'!F365</f>
        <v>0.14469324176819137</v>
      </c>
      <c r="S343" s="45">
        <f t="shared" si="29"/>
        <v>983.72282683619255</v>
      </c>
      <c r="AA343" s="146">
        <f t="shared" si="30"/>
        <v>952.52982936415151</v>
      </c>
      <c r="AB343" s="179">
        <f t="shared" si="26"/>
        <v>0.13810925070050406</v>
      </c>
    </row>
    <row r="344" spans="2:28">
      <c r="B344" s="69">
        <f>'0°'!I367</f>
        <v>949.74297157360388</v>
      </c>
      <c r="C344" s="69">
        <f>'0°'!F367</f>
        <v>0.14207014598762505</v>
      </c>
      <c r="E344" s="45">
        <f t="shared" si="27"/>
        <v>953.31028639354076</v>
      </c>
      <c r="I344" s="69">
        <f>'45°'!I362</f>
        <v>976.18425034482789</v>
      </c>
      <c r="J344" s="69">
        <f>'45°'!F362</f>
        <v>0.14598925150482714</v>
      </c>
      <c r="L344" s="45">
        <f t="shared" si="28"/>
        <v>975.97373168946206</v>
      </c>
      <c r="P344" s="69">
        <f>'90°'!I366</f>
        <v>982.96324671749539</v>
      </c>
      <c r="Q344" s="69">
        <f>'90°'!F366</f>
        <v>0.14514741465149666</v>
      </c>
      <c r="S344" s="45">
        <f t="shared" si="29"/>
        <v>984.49386371061678</v>
      </c>
      <c r="AA344" s="146">
        <f t="shared" si="30"/>
        <v>953.31028639354076</v>
      </c>
      <c r="AB344" s="179">
        <f t="shared" si="26"/>
        <v>0.1385537765884462</v>
      </c>
    </row>
    <row r="345" spans="2:28">
      <c r="B345" s="69">
        <f>'0°'!I368</f>
        <v>950.72720162436553</v>
      </c>
      <c r="C345" s="69">
        <f>'0°'!F368</f>
        <v>0.14251467187556718</v>
      </c>
      <c r="E345" s="45">
        <f t="shared" si="27"/>
        <v>954.07002314652755</v>
      </c>
      <c r="I345" s="69">
        <f>'45°'!I363</f>
        <v>976.61658827586234</v>
      </c>
      <c r="J345" s="69">
        <f>'45°'!F363</f>
        <v>0.14643203904316462</v>
      </c>
      <c r="L345" s="45">
        <f t="shared" si="28"/>
        <v>976.71884294994084</v>
      </c>
      <c r="P345" s="69">
        <f>'90°'!I367</f>
        <v>983.39895360806247</v>
      </c>
      <c r="Q345" s="69">
        <f>'90°'!F367</f>
        <v>0.14559057501902789</v>
      </c>
      <c r="S345" s="45">
        <f t="shared" si="29"/>
        <v>985.24446272543128</v>
      </c>
      <c r="AA345" s="146">
        <f t="shared" si="30"/>
        <v>954.07002314652755</v>
      </c>
      <c r="AB345" s="179">
        <f t="shared" si="26"/>
        <v>0.13900893977230303</v>
      </c>
    </row>
    <row r="346" spans="2:28">
      <c r="B346" s="69">
        <f>'0°'!I369</f>
        <v>951.76909340101543</v>
      </c>
      <c r="C346" s="69">
        <f>'0°'!F369</f>
        <v>0.14296983505942401</v>
      </c>
      <c r="E346" s="45">
        <f t="shared" si="27"/>
        <v>954.8461129112128</v>
      </c>
      <c r="I346" s="69">
        <f>'45°'!I364</f>
        <v>977.65284546798034</v>
      </c>
      <c r="J346" s="69">
        <f>'45°'!F364</f>
        <v>0.14688542307691627</v>
      </c>
      <c r="L346" s="45">
        <f t="shared" si="28"/>
        <v>977.4800414592213</v>
      </c>
      <c r="P346" s="69">
        <f>'90°'!I368</f>
        <v>984.39933242767722</v>
      </c>
      <c r="Q346" s="69">
        <f>'90°'!F368</f>
        <v>0.14604434063310945</v>
      </c>
      <c r="S346" s="45">
        <f t="shared" si="29"/>
        <v>986.01125082939791</v>
      </c>
      <c r="AA346" s="146">
        <f t="shared" si="30"/>
        <v>954.8461129112128</v>
      </c>
      <c r="AB346" s="179">
        <f t="shared" si="26"/>
        <v>0.13946389587688701</v>
      </c>
    </row>
    <row r="347" spans="2:28">
      <c r="B347" s="69">
        <f>'0°'!I370</f>
        <v>952.20220507614215</v>
      </c>
      <c r="C347" s="69">
        <f>'0°'!F370</f>
        <v>0.143424791164008</v>
      </c>
      <c r="E347" s="45">
        <f t="shared" si="27"/>
        <v>955.62001228542567</v>
      </c>
      <c r="I347" s="69">
        <f>'45°'!I365</f>
        <v>978.09599719211838</v>
      </c>
      <c r="J347" s="69">
        <f>'45°'!F365</f>
        <v>0.14733860164673659</v>
      </c>
      <c r="L347" s="45">
        <f t="shared" si="28"/>
        <v>978.23914075829759</v>
      </c>
      <c r="P347" s="69">
        <f>'90°'!I369</f>
        <v>984.83528468323993</v>
      </c>
      <c r="Q347" s="69">
        <f>'90°'!F369</f>
        <v>0.14648710378473867</v>
      </c>
      <c r="S347" s="45">
        <f t="shared" si="29"/>
        <v>986.75772616706683</v>
      </c>
      <c r="AA347" s="146">
        <f t="shared" si="30"/>
        <v>955.62001228542567</v>
      </c>
      <c r="AB347" s="179">
        <f t="shared" si="26"/>
        <v>0.13990782013121153</v>
      </c>
    </row>
    <row r="348" spans="2:28">
      <c r="B348" s="69">
        <f>'0°'!I371</f>
        <v>953.23460954314726</v>
      </c>
      <c r="C348" s="69">
        <f>'0°'!F371</f>
        <v>0.14386871541833252</v>
      </c>
      <c r="E348" s="45">
        <f t="shared" si="27"/>
        <v>956.3733851188473</v>
      </c>
      <c r="I348" s="69">
        <f>'45°'!I366</f>
        <v>979.0768185714287</v>
      </c>
      <c r="J348" s="69">
        <f>'45°'!F366</f>
        <v>0.14778079224455737</v>
      </c>
      <c r="L348" s="45">
        <f t="shared" si="28"/>
        <v>978.97815301852916</v>
      </c>
      <c r="P348" s="69">
        <f>'90°'!I370</f>
        <v>985.88262337071671</v>
      </c>
      <c r="Q348" s="69">
        <f>'90°'!F370</f>
        <v>0.14694046285936116</v>
      </c>
      <c r="S348" s="45">
        <f t="shared" si="29"/>
        <v>987.52031431055582</v>
      </c>
      <c r="AA348" s="146">
        <f t="shared" si="30"/>
        <v>956.3733851188473</v>
      </c>
      <c r="AB348" s="179">
        <f t="shared" si="26"/>
        <v>0.14036236756132095</v>
      </c>
    </row>
    <row r="349" spans="2:28">
      <c r="B349" s="69">
        <f>'0°'!I372</f>
        <v>953.66799837563451</v>
      </c>
      <c r="C349" s="69">
        <f>'0°'!F372</f>
        <v>0.14432326284844194</v>
      </c>
      <c r="E349" s="45">
        <f t="shared" si="27"/>
        <v>957.14299390947315</v>
      </c>
      <c r="I349" s="69">
        <f>'45°'!I367</f>
        <v>979.52021857142881</v>
      </c>
      <c r="J349" s="69">
        <f>'45°'!F367</f>
        <v>0.14823356532566218</v>
      </c>
      <c r="L349" s="45">
        <f t="shared" si="28"/>
        <v>979.73313938223669</v>
      </c>
      <c r="P349" s="69">
        <f>'90°'!I371</f>
        <v>986.32948090342211</v>
      </c>
      <c r="Q349" s="69">
        <f>'90°'!F371</f>
        <v>0.14739361649266847</v>
      </c>
      <c r="S349" s="45">
        <f t="shared" si="29"/>
        <v>988.28079549300878</v>
      </c>
      <c r="AA349" s="146">
        <f t="shared" si="30"/>
        <v>957.14299390947315</v>
      </c>
      <c r="AB349" s="179">
        <f t="shared" si="26"/>
        <v>0.1408167084719335</v>
      </c>
    </row>
    <row r="350" spans="2:28">
      <c r="B350" s="69">
        <f>'0°'!I373</f>
        <v>954.66461116751259</v>
      </c>
      <c r="C350" s="69">
        <f>'0°'!F373</f>
        <v>0.14477760375905449</v>
      </c>
      <c r="E350" s="45">
        <f t="shared" si="27"/>
        <v>957.91045057771782</v>
      </c>
      <c r="I350" s="69">
        <f>'45°'!I368</f>
        <v>980.5580624630544</v>
      </c>
      <c r="J350" s="69">
        <f>'45°'!F368</f>
        <v>0.1486861334960784</v>
      </c>
      <c r="L350" s="45">
        <f t="shared" si="28"/>
        <v>980.48606225356411</v>
      </c>
      <c r="P350" s="69">
        <f>'90°'!I372</f>
        <v>987.32073733178538</v>
      </c>
      <c r="Q350" s="69">
        <f>'90°'!F372</f>
        <v>0.14783578276948817</v>
      </c>
      <c r="S350" s="45">
        <f t="shared" si="29"/>
        <v>989.02114931119843</v>
      </c>
      <c r="AA350" s="146">
        <f t="shared" si="30"/>
        <v>957.91045057771782</v>
      </c>
      <c r="AB350" s="179">
        <f t="shared" si="26"/>
        <v>0.14126003271897442</v>
      </c>
    </row>
    <row r="351" spans="2:28">
      <c r="B351" s="69">
        <f>'0°'!I374</f>
        <v>955.08793096446698</v>
      </c>
      <c r="C351" s="69">
        <f>'0°'!F374</f>
        <v>0.1452209280060954</v>
      </c>
      <c r="E351" s="45">
        <f t="shared" si="27"/>
        <v>958.65757067722552</v>
      </c>
      <c r="I351" s="69">
        <f>'45°'!I369</f>
        <v>980.99116788177366</v>
      </c>
      <c r="J351" s="69">
        <f>'45°'!F369</f>
        <v>0.14912772876073702</v>
      </c>
      <c r="L351" s="45">
        <f t="shared" si="28"/>
        <v>981.21907928933899</v>
      </c>
      <c r="P351" s="69">
        <f>'90°'!I373</f>
        <v>987.76784621399827</v>
      </c>
      <c r="Q351" s="69">
        <f>'90°'!F373</f>
        <v>0.14828853095868347</v>
      </c>
      <c r="S351" s="45">
        <f t="shared" si="29"/>
        <v>989.77750240283842</v>
      </c>
      <c r="AA351" s="146">
        <f t="shared" si="30"/>
        <v>958.65757067722552</v>
      </c>
      <c r="AB351" s="179">
        <f t="shared" si="26"/>
        <v>0.14171396605909373</v>
      </c>
    </row>
    <row r="352" spans="2:28">
      <c r="B352" s="69">
        <f>'0°'!I375</f>
        <v>956.13228263959411</v>
      </c>
      <c r="C352" s="69">
        <f>'0°'!F375</f>
        <v>0.14567486134621471</v>
      </c>
      <c r="E352" s="45">
        <f t="shared" si="27"/>
        <v>959.42081135273907</v>
      </c>
      <c r="I352" s="69">
        <f>'45°'!I370</f>
        <v>981.98404492610848</v>
      </c>
      <c r="J352" s="69">
        <f>'45°'!F370</f>
        <v>0.14957989253354381</v>
      </c>
      <c r="L352" s="45">
        <f t="shared" si="28"/>
        <v>981.96795887141923</v>
      </c>
      <c r="P352" s="69">
        <f>'90°'!I374</f>
        <v>988.81679124426</v>
      </c>
      <c r="Q352" s="69">
        <f>'90°'!F374</f>
        <v>0.14874107425971497</v>
      </c>
      <c r="S352" s="45">
        <f t="shared" si="29"/>
        <v>990.53178441383272</v>
      </c>
      <c r="AA352" s="146">
        <f t="shared" si="30"/>
        <v>959.42081135273907</v>
      </c>
      <c r="AB352" s="179">
        <f t="shared" si="26"/>
        <v>0.14216769343722485</v>
      </c>
    </row>
    <row r="353" spans="2:28">
      <c r="B353" s="69">
        <f>'0°'!I376</f>
        <v>957.13018984771566</v>
      </c>
      <c r="C353" s="69">
        <f>'0°'!F376</f>
        <v>0.14612858872434584</v>
      </c>
      <c r="E353" s="45">
        <f t="shared" si="27"/>
        <v>960.18193713600783</v>
      </c>
      <c r="I353" s="69">
        <f>'45°'!I371</f>
        <v>982.42796216748786</v>
      </c>
      <c r="J353" s="69">
        <f>'45°'!F371</f>
        <v>0.15003185194667393</v>
      </c>
      <c r="L353" s="45">
        <f t="shared" si="28"/>
        <v>982.71480973619907</v>
      </c>
      <c r="P353" s="69">
        <f>'90°'!I375</f>
        <v>989.25352048897457</v>
      </c>
      <c r="Q353" s="69">
        <f>'90°'!F375</f>
        <v>0.1491826452688145</v>
      </c>
      <c r="S353" s="45">
        <f t="shared" si="29"/>
        <v>991.26612096066174</v>
      </c>
      <c r="AA353" s="146">
        <f t="shared" si="30"/>
        <v>960.18193713600783</v>
      </c>
      <c r="AB353" s="179">
        <f t="shared" si="26"/>
        <v>0.14261041929673066</v>
      </c>
    </row>
    <row r="354" spans="2:28">
      <c r="B354" s="69">
        <f>'0°'!I377</f>
        <v>957.55402994923861</v>
      </c>
      <c r="C354" s="69">
        <f>'0°'!F377</f>
        <v>0.14657131458385164</v>
      </c>
      <c r="E354" s="45">
        <f t="shared" si="27"/>
        <v>960.92291267145822</v>
      </c>
      <c r="I354" s="69">
        <f>'45°'!I372</f>
        <v>983.45681689655191</v>
      </c>
      <c r="J354" s="69">
        <f>'45°'!F372</f>
        <v>0.15047285347904102</v>
      </c>
      <c r="L354" s="45">
        <f t="shared" si="28"/>
        <v>983.44193258414975</v>
      </c>
      <c r="P354" s="69">
        <f>'90°'!I376</f>
        <v>989.70090166648731</v>
      </c>
      <c r="Q354" s="69">
        <f>'90°'!F376</f>
        <v>0.1496347842166604</v>
      </c>
      <c r="S354" s="45">
        <f t="shared" si="29"/>
        <v>992.01634484358306</v>
      </c>
      <c r="AA354" s="146">
        <f t="shared" si="30"/>
        <v>960.92291267145822</v>
      </c>
      <c r="AB354" s="179">
        <f t="shared" si="26"/>
        <v>0.14306374020388252</v>
      </c>
    </row>
    <row r="355" spans="2:28">
      <c r="B355" s="69">
        <f>'0°'!I378</f>
        <v>958.59973949238577</v>
      </c>
      <c r="C355" s="69">
        <f>'0°'!F378</f>
        <v>0.1470246354910035</v>
      </c>
      <c r="E355" s="45">
        <f t="shared" si="27"/>
        <v>961.67989503970568</v>
      </c>
      <c r="I355" s="69">
        <f>'45°'!I373</f>
        <v>984.45095009852241</v>
      </c>
      <c r="J355" s="69">
        <f>'45°'!F373</f>
        <v>0.15092440958126974</v>
      </c>
      <c r="L355" s="45">
        <f t="shared" si="28"/>
        <v>984.1848079763754</v>
      </c>
      <c r="P355" s="69">
        <f>'90°'!I377</f>
        <v>990.75092939472665</v>
      </c>
      <c r="Q355" s="69">
        <f>'90°'!F377</f>
        <v>0.15008671882726349</v>
      </c>
      <c r="S355" s="45">
        <f t="shared" si="29"/>
        <v>992.76453257884373</v>
      </c>
      <c r="AA355" s="146">
        <f t="shared" si="30"/>
        <v>961.67989503970568</v>
      </c>
      <c r="AB355" s="179">
        <f t="shared" si="26"/>
        <v>0.14350606962567689</v>
      </c>
    </row>
    <row r="356" spans="2:28">
      <c r="B356" s="69">
        <f>'0°'!I379</f>
        <v>959.5885908629441</v>
      </c>
      <c r="C356" s="69">
        <f>'0°'!F379</f>
        <v>0.14746696491279787</v>
      </c>
      <c r="E356" s="45">
        <f t="shared" si="27"/>
        <v>962.41684891327986</v>
      </c>
      <c r="I356" s="69">
        <f>'45°'!I374</f>
        <v>984.89538458128095</v>
      </c>
      <c r="J356" s="69">
        <f>'45°'!F374</f>
        <v>0.15137576187261342</v>
      </c>
      <c r="L356" s="45">
        <f t="shared" si="28"/>
        <v>984.92568851730948</v>
      </c>
      <c r="P356" s="69">
        <f>'90°'!I378</f>
        <v>991.18792445151962</v>
      </c>
      <c r="Q356" s="69">
        <f>'90°'!F378</f>
        <v>0.15052769616925005</v>
      </c>
      <c r="S356" s="45">
        <f t="shared" si="29"/>
        <v>993.49295334973033</v>
      </c>
      <c r="AA356" s="146">
        <f t="shared" si="30"/>
        <v>962.41684891327986</v>
      </c>
      <c r="AB356" s="179">
        <f t="shared" si="26"/>
        <v>0.14395898478947008</v>
      </c>
    </row>
    <row r="357" spans="2:28">
      <c r="B357" s="69">
        <f>'0°'!I380</f>
        <v>960.02330152284264</v>
      </c>
      <c r="C357" s="69">
        <f>'0°'!F380</f>
        <v>0.14791988007659107</v>
      </c>
      <c r="E357" s="45">
        <f t="shared" si="27"/>
        <v>963.16973498216589</v>
      </c>
      <c r="I357" s="69">
        <f>'45°'!I375</f>
        <v>985.92554472906409</v>
      </c>
      <c r="J357" s="69">
        <f>'45°'!F375</f>
        <v>0.15181617126711167</v>
      </c>
      <c r="L357" s="45">
        <f t="shared" si="28"/>
        <v>985.64701557276112</v>
      </c>
      <c r="P357" s="69">
        <f>'90°'!I379</f>
        <v>992.19236376258254</v>
      </c>
      <c r="Q357" s="69">
        <f>'90°'!F379</f>
        <v>0.1509792275131962</v>
      </c>
      <c r="S357" s="45">
        <f t="shared" si="29"/>
        <v>994.23715108118904</v>
      </c>
      <c r="AA357" s="146">
        <f t="shared" si="30"/>
        <v>963.16973498216589</v>
      </c>
      <c r="AB357" s="179">
        <f t="shared" si="26"/>
        <v>0.14441169491397943</v>
      </c>
    </row>
    <row r="358" spans="2:28">
      <c r="B358" s="69">
        <f>'0°'!I381</f>
        <v>961.07036893401016</v>
      </c>
      <c r="C358" s="69">
        <f>'0°'!F381</f>
        <v>0.14837259020110041</v>
      </c>
      <c r="E358" s="45">
        <f t="shared" si="27"/>
        <v>963.92056591154085</v>
      </c>
      <c r="I358" s="69">
        <f>'45°'!I376</f>
        <v>986.37024817734005</v>
      </c>
      <c r="J358" s="69">
        <f>'45°'!F376</f>
        <v>0.15226712132988771</v>
      </c>
      <c r="L358" s="45">
        <f t="shared" si="28"/>
        <v>986.38398669344485</v>
      </c>
      <c r="P358" s="69">
        <f>'90°'!I380</f>
        <v>992.6402685849024</v>
      </c>
      <c r="Q358" s="69">
        <f>'90°'!F380</f>
        <v>0.15143055506860148</v>
      </c>
      <c r="S358" s="45">
        <f t="shared" si="29"/>
        <v>994.97934668441349</v>
      </c>
      <c r="AA358" s="146">
        <f t="shared" si="30"/>
        <v>963.92056591154085</v>
      </c>
      <c r="AB358" s="179">
        <f t="shared" si="26"/>
        <v>0.14485342862899978</v>
      </c>
    </row>
    <row r="359" spans="2:28">
      <c r="B359" s="69">
        <f>'0°'!I382</f>
        <v>962.06050203045697</v>
      </c>
      <c r="C359" s="69">
        <f>'0°'!F382</f>
        <v>0.14881432391612076</v>
      </c>
      <c r="E359" s="45">
        <f t="shared" si="27"/>
        <v>964.65154882875152</v>
      </c>
      <c r="I359" s="69">
        <f>'45°'!I377</f>
        <v>986.80436344827592</v>
      </c>
      <c r="J359" s="69">
        <f>'45°'!F377</f>
        <v>0.15270713842252859</v>
      </c>
      <c r="L359" s="45">
        <f t="shared" si="28"/>
        <v>987.10151844734537</v>
      </c>
      <c r="P359" s="69">
        <f>'90°'!I381</f>
        <v>993.68123177217365</v>
      </c>
      <c r="Q359" s="69">
        <f>'90°'!F381</f>
        <v>0.15187094033763518</v>
      </c>
      <c r="S359" s="45">
        <f t="shared" si="29"/>
        <v>995.70195052042618</v>
      </c>
      <c r="AA359" s="146">
        <f t="shared" si="30"/>
        <v>964.65154882875152</v>
      </c>
      <c r="AB359" s="179">
        <f t="shared" si="26"/>
        <v>0.14530573410228384</v>
      </c>
    </row>
    <row r="360" spans="2:28">
      <c r="B360" s="69">
        <f>'0°'!I383</f>
        <v>962.49574568527919</v>
      </c>
      <c r="C360" s="69">
        <f>'0°'!F383</f>
        <v>0.14926662938940483</v>
      </c>
      <c r="E360" s="45">
        <f t="shared" si="27"/>
        <v>965.39835284793867</v>
      </c>
      <c r="I360" s="69">
        <f>'45°'!I378</f>
        <v>987.80024344827609</v>
      </c>
      <c r="J360" s="69">
        <f>'45°'!F378</f>
        <v>0.15315768697300117</v>
      </c>
      <c r="L360" s="45">
        <f t="shared" si="28"/>
        <v>987.83462306237061</v>
      </c>
      <c r="P360" s="69">
        <f>'90°'!I382</f>
        <v>994.12940888979335</v>
      </c>
      <c r="Q360" s="69">
        <f>'90°'!F382</f>
        <v>0.15232186570853928</v>
      </c>
      <c r="S360" s="45">
        <f t="shared" si="29"/>
        <v>996.44022247102441</v>
      </c>
      <c r="AA360" s="146">
        <f t="shared" si="30"/>
        <v>965.39835284793867</v>
      </c>
      <c r="AB360" s="179">
        <f t="shared" si="26"/>
        <v>0.14575783508781437</v>
      </c>
    </row>
    <row r="361" spans="2:28">
      <c r="B361" s="69">
        <f>'0°'!I384</f>
        <v>963.54417096446718</v>
      </c>
      <c r="C361" s="69">
        <f>'0°'!F384</f>
        <v>0.14971873037493535</v>
      </c>
      <c r="E361" s="45">
        <f t="shared" si="27"/>
        <v>966.14313637389546</v>
      </c>
      <c r="I361" s="69">
        <f>'45°'!I379</f>
        <v>988.2451951724139</v>
      </c>
      <c r="J361" s="69">
        <f>'45°'!F379</f>
        <v>0.15360803262089123</v>
      </c>
      <c r="L361" s="45">
        <f t="shared" si="28"/>
        <v>988.56578725066424</v>
      </c>
      <c r="P361" s="69">
        <f>'90°'!I383</f>
        <v>995.13537125918128</v>
      </c>
      <c r="Q361" s="69">
        <f>'90°'!F383</f>
        <v>0.15277258783739664</v>
      </c>
      <c r="S361" s="45">
        <f t="shared" si="29"/>
        <v>997.17652543158397</v>
      </c>
      <c r="AA361" s="146">
        <f t="shared" si="30"/>
        <v>966.14313637389546</v>
      </c>
      <c r="AB361" s="179">
        <f t="shared" si="26"/>
        <v>0.14619897469843757</v>
      </c>
    </row>
    <row r="362" spans="2:28">
      <c r="B362" s="69">
        <f>'0°'!I385</f>
        <v>963.96932223350268</v>
      </c>
      <c r="C362" s="69">
        <f>'0°'!F385</f>
        <v>0.15015986998555855</v>
      </c>
      <c r="E362" s="45">
        <f t="shared" si="27"/>
        <v>966.86824899716771</v>
      </c>
      <c r="I362" s="69">
        <f>'45°'!I380</f>
        <v>989.27719226601016</v>
      </c>
      <c r="J362" s="69">
        <f>'45°'!F380</f>
        <v>0.15404746021458318</v>
      </c>
      <c r="L362" s="45">
        <f t="shared" si="28"/>
        <v>989.27768133868631</v>
      </c>
      <c r="P362" s="69">
        <f>'90°'!I384</f>
        <v>995.57312285804358</v>
      </c>
      <c r="Q362" s="69">
        <f>'90°'!F384</f>
        <v>0.15321238262122527</v>
      </c>
      <c r="S362" s="45">
        <f t="shared" si="29"/>
        <v>997.89340861337678</v>
      </c>
      <c r="AA362" s="146">
        <f t="shared" si="30"/>
        <v>966.86824899716771</v>
      </c>
      <c r="AB362" s="179">
        <f t="shared" si="26"/>
        <v>0.14665067212047261</v>
      </c>
    </row>
    <row r="363" spans="2:28">
      <c r="B363" s="69">
        <f>'0°'!I386</f>
        <v>964.97136243654825</v>
      </c>
      <c r="C363" s="69">
        <f>'0°'!F386</f>
        <v>0.1506115674075936</v>
      </c>
      <c r="E363" s="45">
        <f t="shared" si="27"/>
        <v>967.60907317749286</v>
      </c>
      <c r="I363" s="69">
        <f>'45°'!I381</f>
        <v>989.72241295566528</v>
      </c>
      <c r="J363" s="69">
        <f>'45°'!F381</f>
        <v>0.15449740542527612</v>
      </c>
      <c r="L363" s="45">
        <f t="shared" si="28"/>
        <v>990.00504227404224</v>
      </c>
      <c r="P363" s="69">
        <f>'90°'!I385</f>
        <v>996.62635678863103</v>
      </c>
      <c r="Q363" s="69">
        <f>'90°'!F385</f>
        <v>0.15366270364338699</v>
      </c>
      <c r="S363" s="45">
        <f t="shared" si="29"/>
        <v>998.62585256184013</v>
      </c>
      <c r="AA363" s="146">
        <f t="shared" si="30"/>
        <v>967.60907317749286</v>
      </c>
      <c r="AB363" s="179">
        <f t="shared" si="26"/>
        <v>0.14710216560406139</v>
      </c>
    </row>
    <row r="364" spans="2:28">
      <c r="B364" s="69">
        <f>'0°'!I387</f>
        <v>965.40713908629436</v>
      </c>
      <c r="C364" s="69">
        <f>'0°'!F387</f>
        <v>0.15106306089118238</v>
      </c>
      <c r="E364" s="45">
        <f t="shared" si="27"/>
        <v>968.34791060421139</v>
      </c>
      <c r="I364" s="69">
        <f>'45°'!I382</f>
        <v>990.71979738916275</v>
      </c>
      <c r="J364" s="69">
        <f>'45°'!F382</f>
        <v>0.15494714827632394</v>
      </c>
      <c r="L364" s="45">
        <f t="shared" si="28"/>
        <v>990.73049438005808</v>
      </c>
      <c r="P364" s="69">
        <f>'90°'!I386</f>
        <v>997.06437419957149</v>
      </c>
      <c r="Q364" s="69">
        <f>'90°'!F386</f>
        <v>0.15410210721905679</v>
      </c>
      <c r="S364" s="45">
        <f t="shared" si="29"/>
        <v>999.33898920366823</v>
      </c>
      <c r="AA364" s="146">
        <f t="shared" si="30"/>
        <v>968.34791060421139</v>
      </c>
      <c r="AB364" s="179">
        <f t="shared" si="26"/>
        <v>0.1475427127062082</v>
      </c>
    </row>
    <row r="365" spans="2:28">
      <c r="B365" s="69">
        <f>'0°'!I388</f>
        <v>966.44681715736033</v>
      </c>
      <c r="C365" s="69">
        <f>'0°'!F388</f>
        <v>0.15150360799332918</v>
      </c>
      <c r="E365" s="45">
        <f t="shared" si="27"/>
        <v>969.06725096167577</v>
      </c>
      <c r="I365" s="69">
        <f>'45°'!I383</f>
        <v>991.15465995073907</v>
      </c>
      <c r="J365" s="69">
        <f>'45°'!F383</f>
        <v>0.15538598794847835</v>
      </c>
      <c r="L365" s="45">
        <f t="shared" si="28"/>
        <v>991.4368426060538</v>
      </c>
      <c r="P365" s="69">
        <f>'90°'!I387</f>
        <v>997.51307496199843</v>
      </c>
      <c r="Q365" s="69">
        <f>'90°'!F387</f>
        <v>0.15455202784779415</v>
      </c>
      <c r="S365" s="45">
        <f t="shared" si="29"/>
        <v>1000.0676161456959</v>
      </c>
      <c r="AA365" s="146">
        <f t="shared" si="30"/>
        <v>969.06725096167577</v>
      </c>
      <c r="AB365" s="179">
        <f t="shared" si="26"/>
        <v>0.14799380370965154</v>
      </c>
    </row>
    <row r="366" spans="2:28">
      <c r="B366" s="69">
        <f>'0°'!I389</f>
        <v>966.88287096446709</v>
      </c>
      <c r="C366" s="69">
        <f>'0°'!F389</f>
        <v>0.15195469899677252</v>
      </c>
      <c r="E366" s="45">
        <f t="shared" si="27"/>
        <v>969.8021948476586</v>
      </c>
      <c r="I366" s="69">
        <f>'45°'!I384</f>
        <v>992.1988378325126</v>
      </c>
      <c r="J366" s="69">
        <f>'45°'!F384</f>
        <v>0.15583533143312303</v>
      </c>
      <c r="L366" s="45">
        <f t="shared" si="28"/>
        <v>992.15855310696622</v>
      </c>
      <c r="P366" s="69">
        <f>'90°'!I388</f>
        <v>998.520805754707</v>
      </c>
      <c r="Q366" s="69">
        <f>'90°'!F388</f>
        <v>0.15500174613899179</v>
      </c>
      <c r="S366" s="45">
        <f t="shared" si="29"/>
        <v>1000.7943273694568</v>
      </c>
      <c r="AA366" s="146">
        <f t="shared" si="30"/>
        <v>969.8021948476586</v>
      </c>
      <c r="AB366" s="179">
        <f t="shared" si="26"/>
        <v>0.14844469132174604</v>
      </c>
    </row>
    <row r="367" spans="2:28">
      <c r="B367" s="69">
        <f>'0°'!I390</f>
        <v>967.88646142131995</v>
      </c>
      <c r="C367" s="69">
        <f>'0°'!F390</f>
        <v>0.15240558660886702</v>
      </c>
      <c r="E367" s="45">
        <f t="shared" si="27"/>
        <v>970.53518484512733</v>
      </c>
      <c r="I367" s="69">
        <f>'45°'!I385</f>
        <v>992.64457576354698</v>
      </c>
      <c r="J367" s="69">
        <f>'45°'!F385</f>
        <v>0.15628447309888291</v>
      </c>
      <c r="L367" s="45">
        <f t="shared" si="28"/>
        <v>992.87838557793702</v>
      </c>
      <c r="P367" s="69">
        <f>'90°'!I389</f>
        <v>998.95906853064287</v>
      </c>
      <c r="Q367" s="69">
        <f>'90°'!F389</f>
        <v>0.15544056185734814</v>
      </c>
      <c r="S367" s="45">
        <f t="shared" si="29"/>
        <v>1001.501898134245</v>
      </c>
      <c r="AA367" s="146">
        <f t="shared" si="30"/>
        <v>970.53518484512733</v>
      </c>
      <c r="AB367" s="179">
        <f t="shared" si="26"/>
        <v>0.14888464750491512</v>
      </c>
    </row>
    <row r="368" spans="2:28">
      <c r="B368" s="69">
        <f>'0°'!I391</f>
        <v>968.92748467005094</v>
      </c>
      <c r="C368" s="69">
        <f>'0°'!F391</f>
        <v>0.1528455427920361</v>
      </c>
      <c r="E368" s="45">
        <f t="shared" si="27"/>
        <v>971.24884842395795</v>
      </c>
      <c r="I368" s="69">
        <f>'45°'!I386</f>
        <v>993.63284591133015</v>
      </c>
      <c r="J368" s="69">
        <f>'45°'!F386</f>
        <v>0.15672272642058885</v>
      </c>
      <c r="L368" s="45">
        <f t="shared" si="28"/>
        <v>993.57927742720062</v>
      </c>
      <c r="P368" s="69">
        <f>'90°'!I390</f>
        <v>1000.0141746160936</v>
      </c>
      <c r="Q368" s="69">
        <f>'90°'!F390</f>
        <v>0.1558898808257396</v>
      </c>
      <c r="S368" s="45">
        <f t="shared" si="29"/>
        <v>1002.2248542765914</v>
      </c>
      <c r="AA368" s="146">
        <f t="shared" si="30"/>
        <v>971.24884842395795</v>
      </c>
      <c r="AB368" s="179">
        <f t="shared" si="26"/>
        <v>0.14933513371585713</v>
      </c>
    </row>
    <row r="369" spans="2:28">
      <c r="B369" s="69">
        <f>'0°'!I392</f>
        <v>969.36407147208126</v>
      </c>
      <c r="C369" s="69">
        <f>'0°'!F392</f>
        <v>0.15329602900297812</v>
      </c>
      <c r="E369" s="45">
        <f t="shared" si="27"/>
        <v>971.97800898797766</v>
      </c>
      <c r="I369" s="69">
        <f>'45°'!I387</f>
        <v>994.07883211822684</v>
      </c>
      <c r="J369" s="69">
        <f>'45°'!F387</f>
        <v>0.15717146978645044</v>
      </c>
      <c r="L369" s="45">
        <f t="shared" si="28"/>
        <v>994.29542839114561</v>
      </c>
      <c r="P369" s="69">
        <f>'90°'!I391</f>
        <v>1000.4633990233277</v>
      </c>
      <c r="Q369" s="69">
        <f>'90°'!F391</f>
        <v>0.15633899799726364</v>
      </c>
      <c r="S369" s="45">
        <f t="shared" si="29"/>
        <v>1002.945925638389</v>
      </c>
      <c r="AA369" s="146">
        <f t="shared" si="30"/>
        <v>971.97800898797766</v>
      </c>
      <c r="AB369" s="179">
        <f t="shared" si="26"/>
        <v>0.1497854170803492</v>
      </c>
    </row>
    <row r="370" spans="2:28">
      <c r="B370" s="69">
        <f>'0°'!I393</f>
        <v>970.41631451776652</v>
      </c>
      <c r="C370" s="69">
        <f>'0°'!F393</f>
        <v>0.15374631236747019</v>
      </c>
      <c r="E370" s="45">
        <f t="shared" si="27"/>
        <v>972.70524768473672</v>
      </c>
      <c r="I370" s="69">
        <f>'45°'!I388</f>
        <v>994.52481832512342</v>
      </c>
      <c r="J370" s="69">
        <f>'45°'!F388</f>
        <v>0.15762001187202343</v>
      </c>
      <c r="L370" s="45">
        <f t="shared" si="28"/>
        <v>995.00973135384254</v>
      </c>
      <c r="P370" s="69">
        <f>'90°'!I392</f>
        <v>1000.9019276113419</v>
      </c>
      <c r="Q370" s="69">
        <f>'90°'!F392</f>
        <v>0.15677722742913819</v>
      </c>
      <c r="S370" s="45">
        <f t="shared" si="29"/>
        <v>1003.6480204133067</v>
      </c>
      <c r="AA370" s="146">
        <f t="shared" si="30"/>
        <v>972.70524768473672</v>
      </c>
      <c r="AB370" s="179">
        <f t="shared" si="26"/>
        <v>0.15022478392765162</v>
      </c>
    </row>
    <row r="371" spans="2:28">
      <c r="B371" s="69">
        <f>'0°'!I394</f>
        <v>970.84277695431467</v>
      </c>
      <c r="C371" s="69">
        <f>'0°'!F394</f>
        <v>0.15418567921477261</v>
      </c>
      <c r="E371" s="45">
        <f t="shared" si="27"/>
        <v>973.41332752033395</v>
      </c>
      <c r="I371" s="69">
        <f>'45°'!I389</f>
        <v>995.56022674876863</v>
      </c>
      <c r="J371" s="69">
        <f>'45°'!F389</f>
        <v>0.15805768040808058</v>
      </c>
      <c r="L371" s="45">
        <f t="shared" si="28"/>
        <v>995.70525407238881</v>
      </c>
      <c r="P371" s="69">
        <f>'90°'!I393</f>
        <v>1001.911426827371</v>
      </c>
      <c r="Q371" s="69">
        <f>'90°'!F393</f>
        <v>0.15722594634418638</v>
      </c>
      <c r="S371" s="45">
        <f t="shared" si="29"/>
        <v>1004.3653970613432</v>
      </c>
      <c r="AA371" s="146">
        <f t="shared" si="30"/>
        <v>973.41332752033395</v>
      </c>
      <c r="AB371" s="179">
        <f t="shared" si="26"/>
        <v>0.15067466696565163</v>
      </c>
    </row>
    <row r="372" spans="2:28">
      <c r="B372" s="69">
        <f>'0°'!I395</f>
        <v>971.84844456852795</v>
      </c>
      <c r="C372" s="69">
        <f>'0°'!F395</f>
        <v>0.15463556225277261</v>
      </c>
      <c r="E372" s="45">
        <f t="shared" si="27"/>
        <v>974.13679925262591</v>
      </c>
      <c r="I372" s="69">
        <f>'45°'!I390</f>
        <v>996.0064819211824</v>
      </c>
      <c r="J372" s="69">
        <f>'45°'!F390</f>
        <v>0.15850582525599313</v>
      </c>
      <c r="L372" s="45">
        <f t="shared" si="28"/>
        <v>996.41593412912823</v>
      </c>
      <c r="P372" s="69">
        <f>'90°'!I394</f>
        <v>1002.3609025841124</v>
      </c>
      <c r="Q372" s="69">
        <f>'90°'!F394</f>
        <v>0.15767446400087473</v>
      </c>
      <c r="S372" s="45">
        <f t="shared" si="29"/>
        <v>1005.0809190920597</v>
      </c>
      <c r="AA372" s="146">
        <f t="shared" si="30"/>
        <v>974.13679925262591</v>
      </c>
      <c r="AB372" s="179">
        <f t="shared" si="26"/>
        <v>0.15111364336540695</v>
      </c>
    </row>
    <row r="373" spans="2:28">
      <c r="B373" s="69">
        <f>'0°'!I396</f>
        <v>972.27515675126904</v>
      </c>
      <c r="C373" s="69">
        <f>'0°'!F396</f>
        <v>0.15507453865252793</v>
      </c>
      <c r="E373" s="45">
        <f t="shared" si="27"/>
        <v>974.84122171558272</v>
      </c>
      <c r="I373" s="69">
        <f>'45°'!I391</f>
        <v>997.05331596059136</v>
      </c>
      <c r="J373" s="69">
        <f>'45°'!F391</f>
        <v>0.15895376936006012</v>
      </c>
      <c r="L373" s="45">
        <f t="shared" si="28"/>
        <v>997.12479546872078</v>
      </c>
      <c r="P373" s="69">
        <f>'90°'!I395</f>
        <v>1003.4071790206946</v>
      </c>
      <c r="Q373" s="69">
        <f>'90°'!F395</f>
        <v>0.15811210871081147</v>
      </c>
      <c r="S373" s="45">
        <f t="shared" si="29"/>
        <v>1005.777625514007</v>
      </c>
      <c r="AA373" s="146">
        <f t="shared" si="30"/>
        <v>974.84122171558272</v>
      </c>
      <c r="AB373" s="179">
        <f t="shared" si="26"/>
        <v>0.15156312678810685</v>
      </c>
    </row>
    <row r="374" spans="2:28">
      <c r="B374" s="69">
        <f>'0°'!I397</f>
        <v>973.32902822335041</v>
      </c>
      <c r="C374" s="69">
        <f>'0°'!F397</f>
        <v>0.15552402207522784</v>
      </c>
      <c r="E374" s="45">
        <f t="shared" si="27"/>
        <v>975.5609670856503</v>
      </c>
      <c r="I374" s="69">
        <f>'45°'!I392</f>
        <v>997.48920857142878</v>
      </c>
      <c r="J374" s="69">
        <f>'45°'!F392</f>
        <v>0.15939085466901254</v>
      </c>
      <c r="L374" s="45">
        <f t="shared" si="28"/>
        <v>997.81503413915948</v>
      </c>
      <c r="P374" s="69">
        <f>'90°'!I396</f>
        <v>1003.8569270727359</v>
      </c>
      <c r="Q374" s="69">
        <f>'90°'!F396</f>
        <v>0.1585602291730886</v>
      </c>
      <c r="S374" s="45">
        <f t="shared" si="29"/>
        <v>1006.4895116942648</v>
      </c>
      <c r="AA374" s="146">
        <f t="shared" si="30"/>
        <v>975.5609670856503</v>
      </c>
      <c r="AB374" s="179">
        <f t="shared" si="26"/>
        <v>0.15201240826622661</v>
      </c>
    </row>
    <row r="375" spans="2:28">
      <c r="B375" s="69">
        <f>'0°'!I398</f>
        <v>974.33599025380715</v>
      </c>
      <c r="C375" s="69">
        <f>'0°'!F398</f>
        <v>0.1559733035533476</v>
      </c>
      <c r="E375" s="45">
        <f t="shared" si="27"/>
        <v>976.27884208034232</v>
      </c>
      <c r="I375" s="69">
        <f>'45°'!I393</f>
        <v>998.49060384236464</v>
      </c>
      <c r="J375" s="69">
        <f>'45°'!F393</f>
        <v>0.15983840259341375</v>
      </c>
      <c r="L375" s="45">
        <f t="shared" si="28"/>
        <v>998.52032972734821</v>
      </c>
      <c r="P375" s="69">
        <f>'90°'!I397</f>
        <v>1004.8572350756243</v>
      </c>
      <c r="Q375" s="69">
        <f>'90°'!F397</f>
        <v>0.15899748648891784</v>
      </c>
      <c r="S375" s="45">
        <f t="shared" si="29"/>
        <v>1007.1826875951141</v>
      </c>
      <c r="AA375" s="146">
        <f t="shared" si="30"/>
        <v>976.27884208034232</v>
      </c>
      <c r="AB375" s="179">
        <f t="shared" si="26"/>
        <v>0.15245079795034683</v>
      </c>
    </row>
    <row r="376" spans="2:28">
      <c r="B376" s="69">
        <f>'0°'!I399</f>
        <v>974.76322274111681</v>
      </c>
      <c r="C376" s="69">
        <f>'0°'!F399</f>
        <v>0.15641169323746781</v>
      </c>
      <c r="E376" s="45">
        <f t="shared" si="27"/>
        <v>976.97783040583397</v>
      </c>
      <c r="I376" s="69">
        <f>'45°'!I394</f>
        <v>998.92673881773408</v>
      </c>
      <c r="J376" s="69">
        <f>'45°'!F394</f>
        <v>0.1602751014975293</v>
      </c>
      <c r="L376" s="45">
        <f t="shared" si="28"/>
        <v>999.20710576498698</v>
      </c>
      <c r="P376" s="69">
        <f>'90°'!I398</f>
        <v>1005.3072344771732</v>
      </c>
      <c r="Q376" s="69">
        <f>'90°'!F398</f>
        <v>0.15944521045964957</v>
      </c>
      <c r="S376" s="45">
        <f t="shared" si="29"/>
        <v>1007.8909762040578</v>
      </c>
      <c r="AA376" s="146">
        <f t="shared" si="30"/>
        <v>976.97783040583397</v>
      </c>
      <c r="AB376" s="179">
        <f t="shared" si="26"/>
        <v>0.15289968088066785</v>
      </c>
    </row>
    <row r="377" spans="2:28">
      <c r="B377" s="69">
        <f>'0°'!I400</f>
        <v>975.81845208121831</v>
      </c>
      <c r="C377" s="69">
        <f>'0°'!F400</f>
        <v>0.15686057616778884</v>
      </c>
      <c r="E377" s="45">
        <f t="shared" si="27"/>
        <v>977.69203890559652</v>
      </c>
      <c r="I377" s="69">
        <f>'45°'!I395</f>
        <v>999.37351123152723</v>
      </c>
      <c r="J377" s="69">
        <f>'45°'!F395</f>
        <v>0.16072225394243977</v>
      </c>
      <c r="L377" s="45">
        <f t="shared" si="28"/>
        <v>999.90887277707577</v>
      </c>
      <c r="P377" s="69">
        <f>'90°'!I399</f>
        <v>1005.7572338787221</v>
      </c>
      <c r="Q377" s="69">
        <f>'90°'!F399</f>
        <v>0.1598927340633331</v>
      </c>
      <c r="S377" s="45">
        <f t="shared" si="29"/>
        <v>1008.5974587412269</v>
      </c>
      <c r="AA377" s="146">
        <f t="shared" si="30"/>
        <v>977.69203890559652</v>
      </c>
      <c r="AB377" s="179">
        <f t="shared" si="26"/>
        <v>0.15334836240550784</v>
      </c>
    </row>
    <row r="378" spans="2:28">
      <c r="B378" s="69">
        <f>'0°'!I401</f>
        <v>976.25638203045696</v>
      </c>
      <c r="C378" s="69">
        <f>'0°'!F401</f>
        <v>0.15730925769262882</v>
      </c>
      <c r="E378" s="45">
        <f t="shared" si="27"/>
        <v>978.40440694300082</v>
      </c>
      <c r="I378" s="69">
        <f>'45°'!I396</f>
        <v>1000.4221945320198</v>
      </c>
      <c r="J378" s="69">
        <f>'45°'!F396</f>
        <v>0.16116920653140379</v>
      </c>
      <c r="L378" s="45">
        <f t="shared" si="28"/>
        <v>1000.6088682176122</v>
      </c>
      <c r="P378" s="69">
        <f>'90°'!I400</f>
        <v>1006.8053700024338</v>
      </c>
      <c r="Q378" s="69">
        <f>'90°'!F400</f>
        <v>0.1603294092467793</v>
      </c>
      <c r="S378" s="45">
        <f t="shared" si="29"/>
        <v>1009.2853873342754</v>
      </c>
      <c r="AA378" s="146">
        <f t="shared" si="30"/>
        <v>978.40440694300082</v>
      </c>
      <c r="AB378" s="179">
        <f t="shared" si="26"/>
        <v>0.15378616694025377</v>
      </c>
    </row>
    <row r="379" spans="2:28">
      <c r="B379" s="69">
        <f>'0°'!I402</f>
        <v>977.25446131979697</v>
      </c>
      <c r="C379" s="69">
        <f>'0°'!F402</f>
        <v>0.15774706222737475</v>
      </c>
      <c r="E379" s="45">
        <f t="shared" si="27"/>
        <v>979.09804804095961</v>
      </c>
      <c r="I379" s="69">
        <f>'45°'!I397</f>
        <v>1000.8585920689655</v>
      </c>
      <c r="J379" s="69">
        <f>'45°'!F397</f>
        <v>0.16160532478805664</v>
      </c>
      <c r="L379" s="45">
        <f t="shared" si="28"/>
        <v>1001.2904971847911</v>
      </c>
      <c r="P379" s="69">
        <f>'90°'!I401</f>
        <v>1007.2556416992823</v>
      </c>
      <c r="Q379" s="69">
        <f>'90°'!F401</f>
        <v>0.16077653741393416</v>
      </c>
      <c r="S379" s="45">
        <f t="shared" si="29"/>
        <v>1009.9883287716175</v>
      </c>
      <c r="AA379" s="146">
        <f t="shared" si="30"/>
        <v>979.09804804095961</v>
      </c>
      <c r="AB379" s="179">
        <f t="shared" si="26"/>
        <v>0.15423445098052405</v>
      </c>
    </row>
    <row r="380" spans="2:28">
      <c r="B380" s="69">
        <f>'0°'!I403</f>
        <v>977.69264710659888</v>
      </c>
      <c r="C380" s="69">
        <f>'0°'!F403</f>
        <v>0.15819534626764503</v>
      </c>
      <c r="E380" s="45">
        <f t="shared" si="27"/>
        <v>979.80680795806484</v>
      </c>
      <c r="I380" s="69">
        <f>'45°'!I398</f>
        <v>1001.8617341379312</v>
      </c>
      <c r="J380" s="69">
        <f>'45°'!F398</f>
        <v>0.16205188294851303</v>
      </c>
      <c r="L380" s="45">
        <f t="shared" si="28"/>
        <v>1001.987018902948</v>
      </c>
      <c r="P380" s="69">
        <f>'90°'!I402</f>
        <v>1007.7059133961309</v>
      </c>
      <c r="Q380" s="69">
        <f>'90°'!F402</f>
        <v>0.16122346574683952</v>
      </c>
      <c r="S380" s="45">
        <f t="shared" si="29"/>
        <v>1010.6894923622705</v>
      </c>
      <c r="AA380" s="146">
        <f t="shared" si="30"/>
        <v>979.80680795806484</v>
      </c>
      <c r="AB380" s="179">
        <f t="shared" si="26"/>
        <v>0.15468253415225652</v>
      </c>
    </row>
    <row r="381" spans="2:28">
      <c r="B381" s="69">
        <f>'0°'!I404</f>
        <v>978.74951147208128</v>
      </c>
      <c r="C381" s="69">
        <f>'0°'!F404</f>
        <v>0.15864342943937751</v>
      </c>
      <c r="E381" s="45">
        <f t="shared" si="27"/>
        <v>980.51375658341374</v>
      </c>
      <c r="I381" s="69">
        <f>'45°'!I399</f>
        <v>1002.3090237931037</v>
      </c>
      <c r="J381" s="69">
        <f>'45°'!F399</f>
        <v>0.16249824178378575</v>
      </c>
      <c r="L381" s="45">
        <f t="shared" si="28"/>
        <v>1002.6817964692423</v>
      </c>
      <c r="P381" s="69">
        <f>'90°'!I403</f>
        <v>1008.7082287041138</v>
      </c>
      <c r="Q381" s="69">
        <f>'90°'!F403</f>
        <v>0.16165956034585874</v>
      </c>
      <c r="S381" s="45">
        <f t="shared" si="29"/>
        <v>1011.3722556531669</v>
      </c>
      <c r="AA381" s="146">
        <f t="shared" si="30"/>
        <v>980.51375658341374</v>
      </c>
      <c r="AB381" s="179">
        <f t="shared" si="26"/>
        <v>0.15511975509762557</v>
      </c>
    </row>
    <row r="382" spans="2:28">
      <c r="B382" s="69">
        <f>'0°'!I405</f>
        <v>979.17753482233502</v>
      </c>
      <c r="C382" s="69">
        <f>'0°'!F405</f>
        <v>0.15908065038474656</v>
      </c>
      <c r="E382" s="45">
        <f t="shared" si="27"/>
        <v>981.20213520669301</v>
      </c>
      <c r="I382" s="69">
        <f>'45°'!I400</f>
        <v>1003.3486376354681</v>
      </c>
      <c r="J382" s="69">
        <f>'45°'!F400</f>
        <v>0.16293378093501679</v>
      </c>
      <c r="L382" s="45">
        <f t="shared" si="28"/>
        <v>1003.3583580315546</v>
      </c>
      <c r="P382" s="69">
        <f>'90°'!I404</f>
        <v>1009.1587517504699</v>
      </c>
      <c r="Q382" s="69">
        <f>'90°'!F404</f>
        <v>0.1621060942930474</v>
      </c>
      <c r="S382" s="45">
        <f t="shared" si="29"/>
        <v>1012.0699332416128</v>
      </c>
      <c r="AA382" s="146">
        <f t="shared" si="30"/>
        <v>981.20213520669301</v>
      </c>
      <c r="AB382" s="179">
        <f t="shared" si="26"/>
        <v>0.15556744184376897</v>
      </c>
    </row>
    <row r="383" spans="2:28">
      <c r="B383" s="69">
        <f>'0°'!I406</f>
        <v>980.18759126903569</v>
      </c>
      <c r="C383" s="69">
        <f>'0°'!F406</f>
        <v>0.15952833713088996</v>
      </c>
      <c r="D383" s="69"/>
      <c r="E383" s="45">
        <f t="shared" si="27"/>
        <v>981.90553264412085</v>
      </c>
      <c r="I383" s="69">
        <f>'45°'!I401</f>
        <v>1003.7961962561577</v>
      </c>
      <c r="J383" s="69">
        <f>'45°'!F401</f>
        <v>0.16337974638858052</v>
      </c>
      <c r="K383" s="69"/>
      <c r="L383" s="45">
        <f t="shared" si="28"/>
        <v>1004.0497154070302</v>
      </c>
      <c r="P383" s="69">
        <f>'90°'!I405</f>
        <v>1009.6092747968258</v>
      </c>
      <c r="Q383" s="69">
        <f>'90°'!F405</f>
        <v>0.16255242893666239</v>
      </c>
      <c r="R383" s="69"/>
      <c r="S383" s="45">
        <f t="shared" si="29"/>
        <v>1012.7658605248292</v>
      </c>
      <c r="AA383" s="146">
        <f t="shared" si="30"/>
        <v>981.90553264412085</v>
      </c>
      <c r="AB383" s="179">
        <f t="shared" si="26"/>
        <v>0.15601492825617291</v>
      </c>
    </row>
    <row r="384" spans="2:28">
      <c r="B384" s="69">
        <f>'0°'!I407</f>
        <v>980.6263100507615</v>
      </c>
      <c r="C384" s="69">
        <f>'0°'!F407</f>
        <v>0.1599758235432939</v>
      </c>
      <c r="D384" s="69"/>
      <c r="E384" s="45">
        <f t="shared" si="27"/>
        <v>982.60714724293734</v>
      </c>
      <c r="I384" s="69">
        <f>'45°'!I402</f>
        <v>1004.2437548768474</v>
      </c>
      <c r="J384" s="69">
        <f>'45°'!F402</f>
        <v>0.16382551304561177</v>
      </c>
      <c r="K384" s="69"/>
      <c r="L384" s="45">
        <f t="shared" si="28"/>
        <v>1004.7393553923368</v>
      </c>
      <c r="P384" s="69">
        <f>'90°'!I406</f>
        <v>1010.6595429029672</v>
      </c>
      <c r="Q384" s="69">
        <f>'90°'!F406</f>
        <v>0.1629879444930448</v>
      </c>
      <c r="R384" s="69"/>
      <c r="S384" s="45">
        <f t="shared" si="29"/>
        <v>1013.4435385329643</v>
      </c>
      <c r="AA384" s="146">
        <f t="shared" si="30"/>
        <v>982.60714724293734</v>
      </c>
      <c r="AB384" s="179">
        <f t="shared" si="26"/>
        <v>0.15645156716593256</v>
      </c>
    </row>
    <row r="385" spans="2:28">
      <c r="B385" s="69">
        <f>'0°'!I408</f>
        <v>981.67435715736042</v>
      </c>
      <c r="C385" s="69">
        <f>'0°'!F408</f>
        <v>0.16041246245305354</v>
      </c>
      <c r="D385" s="69"/>
      <c r="E385" s="45">
        <f t="shared" si="27"/>
        <v>983.29034605983247</v>
      </c>
      <c r="I385" s="69">
        <f>'45°'!I403</f>
        <v>1005.2379875862069</v>
      </c>
      <c r="J385" s="69">
        <f>'45°'!F403</f>
        <v>0.16426047462732724</v>
      </c>
      <c r="K385" s="69"/>
      <c r="L385" s="45">
        <f t="shared" si="28"/>
        <v>1005.4109273035843</v>
      </c>
      <c r="P385" s="69">
        <f>'90°'!I407</f>
        <v>1011.110338244623</v>
      </c>
      <c r="Q385" s="69">
        <f>'90°'!F407</f>
        <v>0.1634338857975719</v>
      </c>
      <c r="R385" s="69"/>
      <c r="S385" s="45">
        <f t="shared" si="29"/>
        <v>1014.1360335829828</v>
      </c>
      <c r="AA385" s="146">
        <f t="shared" si="30"/>
        <v>983.29034605983247</v>
      </c>
      <c r="AB385" s="179">
        <f t="shared" si="26"/>
        <v>0.15689865820750146</v>
      </c>
    </row>
    <row r="386" spans="2:28">
      <c r="B386" s="69">
        <f>'0°'!I409</f>
        <v>982.11335309644664</v>
      </c>
      <c r="C386" s="69">
        <f>'0°'!F409</f>
        <v>0.16085955349462244</v>
      </c>
      <c r="D386" s="69"/>
      <c r="E386" s="45">
        <f t="shared" si="27"/>
        <v>983.98846500912146</v>
      </c>
      <c r="I386" s="69">
        <f>'45°'!I404</f>
        <v>1005.6857944827588</v>
      </c>
      <c r="J386" s="69">
        <f>'45°'!F404</f>
        <v>0.16470584894528698</v>
      </c>
      <c r="K386" s="69"/>
      <c r="L386" s="45">
        <f t="shared" si="28"/>
        <v>1006.0971993506389</v>
      </c>
      <c r="P386" s="69">
        <f>'90°'!I408</f>
        <v>1012.1614102702206</v>
      </c>
      <c r="Q386" s="69">
        <f>'90°'!F408</f>
        <v>0.16386901771839171</v>
      </c>
      <c r="R386" s="69"/>
      <c r="S386" s="45">
        <f t="shared" si="29"/>
        <v>1014.8103782248645</v>
      </c>
      <c r="AA386" s="146">
        <f t="shared" si="30"/>
        <v>983.98846500912146</v>
      </c>
      <c r="AB386" s="179">
        <f t="shared" si="26"/>
        <v>0.15733491150095033</v>
      </c>
    </row>
    <row r="387" spans="2:28">
      <c r="B387" s="69">
        <f>'0°'!I410</f>
        <v>982.54189675126895</v>
      </c>
      <c r="C387" s="69">
        <f>'0°'!F410</f>
        <v>0.16129580678807132</v>
      </c>
      <c r="D387" s="69"/>
      <c r="E387" s="45">
        <f t="shared" si="27"/>
        <v>984.66826911318162</v>
      </c>
      <c r="I387" s="69">
        <f>'45°'!I405</f>
        <v>1006.1336013793104</v>
      </c>
      <c r="J387" s="69">
        <f>'45°'!F405</f>
        <v>0.16515102499326453</v>
      </c>
      <c r="K387" s="69"/>
      <c r="L387" s="45">
        <f t="shared" si="28"/>
        <v>1006.7817801326089</v>
      </c>
      <c r="P387" s="69">
        <f>'90°'!I409</f>
        <v>1012.6124779071762</v>
      </c>
      <c r="Q387" s="69">
        <f>'90°'!F409</f>
        <v>0.16431456637649261</v>
      </c>
      <c r="R387" s="69"/>
      <c r="S387" s="45">
        <f t="shared" si="29"/>
        <v>1015.499476031676</v>
      </c>
      <c r="AA387" s="146">
        <f t="shared" si="30"/>
        <v>984.66826911318162</v>
      </c>
      <c r="AB387" s="179">
        <f t="shared" ref="AB387:AB450" si="31">C388-C$3</f>
        <v>0.15778160786971723</v>
      </c>
    </row>
    <row r="388" spans="2:28">
      <c r="B388" s="69">
        <f>'0°'!I411</f>
        <v>983.55375319796951</v>
      </c>
      <c r="C388" s="69">
        <f>'0°'!F411</f>
        <v>0.16174250315683822</v>
      </c>
      <c r="D388" s="69"/>
      <c r="E388" s="45">
        <f t="shared" si="27"/>
        <v>985.36292854309704</v>
      </c>
      <c r="I388" s="69">
        <f>'45°'!I406</f>
        <v>1007.1753211330052</v>
      </c>
      <c r="J388" s="69">
        <f>'45°'!F406</f>
        <v>0.1655854105352686</v>
      </c>
      <c r="K388" s="69"/>
      <c r="L388" s="45">
        <f t="shared" si="28"/>
        <v>1007.4484382969425</v>
      </c>
      <c r="P388" s="69">
        <f>'90°'!I410</f>
        <v>1013.0635455441319</v>
      </c>
      <c r="Q388" s="69">
        <f>'90°'!F410</f>
        <v>0.16475991660939157</v>
      </c>
      <c r="R388" s="69"/>
      <c r="S388" s="45">
        <f t="shared" si="29"/>
        <v>1016.1868679073044</v>
      </c>
      <c r="AA388" s="146">
        <f t="shared" si="30"/>
        <v>985.36292854309704</v>
      </c>
      <c r="AB388" s="179">
        <f t="shared" si="31"/>
        <v>0.15822810478992788</v>
      </c>
    </row>
    <row r="389" spans="2:28">
      <c r="B389" s="69">
        <f>'0°'!I412</f>
        <v>983.99300497461934</v>
      </c>
      <c r="C389" s="69">
        <f>'0°'!F412</f>
        <v>0.16218900007704887</v>
      </c>
      <c r="D389" s="69"/>
      <c r="E389" s="45">
        <f t="shared" ref="E389:E453" si="32">G$3*C389^F$3</f>
        <v>986.05585095449032</v>
      </c>
      <c r="I389" s="69">
        <f>'45°'!I407</f>
        <v>1007.6233969950741</v>
      </c>
      <c r="J389" s="69">
        <f>'45°'!F407</f>
        <v>0.16603019528267224</v>
      </c>
      <c r="K389" s="69"/>
      <c r="L389" s="45">
        <f t="shared" ref="L389:L452" si="33">N$3*J389^M$3</f>
        <v>1008.1297021556231</v>
      </c>
      <c r="P389" s="69">
        <f>'90°'!I411</f>
        <v>1014.0686306837904</v>
      </c>
      <c r="Q389" s="69">
        <f>'90°'!F411</f>
        <v>0.16519447203953455</v>
      </c>
      <c r="R389" s="69"/>
      <c r="S389" s="45">
        <f t="shared" ref="S389:S452" si="34">U$3*Q389^T$3</f>
        <v>1016.8562561913848</v>
      </c>
      <c r="AA389" s="146">
        <f t="shared" si="30"/>
        <v>986.05585095449032</v>
      </c>
      <c r="AB389" s="179">
        <f t="shared" si="31"/>
        <v>0.15866377861951689</v>
      </c>
    </row>
    <row r="390" spans="2:28">
      <c r="B390" s="69">
        <f>'0°'!I413</f>
        <v>985.04294497461933</v>
      </c>
      <c r="C390" s="69">
        <f>'0°'!F413</f>
        <v>0.16262467390663787</v>
      </c>
      <c r="D390" s="69"/>
      <c r="E390" s="45">
        <f t="shared" si="32"/>
        <v>986.73060837860021</v>
      </c>
      <c r="I390" s="69">
        <f>'45°'!I408</f>
        <v>1008.6193641871921</v>
      </c>
      <c r="J390" s="69">
        <f>'45°'!F408</f>
        <v>0.16646419917646571</v>
      </c>
      <c r="K390" s="69"/>
      <c r="L390" s="45">
        <f t="shared" si="33"/>
        <v>1008.7931386445683</v>
      </c>
      <c r="P390" s="69">
        <f>'90°'!I412</f>
        <v>1014.5199496702534</v>
      </c>
      <c r="Q390" s="69">
        <f>'90°'!F412</f>
        <v>0.16563943066572429</v>
      </c>
      <c r="R390" s="69"/>
      <c r="S390" s="45">
        <f t="shared" si="34"/>
        <v>1017.540302477285</v>
      </c>
      <c r="AA390" s="146">
        <f t="shared" si="30"/>
        <v>986.73060837860021</v>
      </c>
      <c r="AB390" s="179">
        <f t="shared" si="31"/>
        <v>0.15910988191469622</v>
      </c>
    </row>
    <row r="391" spans="2:28">
      <c r="B391" s="69">
        <f>'0°'!I414</f>
        <v>985.48247390862946</v>
      </c>
      <c r="C391" s="69">
        <f>'0°'!F414</f>
        <v>0.1630707772018172</v>
      </c>
      <c r="D391" s="69"/>
      <c r="E391" s="45">
        <f t="shared" si="32"/>
        <v>987.42012459095895</v>
      </c>
      <c r="I391" s="69">
        <f>'45°'!I409</f>
        <v>1009.0676883251233</v>
      </c>
      <c r="J391" s="69">
        <f>'45°'!F409</f>
        <v>0.16690859331058186</v>
      </c>
      <c r="K391" s="69"/>
      <c r="L391" s="45">
        <f t="shared" si="33"/>
        <v>1009.4711187897304</v>
      </c>
      <c r="P391" s="69">
        <f>'90°'!I413</f>
        <v>1014.9712686567165</v>
      </c>
      <c r="Q391" s="69">
        <f>'90°'!F413</f>
        <v>0.16608419139178929</v>
      </c>
      <c r="R391" s="69"/>
      <c r="S391" s="45">
        <f t="shared" si="34"/>
        <v>1018.2226686592255</v>
      </c>
      <c r="AA391" s="146">
        <f t="shared" si="30"/>
        <v>987.42012459095895</v>
      </c>
      <c r="AB391" s="179">
        <f t="shared" si="31"/>
        <v>0.15955578629046105</v>
      </c>
    </row>
    <row r="392" spans="2:28">
      <c r="B392" s="69">
        <f>'0°'!I415</f>
        <v>986.54370375634517</v>
      </c>
      <c r="C392" s="69">
        <f>'0°'!F415</f>
        <v>0.16351668157758203</v>
      </c>
      <c r="D392" s="69"/>
      <c r="E392" s="45">
        <f t="shared" si="32"/>
        <v>988.10793044061461</v>
      </c>
      <c r="I392" s="69">
        <f>'45°'!I410</f>
        <v>1009.5160124630544</v>
      </c>
      <c r="J392" s="69">
        <f>'45°'!F410</f>
        <v>0.16735279004627102</v>
      </c>
      <c r="K392" s="69"/>
      <c r="L392" s="45">
        <f t="shared" si="33"/>
        <v>1010.1474497860942</v>
      </c>
      <c r="P392" s="69">
        <f>'90°'!I414</f>
        <v>1015.4118419530256</v>
      </c>
      <c r="Q392" s="69">
        <f>'90°'!F414</f>
        <v>0.16651817185677803</v>
      </c>
      <c r="R392" s="69"/>
      <c r="S392" s="45">
        <f t="shared" si="34"/>
        <v>1018.8871756242198</v>
      </c>
      <c r="AA392" s="146">
        <f t="shared" si="30"/>
        <v>988.10793044061461</v>
      </c>
      <c r="AB392" s="179">
        <f t="shared" si="31"/>
        <v>0.15999088219352167</v>
      </c>
    </row>
    <row r="393" spans="2:28">
      <c r="B393" s="69">
        <f>'0°'!I416</f>
        <v>986.97303827411156</v>
      </c>
      <c r="C393" s="69">
        <f>'0°'!F416</f>
        <v>0.16395177748064266</v>
      </c>
      <c r="D393" s="69"/>
      <c r="E393" s="45">
        <f t="shared" si="32"/>
        <v>988.77771863097018</v>
      </c>
      <c r="I393" s="69">
        <f>'45°'!I411</f>
        <v>1010.5595691625617</v>
      </c>
      <c r="J393" s="69">
        <f>'45°'!F411</f>
        <v>0.16778622043250882</v>
      </c>
      <c r="K393" s="69"/>
      <c r="L393" s="45">
        <f t="shared" si="33"/>
        <v>1010.8060948932326</v>
      </c>
      <c r="P393" s="69">
        <f>'90°'!I415</f>
        <v>1016.4760639465065</v>
      </c>
      <c r="Q393" s="69">
        <f>'90°'!F415</f>
        <v>0.16696254201172711</v>
      </c>
      <c r="R393" s="69"/>
      <c r="S393" s="45">
        <f t="shared" si="34"/>
        <v>1019.5662466529695</v>
      </c>
      <c r="AA393" s="146">
        <f t="shared" si="30"/>
        <v>988.77771863097018</v>
      </c>
      <c r="AB393" s="179">
        <f t="shared" si="31"/>
        <v>0.16043639398785955</v>
      </c>
    </row>
    <row r="394" spans="2:28">
      <c r="B394" s="69">
        <f>'0°'!I417</f>
        <v>987.98722771573603</v>
      </c>
      <c r="C394" s="69">
        <f>'0°'!F417</f>
        <v>0.16439728927498054</v>
      </c>
      <c r="D394" s="69"/>
      <c r="E394" s="45">
        <f t="shared" si="32"/>
        <v>989.46217032689992</v>
      </c>
      <c r="I394" s="69">
        <f>'45°'!I412</f>
        <v>1011.00816226601</v>
      </c>
      <c r="J394" s="69">
        <f>'45°'!F412</f>
        <v>0.16823002758656766</v>
      </c>
      <c r="K394" s="69"/>
      <c r="L394" s="45">
        <f t="shared" si="33"/>
        <v>1011.4791912188878</v>
      </c>
      <c r="P394" s="69">
        <f>'90°'!I416</f>
        <v>1016.9276552282691</v>
      </c>
      <c r="Q394" s="69">
        <f>'90°'!F416</f>
        <v>0.16740671478954663</v>
      </c>
      <c r="R394" s="69"/>
      <c r="S394" s="45">
        <f t="shared" si="34"/>
        <v>1020.2436627991162</v>
      </c>
      <c r="AA394" s="146">
        <f t="shared" si="30"/>
        <v>989.46217032689992</v>
      </c>
      <c r="AB394" s="179">
        <f t="shared" si="31"/>
        <v>0.16088170738982119</v>
      </c>
    </row>
    <row r="395" spans="2:28">
      <c r="B395" s="69">
        <f>'0°'!I418</f>
        <v>988.42728964466994</v>
      </c>
      <c r="C395" s="69">
        <f>'0°'!F418</f>
        <v>0.16484260267694217</v>
      </c>
      <c r="D395" s="69"/>
      <c r="E395" s="45">
        <f t="shared" si="32"/>
        <v>990.14493768132161</v>
      </c>
      <c r="I395" s="69">
        <f>'45°'!I413</f>
        <v>1011.4567553694583</v>
      </c>
      <c r="J395" s="69">
        <f>'45°'!F413</f>
        <v>0.1686736378632091</v>
      </c>
      <c r="K395" s="69"/>
      <c r="L395" s="45">
        <f t="shared" si="33"/>
        <v>1012.1506629227856</v>
      </c>
      <c r="P395" s="69">
        <f>'90°'!I417</f>
        <v>1017.3684943366568</v>
      </c>
      <c r="Q395" s="69">
        <f>'90°'!F417</f>
        <v>0.16784012180885655</v>
      </c>
      <c r="R395" s="69"/>
      <c r="S395" s="45">
        <f t="shared" si="34"/>
        <v>1020.9033617234161</v>
      </c>
      <c r="AA395" s="146">
        <f t="shared" si="30"/>
        <v>990.14493768132161</v>
      </c>
      <c r="AB395" s="179">
        <f t="shared" si="31"/>
        <v>0.16131622689757527</v>
      </c>
    </row>
    <row r="396" spans="2:28">
      <c r="B396" s="69">
        <f>'0°'!I419</f>
        <v>989.47967025380717</v>
      </c>
      <c r="C396" s="69">
        <f>'0°'!F419</f>
        <v>0.16527712218469626</v>
      </c>
      <c r="D396" s="69"/>
      <c r="E396" s="45">
        <f t="shared" si="32"/>
        <v>990.80983224023771</v>
      </c>
      <c r="I396" s="69">
        <f>'45°'!I414</f>
        <v>1012.4547053201971</v>
      </c>
      <c r="J396" s="69">
        <f>'45°'!F414</f>
        <v>0.16910649625559587</v>
      </c>
      <c r="K396" s="69"/>
      <c r="L396" s="45">
        <f t="shared" si="33"/>
        <v>1012.8045879091977</v>
      </c>
      <c r="P396" s="69">
        <f>'90°'!I418</f>
        <v>1018.3865903042926</v>
      </c>
      <c r="Q396" s="69">
        <f>'90°'!F418</f>
        <v>0.16828390504705076</v>
      </c>
      <c r="R396" s="69"/>
      <c r="S396" s="45">
        <f t="shared" si="34"/>
        <v>1021.5775319747967</v>
      </c>
      <c r="AA396" s="146">
        <f t="shared" si="30"/>
        <v>990.80983224023771</v>
      </c>
      <c r="AB396" s="179">
        <f t="shared" si="31"/>
        <v>0.16176114875756933</v>
      </c>
    </row>
    <row r="397" spans="2:28">
      <c r="B397" s="69">
        <f>'0°'!I420</f>
        <v>989.9200093401015</v>
      </c>
      <c r="C397" s="69">
        <f>'0°'!F420</f>
        <v>0.16572204404469032</v>
      </c>
      <c r="D397" s="69"/>
      <c r="E397" s="45">
        <f t="shared" si="32"/>
        <v>991.48929625252322</v>
      </c>
      <c r="I397" s="69">
        <f>'45°'!I415</f>
        <v>1012.9035466995076</v>
      </c>
      <c r="J397" s="69">
        <f>'45°'!F415</f>
        <v>0.16954971797818305</v>
      </c>
      <c r="K397" s="69"/>
      <c r="L397" s="45">
        <f t="shared" si="33"/>
        <v>1013.4728728498619</v>
      </c>
      <c r="P397" s="69">
        <f>'90°'!I419</f>
        <v>1018.8384329355629</v>
      </c>
      <c r="Q397" s="69">
        <f>'90°'!F419</f>
        <v>0.16872749142904095</v>
      </c>
      <c r="R397" s="69"/>
      <c r="S397" s="45">
        <f t="shared" si="34"/>
        <v>1022.2500719783169</v>
      </c>
      <c r="AA397" s="146">
        <f t="shared" si="30"/>
        <v>991.48929625252322</v>
      </c>
      <c r="AB397" s="179">
        <f t="shared" si="31"/>
        <v>0.16219528638177719</v>
      </c>
    </row>
    <row r="398" spans="2:28">
      <c r="B398" s="69">
        <f>'0°'!I421</f>
        <v>990.925258680203</v>
      </c>
      <c r="C398" s="69">
        <f>'0°'!F421</f>
        <v>0.16615618166889817</v>
      </c>
      <c r="D398" s="69"/>
      <c r="E398" s="45">
        <f t="shared" si="32"/>
        <v>992.15098232875516</v>
      </c>
      <c r="I398" s="69">
        <f>'45°'!I416</f>
        <v>1013.9596334482759</v>
      </c>
      <c r="J398" s="69">
        <f>'45°'!F416</f>
        <v>0.16999274334230183</v>
      </c>
      <c r="K398" s="69"/>
      <c r="L398" s="45">
        <f t="shared" si="33"/>
        <v>1014.1395571304126</v>
      </c>
      <c r="P398" s="69">
        <f>'90°'!I420</f>
        <v>1019.2795174089457</v>
      </c>
      <c r="Q398" s="69">
        <f>'90°'!F420</f>
        <v>0.16916032651613153</v>
      </c>
      <c r="R398" s="69"/>
      <c r="S398" s="45">
        <f t="shared" si="34"/>
        <v>1022.9050344359177</v>
      </c>
      <c r="AA398" s="146">
        <f t="shared" si="30"/>
        <v>992.15098232875516</v>
      </c>
      <c r="AB398" s="179">
        <f t="shared" si="31"/>
        <v>0.16263981738772582</v>
      </c>
    </row>
    <row r="399" spans="2:28">
      <c r="B399" s="69">
        <f>'0°'!I422</f>
        <v>991.36585360406093</v>
      </c>
      <c r="C399" s="69">
        <f>'0°'!F422</f>
        <v>0.1666007126748468</v>
      </c>
      <c r="D399" s="69"/>
      <c r="E399" s="45">
        <f t="shared" si="32"/>
        <v>992.82717607574205</v>
      </c>
      <c r="I399" s="69">
        <f>'45°'!I417</f>
        <v>1014.3980506896554</v>
      </c>
      <c r="J399" s="69">
        <f>'45°'!F417</f>
        <v>0.17042503124855748</v>
      </c>
      <c r="K399" s="69"/>
      <c r="L399" s="45">
        <f t="shared" si="33"/>
        <v>1014.7888316144381</v>
      </c>
      <c r="P399" s="69">
        <f>'90°'!I421</f>
        <v>1020.3458838525896</v>
      </c>
      <c r="Q399" s="69">
        <f>'90°'!F421</f>
        <v>0.1696035243859062</v>
      </c>
      <c r="R399" s="69"/>
      <c r="S399" s="45">
        <f t="shared" si="34"/>
        <v>1023.5743766622576</v>
      </c>
      <c r="AA399" s="146">
        <f t="shared" si="30"/>
        <v>992.82717607574205</v>
      </c>
      <c r="AB399" s="179">
        <f t="shared" si="31"/>
        <v>0.16308415087365971</v>
      </c>
    </row>
    <row r="400" spans="2:28">
      <c r="B400" s="69">
        <f>'0°'!I423</f>
        <v>992.43034690355341</v>
      </c>
      <c r="C400" s="69">
        <f>'0°'!F423</f>
        <v>0.1670450461607807</v>
      </c>
      <c r="D400" s="69"/>
      <c r="E400" s="45">
        <f t="shared" si="32"/>
        <v>993.50172742892892</v>
      </c>
      <c r="I400" s="69">
        <f>'45°'!I418</f>
        <v>1014.8471610344828</v>
      </c>
      <c r="J400" s="69">
        <f>'45°'!F418</f>
        <v>0.17086766908213766</v>
      </c>
      <c r="K400" s="69"/>
      <c r="L400" s="45">
        <f t="shared" si="33"/>
        <v>1015.4523759395029</v>
      </c>
      <c r="P400" s="69">
        <f>'90°'!I422</f>
        <v>1020.7979987791596</v>
      </c>
      <c r="Q400" s="69">
        <f>'90°'!F422</f>
        <v>0.17004652591834202</v>
      </c>
      <c r="R400" s="69"/>
      <c r="S400" s="45">
        <f t="shared" si="34"/>
        <v>1024.2421127073424</v>
      </c>
      <c r="AA400" s="146">
        <f t="shared" si="30"/>
        <v>993.50172742892892</v>
      </c>
      <c r="AB400" s="179">
        <f t="shared" si="31"/>
        <v>0.16351771463705922</v>
      </c>
    </row>
    <row r="401" spans="2:28">
      <c r="B401" s="69">
        <f>'0°'!I424</f>
        <v>992.86072203045694</v>
      </c>
      <c r="C401" s="69">
        <f>'0°'!F424</f>
        <v>0.16747860992418021</v>
      </c>
      <c r="D401" s="69"/>
      <c r="E401" s="45">
        <f t="shared" si="32"/>
        <v>994.15864174904584</v>
      </c>
      <c r="I401" s="69">
        <f>'45°'!I419</f>
        <v>1015.2962713793105</v>
      </c>
      <c r="J401" s="69">
        <f>'45°'!F419</f>
        <v>0.17131011107415001</v>
      </c>
      <c r="K401" s="69"/>
      <c r="L401" s="45">
        <f t="shared" si="33"/>
        <v>1016.1143430183608</v>
      </c>
      <c r="P401" s="69">
        <f>'90°'!I423</f>
        <v>1021.2393490646207</v>
      </c>
      <c r="Q401" s="69">
        <f>'90°'!F423</f>
        <v>0.17047879058068963</v>
      </c>
      <c r="R401" s="69"/>
      <c r="S401" s="45">
        <f t="shared" si="34"/>
        <v>1024.8924086215427</v>
      </c>
      <c r="AA401" s="146">
        <f t="shared" si="30"/>
        <v>994.15864174904584</v>
      </c>
      <c r="AB401" s="179">
        <f t="shared" si="31"/>
        <v>0.16396165830155821</v>
      </c>
    </row>
    <row r="402" spans="2:28">
      <c r="B402" s="69">
        <f>'0°'!I425</f>
        <v>993.87800588832476</v>
      </c>
      <c r="C402" s="69">
        <f>'0°'!F425</f>
        <v>0.16792255358867919</v>
      </c>
      <c r="D402" s="69"/>
      <c r="E402" s="45">
        <f t="shared" si="32"/>
        <v>994.82997168266104</v>
      </c>
      <c r="I402" s="69">
        <f>'45°'!I420</f>
        <v>1016.29620408867</v>
      </c>
      <c r="J402" s="69">
        <f>'45°'!F420</f>
        <v>0.17174182999604043</v>
      </c>
      <c r="K402" s="69"/>
      <c r="L402" s="45">
        <f t="shared" si="33"/>
        <v>1016.7590350269054</v>
      </c>
      <c r="P402" s="69">
        <f>'90°'!I424</f>
        <v>1021.6914639911909</v>
      </c>
      <c r="Q402" s="69">
        <f>'90°'!F424</f>
        <v>0.17092140462426059</v>
      </c>
      <c r="R402" s="69"/>
      <c r="S402" s="45">
        <f t="shared" si="34"/>
        <v>1025.5569939019836</v>
      </c>
      <c r="AA402" s="146">
        <f t="shared" si="30"/>
        <v>994.82997168266104</v>
      </c>
      <c r="AB402" s="179">
        <f t="shared" si="31"/>
        <v>0.16440540496753317</v>
      </c>
    </row>
    <row r="403" spans="2:28">
      <c r="B403" s="69">
        <f>'0°'!I426</f>
        <v>994.3191338071066</v>
      </c>
      <c r="C403" s="69">
        <f>'0°'!F426</f>
        <v>0.16836630025465416</v>
      </c>
      <c r="D403" s="69"/>
      <c r="E403" s="45">
        <f t="shared" si="32"/>
        <v>995.49968365072414</v>
      </c>
      <c r="I403" s="69">
        <f>'45°'!I421</f>
        <v>1016.7455627093598</v>
      </c>
      <c r="J403" s="69">
        <f>'45°'!F421</f>
        <v>0.17218388547699104</v>
      </c>
      <c r="K403" s="69"/>
      <c r="L403" s="45">
        <f t="shared" si="33"/>
        <v>1017.4179078925032</v>
      </c>
      <c r="P403" s="69">
        <f>'90°'!I425</f>
        <v>1022.7010604555411</v>
      </c>
      <c r="Q403" s="69">
        <f>'90°'!F425</f>
        <v>0.17135329135445979</v>
      </c>
      <c r="R403" s="69"/>
      <c r="S403" s="45">
        <f t="shared" si="34"/>
        <v>1026.2042290737975</v>
      </c>
      <c r="AA403" s="146">
        <f t="shared" si="30"/>
        <v>995.49968365072414</v>
      </c>
      <c r="AB403" s="179">
        <f t="shared" si="31"/>
        <v>0.16483839638522685</v>
      </c>
    </row>
    <row r="404" spans="2:28">
      <c r="B404" s="69">
        <f>'0°'!I427</f>
        <v>994.74975868020294</v>
      </c>
      <c r="C404" s="69">
        <f>'0°'!F427</f>
        <v>0.16879929167234783</v>
      </c>
      <c r="D404" s="69"/>
      <c r="E404" s="45">
        <f t="shared" si="32"/>
        <v>996.15189718877605</v>
      </c>
      <c r="I404" s="69">
        <f>'45°'!I422</f>
        <v>1017.1842223152711</v>
      </c>
      <c r="J404" s="69">
        <f>'45°'!F422</f>
        <v>0.17261522742000429</v>
      </c>
      <c r="K404" s="69"/>
      <c r="L404" s="45">
        <f t="shared" si="33"/>
        <v>1018.0595939601507</v>
      </c>
      <c r="P404" s="69">
        <f>'90°'!I426</f>
        <v>1023.1534267316187</v>
      </c>
      <c r="Q404" s="69">
        <f>'90°'!F426</f>
        <v>0.17179551858643838</v>
      </c>
      <c r="R404" s="69"/>
      <c r="S404" s="45">
        <f t="shared" si="34"/>
        <v>1026.8656942123562</v>
      </c>
      <c r="AA404" s="146">
        <f t="shared" ref="AA404:AA467" si="35">E404</f>
        <v>996.15189718877605</v>
      </c>
      <c r="AB404" s="179">
        <f t="shared" si="31"/>
        <v>0.16528175425829128</v>
      </c>
    </row>
    <row r="405" spans="2:28">
      <c r="B405" s="69">
        <f>'0°'!I428</f>
        <v>995.81615756345184</v>
      </c>
      <c r="C405" s="69">
        <f>'0°'!F428</f>
        <v>0.16924264954541227</v>
      </c>
      <c r="D405" s="69"/>
      <c r="E405" s="45">
        <f t="shared" si="32"/>
        <v>996.81843545133665</v>
      </c>
      <c r="I405" s="69">
        <f>'45°'!I423</f>
        <v>1018.2426898522167</v>
      </c>
      <c r="J405" s="69">
        <f>'45°'!F423</f>
        <v>0.17305689706460475</v>
      </c>
      <c r="K405" s="69"/>
      <c r="L405" s="45">
        <f t="shared" si="33"/>
        <v>1018.7154024128564</v>
      </c>
      <c r="Q405" s="69">
        <v>0.17299999999999999</v>
      </c>
      <c r="R405" s="69"/>
      <c r="S405" s="45">
        <f t="shared" si="34"/>
        <v>1028.660854554774</v>
      </c>
      <c r="AA405" s="146">
        <f t="shared" si="35"/>
        <v>996.81843545133665</v>
      </c>
      <c r="AB405" s="179">
        <f t="shared" si="31"/>
        <v>0.16572491565225925</v>
      </c>
    </row>
    <row r="406" spans="2:28">
      <c r="B406" s="69">
        <f>'0°'!I429</f>
        <v>996.25756263959386</v>
      </c>
      <c r="C406" s="69">
        <f>'0°'!F429</f>
        <v>0.16968581093938023</v>
      </c>
      <c r="D406" s="69"/>
      <c r="E406" s="45">
        <f t="shared" si="32"/>
        <v>997.48337961303719</v>
      </c>
      <c r="I406" s="69">
        <f>'45°'!I424</f>
        <v>1018.6923174384237</v>
      </c>
      <c r="J406" s="69">
        <f>'45°'!F424</f>
        <v>0.17349837172324667</v>
      </c>
      <c r="K406" s="69"/>
      <c r="L406" s="45">
        <f t="shared" si="33"/>
        <v>1019.3696714116891</v>
      </c>
      <c r="Q406" s="69">
        <v>0.17499999999999999</v>
      </c>
      <c r="R406" s="69"/>
      <c r="S406" s="45">
        <f t="shared" si="34"/>
        <v>1031.6210602743993</v>
      </c>
      <c r="AA406" s="146">
        <f t="shared" si="35"/>
        <v>997.48337961303719</v>
      </c>
      <c r="AB406" s="179">
        <f t="shared" si="31"/>
        <v>0.16615733623335746</v>
      </c>
    </row>
    <row r="407" spans="2:28">
      <c r="B407" s="69">
        <f>'0°'!I430</f>
        <v>997.26613685279199</v>
      </c>
      <c r="C407" s="69">
        <f>'0°'!F430</f>
        <v>0.17011823152047845</v>
      </c>
      <c r="D407" s="69"/>
      <c r="E407" s="45">
        <f t="shared" si="32"/>
        <v>998.13096170568383</v>
      </c>
      <c r="I407" s="69">
        <f>'45°'!I425</f>
        <v>1019.1312396059113</v>
      </c>
      <c r="J407" s="69">
        <f>'45°'!F425</f>
        <v>0.17392914716772304</v>
      </c>
      <c r="K407" s="69"/>
      <c r="L407" s="45">
        <f t="shared" si="33"/>
        <v>1020.0068848058703</v>
      </c>
      <c r="Q407" s="69">
        <v>0.17699999999999999</v>
      </c>
      <c r="R407" s="69"/>
      <c r="S407" s="45">
        <f t="shared" si="34"/>
        <v>1034.5560004813285</v>
      </c>
      <c r="AA407" s="146">
        <f t="shared" si="35"/>
        <v>998.13096170568383</v>
      </c>
      <c r="AB407" s="179">
        <f t="shared" si="31"/>
        <v>0.16660010985887388</v>
      </c>
    </row>
    <row r="408" spans="2:28">
      <c r="B408" s="69">
        <f>'0°'!I431</f>
        <v>997.70779776649749</v>
      </c>
      <c r="C408" s="69">
        <f>'0°'!F431</f>
        <v>0.17056100514599487</v>
      </c>
      <c r="D408" s="69"/>
      <c r="E408" s="45">
        <f t="shared" si="32"/>
        <v>998.79277877982588</v>
      </c>
      <c r="I408" s="69">
        <f>'45°'!I426</f>
        <v>1019.5808671921184</v>
      </c>
      <c r="J408" s="69">
        <f>'45°'!F426</f>
        <v>0.17437023700281812</v>
      </c>
      <c r="K408" s="69"/>
      <c r="L408" s="45">
        <f t="shared" si="33"/>
        <v>1020.6581334332252</v>
      </c>
      <c r="Q408" s="69">
        <v>0.17899999999999999</v>
      </c>
      <c r="R408" s="69"/>
      <c r="S408" s="45">
        <f t="shared" si="34"/>
        <v>1037.4661726862998</v>
      </c>
      <c r="AA408" s="146">
        <f t="shared" si="35"/>
        <v>998.79277877982588</v>
      </c>
      <c r="AB408" s="179">
        <f t="shared" si="31"/>
        <v>0.16704268752267051</v>
      </c>
    </row>
    <row r="409" spans="2:28">
      <c r="B409" s="69">
        <f>'0°'!I432</f>
        <v>998.14945868020311</v>
      </c>
      <c r="C409" s="69">
        <f>'0°'!F432</f>
        <v>0.1710035828097915</v>
      </c>
      <c r="D409" s="69"/>
      <c r="E409" s="45">
        <f t="shared" si="32"/>
        <v>999.45302507186682</v>
      </c>
      <c r="I409" s="69">
        <f>'45°'!I427</f>
        <v>1020.6406731527095</v>
      </c>
      <c r="J409" s="69">
        <f>'45°'!F427</f>
        <v>0.17481113236344797</v>
      </c>
      <c r="K409" s="69"/>
      <c r="L409" s="45">
        <f t="shared" si="33"/>
        <v>1021.3078646424602</v>
      </c>
      <c r="Q409" s="69">
        <v>0.18099999999999999</v>
      </c>
      <c r="R409" s="69"/>
      <c r="S409" s="45">
        <f t="shared" si="34"/>
        <v>1040.3520591764436</v>
      </c>
      <c r="AA409" s="146">
        <f t="shared" si="35"/>
        <v>999.45302507186682</v>
      </c>
      <c r="AB409" s="179">
        <f t="shared" si="31"/>
        <v>0.16747453877032231</v>
      </c>
    </row>
    <row r="410" spans="2:28">
      <c r="B410" s="69">
        <f>'0°'!I433</f>
        <v>999.2072474111676</v>
      </c>
      <c r="C410" s="69">
        <f>'0°'!F433</f>
        <v>0.1714354340574433</v>
      </c>
      <c r="D410" s="69"/>
      <c r="E410" s="45">
        <f t="shared" si="32"/>
        <v>1000.0960434695742</v>
      </c>
      <c r="I410" s="69">
        <f>'45°'!I428</f>
        <v>1021.0798578817736</v>
      </c>
      <c r="J410" s="69">
        <f>'45°'!F428</f>
        <v>0.17524134279544609</v>
      </c>
      <c r="K410" s="69"/>
      <c r="L410" s="45">
        <f t="shared" si="33"/>
        <v>1021.9406693859158</v>
      </c>
      <c r="Q410" s="69">
        <v>0.183</v>
      </c>
      <c r="R410" s="69"/>
      <c r="S410" s="45">
        <f t="shared" si="34"/>
        <v>1043.2141276435307</v>
      </c>
      <c r="AA410" s="146">
        <f t="shared" si="35"/>
        <v>1000.0960434695742</v>
      </c>
      <c r="AB410" s="179">
        <f t="shared" si="31"/>
        <v>0.16791672968608254</v>
      </c>
    </row>
    <row r="411" spans="2:28">
      <c r="B411" s="69">
        <f>'0°'!I434</f>
        <v>999.64918548223363</v>
      </c>
      <c r="C411" s="69">
        <f>'0°'!F434</f>
        <v>0.17187762497320352</v>
      </c>
      <c r="D411" s="69"/>
      <c r="E411" s="45">
        <f t="shared" si="32"/>
        <v>1000.7532082300053</v>
      </c>
      <c r="I411" s="69">
        <f>'45°'!I429</f>
        <v>1021.5297544334976</v>
      </c>
      <c r="J411" s="69">
        <f>'45°'!F429</f>
        <v>0.17568185434134967</v>
      </c>
      <c r="K411" s="69"/>
      <c r="L411" s="45">
        <f t="shared" si="33"/>
        <v>1022.5874232843224</v>
      </c>
      <c r="Q411" s="69">
        <v>0.185</v>
      </c>
      <c r="R411" s="69"/>
      <c r="S411" s="45">
        <f t="shared" si="34"/>
        <v>1046.0528317797366</v>
      </c>
      <c r="AA411" s="146">
        <f t="shared" si="35"/>
        <v>1000.7532082300053</v>
      </c>
      <c r="AB411" s="179">
        <f t="shared" si="31"/>
        <v>0.16835872515545805</v>
      </c>
    </row>
    <row r="412" spans="2:28">
      <c r="B412" s="69">
        <f>'0°'!I435</f>
        <v>1000.6700754314721</v>
      </c>
      <c r="C412" s="69">
        <f>'0°'!F435</f>
        <v>0.17231962044257904</v>
      </c>
      <c r="D412" s="69"/>
      <c r="E412" s="45">
        <f t="shared" si="32"/>
        <v>1001.4088249980864</v>
      </c>
      <c r="I412" s="69">
        <f>'45°'!I430</f>
        <v>1022.5436314778327</v>
      </c>
      <c r="J412" s="69">
        <f>'45°'!F430</f>
        <v>0.17612217192227206</v>
      </c>
      <c r="K412" s="69"/>
      <c r="L412" s="45">
        <f t="shared" si="33"/>
        <v>1023.2326813116429</v>
      </c>
      <c r="Q412" s="69">
        <v>0.187</v>
      </c>
      <c r="R412" s="69"/>
      <c r="S412" s="45">
        <f t="shared" si="34"/>
        <v>1048.8686118429346</v>
      </c>
      <c r="AA412" s="146">
        <f t="shared" si="35"/>
        <v>1001.4088249980864</v>
      </c>
      <c r="AB412" s="179">
        <f t="shared" si="31"/>
        <v>0.16879000856688361</v>
      </c>
    </row>
    <row r="413" spans="2:28">
      <c r="B413" s="69">
        <f>'0°'!I436</f>
        <v>1001.1017409137056</v>
      </c>
      <c r="C413" s="69">
        <f>'0°'!F436</f>
        <v>0.1727509038540046</v>
      </c>
      <c r="D413" s="69"/>
      <c r="E413" s="45">
        <f t="shared" si="32"/>
        <v>1002.0473459143132</v>
      </c>
      <c r="I413" s="69">
        <f>'45°'!I431</f>
        <v>1022.9830585714287</v>
      </c>
      <c r="J413" s="69">
        <f>'45°'!F431</f>
        <v>0.17655181882201026</v>
      </c>
      <c r="K413" s="69"/>
      <c r="L413" s="45">
        <f t="shared" si="33"/>
        <v>1023.8611400071554</v>
      </c>
      <c r="Q413" s="69">
        <v>0.189</v>
      </c>
      <c r="R413" s="69"/>
      <c r="S413" s="45">
        <f t="shared" si="34"/>
        <v>1051.6618951933829</v>
      </c>
      <c r="AA413" s="146">
        <f t="shared" si="35"/>
        <v>1002.0473459143132</v>
      </c>
      <c r="AB413" s="179">
        <f t="shared" si="31"/>
        <v>0.16923161830461556</v>
      </c>
    </row>
    <row r="414" spans="2:28">
      <c r="B414" s="69">
        <f>'0°'!I437</f>
        <v>1001.5439348223351</v>
      </c>
      <c r="C414" s="69">
        <f>'0°'!F437</f>
        <v>0.17319251359173654</v>
      </c>
      <c r="D414" s="69"/>
      <c r="E414" s="45">
        <f t="shared" si="32"/>
        <v>1002.6999256775313</v>
      </c>
      <c r="I414" s="69">
        <f>'45°'!I432</f>
        <v>1023.433203399015</v>
      </c>
      <c r="J414" s="69">
        <f>'45°'!F432</f>
        <v>0.17699175359306515</v>
      </c>
      <c r="K414" s="69"/>
      <c r="L414" s="45">
        <f t="shared" si="33"/>
        <v>1024.5034628331307</v>
      </c>
      <c r="Q414" s="69">
        <v>0.191</v>
      </c>
      <c r="R414" s="69"/>
      <c r="S414" s="45">
        <f t="shared" si="34"/>
        <v>1054.4330968035392</v>
      </c>
      <c r="AA414" s="146">
        <f t="shared" si="35"/>
        <v>1002.6999256775313</v>
      </c>
      <c r="AB414" s="179">
        <f t="shared" si="31"/>
        <v>0.16966252549702826</v>
      </c>
    </row>
    <row r="415" spans="2:28">
      <c r="B415" s="69">
        <f>'0°'!I438</f>
        <v>1002.6036164467005</v>
      </c>
      <c r="C415" s="69">
        <f>'0°'!F438</f>
        <v>0.17362342078414925</v>
      </c>
      <c r="D415" s="69"/>
      <c r="E415" s="45">
        <f t="shared" si="32"/>
        <v>1003.3354961128263</v>
      </c>
      <c r="I415" s="69">
        <f>'45°'!I433</f>
        <v>1023.8833482266011</v>
      </c>
      <c r="J415" s="69">
        <f>'45°'!F433</f>
        <v>0.17743149490662263</v>
      </c>
      <c r="K415" s="69"/>
      <c r="L415" s="45">
        <f t="shared" si="33"/>
        <v>1025.1443108610208</v>
      </c>
      <c r="Q415" s="69">
        <v>0.193</v>
      </c>
      <c r="R415" s="69"/>
      <c r="S415" s="45">
        <f t="shared" si="34"/>
        <v>1057.1826197426196</v>
      </c>
      <c r="AA415" s="146">
        <f t="shared" si="35"/>
        <v>1003.3354961128263</v>
      </c>
      <c r="AB415" s="179">
        <f t="shared" si="31"/>
        <v>0.17010375017578924</v>
      </c>
    </row>
    <row r="416" spans="2:28">
      <c r="B416" s="69">
        <f>'0°'!I439</f>
        <v>1003.0460875126904</v>
      </c>
      <c r="C416" s="69">
        <f>'0°'!F439</f>
        <v>0.17406464546291023</v>
      </c>
      <c r="D416" s="69"/>
      <c r="E416" s="45">
        <f t="shared" si="32"/>
        <v>1003.9850678838727</v>
      </c>
      <c r="I416" s="69">
        <f>'45°'!I434</f>
        <v>1024.9348172413793</v>
      </c>
      <c r="J416" s="69">
        <f>'45°'!F434</f>
        <v>0.17786057974851061</v>
      </c>
      <c r="K416" s="69"/>
      <c r="L416" s="45">
        <f t="shared" si="33"/>
        <v>1025.7684847340975</v>
      </c>
      <c r="Q416" s="69">
        <v>0.19500000000000001</v>
      </c>
      <c r="R416" s="69"/>
      <c r="S416" s="45">
        <f t="shared" si="34"/>
        <v>1059.9108556373903</v>
      </c>
      <c r="AA416" s="146">
        <f t="shared" si="35"/>
        <v>1003.9850678838727</v>
      </c>
      <c r="AB416" s="179">
        <f t="shared" si="31"/>
        <v>0.17054478026118911</v>
      </c>
    </row>
    <row r="417" spans="2:28">
      <c r="B417" s="69">
        <f>'0°'!I440</f>
        <v>1003.4885585786801</v>
      </c>
      <c r="C417" s="69">
        <f>'0°'!F440</f>
        <v>0.17450567554831009</v>
      </c>
      <c r="D417" s="69"/>
      <c r="E417" s="45">
        <f t="shared" si="32"/>
        <v>1004.6331284559523</v>
      </c>
      <c r="I417" s="69">
        <f>'45°'!I435</f>
        <v>1025.3852310344828</v>
      </c>
      <c r="J417" s="69">
        <f>'45°'!F435</f>
        <v>0.17829993925311852</v>
      </c>
      <c r="K417" s="69"/>
      <c r="L417" s="45">
        <f t="shared" si="33"/>
        <v>1026.406438747435</v>
      </c>
      <c r="Q417" s="69">
        <v>0.19700000000000001</v>
      </c>
      <c r="R417" s="69"/>
      <c r="S417" s="45">
        <f t="shared" si="34"/>
        <v>1062.6181851106019</v>
      </c>
      <c r="AA417" s="146">
        <f t="shared" si="35"/>
        <v>1004.6331284559523</v>
      </c>
      <c r="AB417" s="179">
        <f t="shared" si="31"/>
        <v>0.17097512209569179</v>
      </c>
    </row>
    <row r="418" spans="2:28">
      <c r="B418" s="69">
        <f>'0°'!I441</f>
        <v>1004.5009632487311</v>
      </c>
      <c r="C418" s="69">
        <f>'0°'!F441</f>
        <v>0.17493601738281278</v>
      </c>
      <c r="D418" s="69"/>
      <c r="E418" s="45">
        <f t="shared" si="32"/>
        <v>1005.2643083093847</v>
      </c>
      <c r="I418" s="69">
        <f>'45°'!I436</f>
        <v>1025.8356448275865</v>
      </c>
      <c r="J418" s="69">
        <f>'45°'!F436</f>
        <v>0.17873910580572433</v>
      </c>
      <c r="K418" s="69"/>
      <c r="L418" s="45">
        <f t="shared" si="33"/>
        <v>1027.0429385757918</v>
      </c>
      <c r="Q418" s="69">
        <v>0.19900000000000001</v>
      </c>
      <c r="R418" s="69"/>
      <c r="S418" s="45">
        <f t="shared" si="34"/>
        <v>1065.3049781983545</v>
      </c>
      <c r="AA418" s="146">
        <f t="shared" si="35"/>
        <v>1005.2643083093847</v>
      </c>
      <c r="AB418" s="179">
        <f t="shared" si="31"/>
        <v>0.17141576813186654</v>
      </c>
    </row>
    <row r="419" spans="2:28">
      <c r="B419" s="69">
        <f>'0°'!I442</f>
        <v>1004.9436901522843</v>
      </c>
      <c r="C419" s="69">
        <f>'0°'!F442</f>
        <v>0.17537666341898753</v>
      </c>
      <c r="D419" s="69"/>
      <c r="E419" s="45">
        <f t="shared" si="32"/>
        <v>1005.9094037727076</v>
      </c>
      <c r="I419" s="69">
        <f>'45°'!I437</f>
        <v>1026.2753344827588</v>
      </c>
      <c r="J419" s="69">
        <f>'45°'!F437</f>
        <v>0.17916763005839273</v>
      </c>
      <c r="K419" s="69"/>
      <c r="L419" s="45">
        <f t="shared" si="33"/>
        <v>1027.6628875157298</v>
      </c>
      <c r="Q419" s="69">
        <v>0.20100000000000001</v>
      </c>
      <c r="R419" s="69"/>
      <c r="S419" s="45">
        <f t="shared" si="34"/>
        <v>1067.9715947476154</v>
      </c>
      <c r="AA419" s="146">
        <f t="shared" si="35"/>
        <v>1005.9094037727076</v>
      </c>
      <c r="AB419" s="179">
        <f t="shared" si="31"/>
        <v>0.17185622008463125</v>
      </c>
    </row>
    <row r="420" spans="2:28">
      <c r="B420" s="69">
        <f>'0°'!I443</f>
        <v>1006.0158123857869</v>
      </c>
      <c r="C420" s="69">
        <f>'0°'!F443</f>
        <v>0.17581711537175224</v>
      </c>
      <c r="D420" s="69"/>
      <c r="E420" s="45">
        <f t="shared" si="32"/>
        <v>1006.5530094952434</v>
      </c>
      <c r="I420" s="69">
        <f>'45°'!I438</f>
        <v>1027.2916972413793</v>
      </c>
      <c r="J420" s="69">
        <f>'45°'!F438</f>
        <v>0.17960641579904588</v>
      </c>
      <c r="K420" s="69"/>
      <c r="L420" s="45">
        <f t="shared" si="33"/>
        <v>1028.2965336210366</v>
      </c>
      <c r="Q420" s="69">
        <v>0.20300000000000001</v>
      </c>
      <c r="R420" s="69"/>
      <c r="S420" s="45">
        <f t="shared" si="34"/>
        <v>1070.6183847950156</v>
      </c>
      <c r="AA420" s="146">
        <f t="shared" si="35"/>
        <v>1006.5530094952434</v>
      </c>
      <c r="AB420" s="179">
        <f t="shared" si="31"/>
        <v>0.17228599804279898</v>
      </c>
    </row>
    <row r="421" spans="2:28">
      <c r="B421" s="69">
        <f>'0°'!I444</f>
        <v>1006.4482687309645</v>
      </c>
      <c r="C421" s="69">
        <f>'0°'!F444</f>
        <v>0.17624689332991997</v>
      </c>
      <c r="D421" s="69"/>
      <c r="E421" s="45">
        <f t="shared" si="32"/>
        <v>1007.1798611114422</v>
      </c>
      <c r="I421" s="69">
        <f>'45°'!I439</f>
        <v>1027.731629261084</v>
      </c>
      <c r="J421" s="69">
        <f>'45°'!F439</f>
        <v>0.18003456862899336</v>
      </c>
      <c r="K421" s="69"/>
      <c r="L421" s="45">
        <f t="shared" si="33"/>
        <v>1028.9137096533902</v>
      </c>
      <c r="Q421" s="69">
        <v>0.20499999999999999</v>
      </c>
      <c r="R421" s="69"/>
      <c r="S421" s="45">
        <f t="shared" si="34"/>
        <v>1073.2456889279836</v>
      </c>
      <c r="AA421" s="146">
        <f t="shared" si="35"/>
        <v>1007.1798611114422</v>
      </c>
      <c r="AB421" s="179">
        <f t="shared" si="31"/>
        <v>0.17272606695211778</v>
      </c>
    </row>
    <row r="422" spans="2:28">
      <c r="B422" s="69">
        <f>'0°'!I445</f>
        <v>1007.5212158375634</v>
      </c>
      <c r="C422" s="69">
        <f>'0°'!F445</f>
        <v>0.17668696223923877</v>
      </c>
      <c r="D422" s="69"/>
      <c r="E422" s="45">
        <f t="shared" si="32"/>
        <v>1007.8205436607351</v>
      </c>
      <c r="I422" s="69">
        <f>'45°'!I440</f>
        <v>1028.1822913300493</v>
      </c>
      <c r="J422" s="69">
        <f>'45°'!F440</f>
        <v>0.18047297421754441</v>
      </c>
      <c r="K422" s="69"/>
      <c r="L422" s="45">
        <f t="shared" si="33"/>
        <v>1029.544528307586</v>
      </c>
      <c r="Q422" s="69">
        <v>0.20699999999999999</v>
      </c>
      <c r="R422" s="69"/>
      <c r="S422" s="45">
        <f t="shared" si="34"/>
        <v>1075.8538386292046</v>
      </c>
      <c r="AA422" s="146">
        <f t="shared" si="35"/>
        <v>1007.8205436607351</v>
      </c>
      <c r="AB422" s="179">
        <f t="shared" si="31"/>
        <v>0.17316594228597484</v>
      </c>
    </row>
    <row r="423" spans="2:28">
      <c r="B423" s="69">
        <f>'0°'!I446</f>
        <v>1007.9644970558375</v>
      </c>
      <c r="C423" s="69">
        <f>'0°'!F446</f>
        <v>0.17712683757309583</v>
      </c>
      <c r="D423" s="69"/>
      <c r="E423" s="45">
        <f t="shared" si="32"/>
        <v>1008.4597574550224</v>
      </c>
      <c r="J423" s="69">
        <v>0.18099999999999999</v>
      </c>
      <c r="K423" s="69"/>
      <c r="L423" s="45">
        <f t="shared" si="33"/>
        <v>1030.3013465368842</v>
      </c>
      <c r="Q423" s="69">
        <v>0.20899999999999999</v>
      </c>
      <c r="R423" s="69"/>
      <c r="S423" s="45">
        <f t="shared" si="34"/>
        <v>1078.4431566053274</v>
      </c>
      <c r="AA423" s="146">
        <f t="shared" si="35"/>
        <v>1008.4597574550224</v>
      </c>
      <c r="AB423" s="179">
        <f t="shared" si="31"/>
        <v>0.17359515784356699</v>
      </c>
    </row>
    <row r="424" spans="2:28">
      <c r="B424" s="69">
        <f>'0°'!I447</f>
        <v>1008.3972239593908</v>
      </c>
      <c r="C424" s="69">
        <f>'0°'!F447</f>
        <v>0.17755605313068798</v>
      </c>
      <c r="D424" s="69"/>
      <c r="E424" s="45">
        <f t="shared" si="32"/>
        <v>1009.0823418060901</v>
      </c>
      <c r="J424" s="69">
        <v>0.183</v>
      </c>
      <c r="K424" s="69"/>
      <c r="L424" s="45">
        <f t="shared" si="33"/>
        <v>1033.1584716728842</v>
      </c>
      <c r="Q424" s="69">
        <v>0.21099999999999999</v>
      </c>
      <c r="R424" s="69"/>
      <c r="S424" s="45">
        <f t="shared" si="34"/>
        <v>1081.013957100781</v>
      </c>
      <c r="AA424" s="146">
        <f t="shared" si="35"/>
        <v>1009.0823418060901</v>
      </c>
      <c r="AB424" s="179">
        <f t="shared" si="31"/>
        <v>0.17403465113581171</v>
      </c>
    </row>
    <row r="425" spans="2:28">
      <c r="B425" s="69">
        <f>'0°'!I448</f>
        <v>1009.4227524873096</v>
      </c>
      <c r="C425" s="69">
        <f>'0°'!F448</f>
        <v>0.17799554642293269</v>
      </c>
      <c r="D425" s="69"/>
      <c r="E425" s="45">
        <f t="shared" si="32"/>
        <v>1009.7186734431534</v>
      </c>
      <c r="J425" s="69">
        <v>0.185</v>
      </c>
      <c r="K425" s="69"/>
      <c r="L425" s="45">
        <f t="shared" si="33"/>
        <v>1035.9923347764441</v>
      </c>
      <c r="Q425" s="69">
        <v>0.21299999999999999</v>
      </c>
      <c r="R425" s="69"/>
      <c r="S425" s="45">
        <f t="shared" si="34"/>
        <v>1083.5665461975138</v>
      </c>
      <c r="AA425" s="146">
        <f t="shared" si="35"/>
        <v>1009.7186734431534</v>
      </c>
      <c r="AB425" s="179">
        <f t="shared" si="31"/>
        <v>0.17447395135855215</v>
      </c>
    </row>
    <row r="426" spans="2:28">
      <c r="B426" s="69">
        <f>'0°'!I449</f>
        <v>1009.8662895431472</v>
      </c>
      <c r="C426" s="69">
        <f>'0°'!F449</f>
        <v>0.17843484664567313</v>
      </c>
      <c r="D426" s="69"/>
      <c r="E426" s="45">
        <f t="shared" si="32"/>
        <v>1010.3535568526966</v>
      </c>
      <c r="J426" s="69">
        <v>0.187</v>
      </c>
      <c r="K426" s="69"/>
      <c r="L426" s="45">
        <f t="shared" si="33"/>
        <v>1038.8033736815889</v>
      </c>
      <c r="Q426" s="69">
        <v>0.215</v>
      </c>
      <c r="R426" s="69"/>
      <c r="S426" s="45">
        <f t="shared" si="34"/>
        <v>1086.1012221014084</v>
      </c>
      <c r="AA426" s="146">
        <f t="shared" si="35"/>
        <v>1010.3535568526966</v>
      </c>
      <c r="AB426" s="179">
        <f t="shared" si="31"/>
        <v>0.174902605985542</v>
      </c>
    </row>
    <row r="427" spans="2:28">
      <c r="B427" s="69">
        <f>'0°'!I450</f>
        <v>1010.2992661928934</v>
      </c>
      <c r="C427" s="69">
        <f>'0°'!F450</f>
        <v>0.17886350127266298</v>
      </c>
      <c r="D427" s="69"/>
      <c r="E427" s="45">
        <f t="shared" si="32"/>
        <v>1010.9719335791749</v>
      </c>
      <c r="J427" s="69">
        <v>0.189</v>
      </c>
      <c r="K427" s="69"/>
      <c r="L427" s="45">
        <f t="shared" si="33"/>
        <v>1041.5920134049288</v>
      </c>
      <c r="Q427" s="69">
        <v>0.217</v>
      </c>
      <c r="R427" s="69"/>
      <c r="S427" s="45">
        <f t="shared" si="34"/>
        <v>1088.6182754160845</v>
      </c>
      <c r="AA427" s="146">
        <f t="shared" si="35"/>
        <v>1010.9719335791749</v>
      </c>
      <c r="AB427" s="179">
        <f t="shared" si="31"/>
        <v>0.17534152516457782</v>
      </c>
    </row>
    <row r="428" spans="2:28">
      <c r="B428" s="69">
        <f>'0°'!I451</f>
        <v>1010.7428032487309</v>
      </c>
      <c r="C428" s="69">
        <f>'0°'!F451</f>
        <v>0.17930242045169881</v>
      </c>
      <c r="D428" s="69"/>
      <c r="E428" s="45">
        <f t="shared" si="32"/>
        <v>1011.6039749553523</v>
      </c>
      <c r="J428" s="69">
        <v>0.191</v>
      </c>
      <c r="K428" s="69"/>
      <c r="L428" s="45">
        <f t="shared" si="33"/>
        <v>1044.358666652038</v>
      </c>
      <c r="Q428" s="69">
        <v>0.219</v>
      </c>
      <c r="R428" s="69"/>
      <c r="S428" s="45">
        <f t="shared" si="34"/>
        <v>1091.1179894047571</v>
      </c>
      <c r="AA428" s="146">
        <f t="shared" si="35"/>
        <v>1011.6039749553523</v>
      </c>
      <c r="AB428" s="179">
        <f t="shared" si="31"/>
        <v>0.17578025177808571</v>
      </c>
    </row>
    <row r="429" spans="2:28">
      <c r="B429" s="69">
        <f>'0°'!I452</f>
        <v>1011.8182102538071</v>
      </c>
      <c r="C429" s="69">
        <f>'0°'!F452</f>
        <v>0.17974114706520669</v>
      </c>
      <c r="D429" s="69"/>
      <c r="E429" s="45">
        <f t="shared" si="32"/>
        <v>1012.2345881867674</v>
      </c>
      <c r="J429" s="69">
        <v>0.193</v>
      </c>
      <c r="K429" s="69"/>
      <c r="L429" s="45">
        <f t="shared" si="33"/>
        <v>1047.1037342987574</v>
      </c>
      <c r="Q429" s="69">
        <v>0.221</v>
      </c>
      <c r="R429" s="69"/>
      <c r="S429" s="45">
        <f t="shared" si="34"/>
        <v>1093.6006402407716</v>
      </c>
      <c r="AA429" s="146">
        <f t="shared" si="35"/>
        <v>1012.2345881867674</v>
      </c>
      <c r="AB429" s="179">
        <f t="shared" si="31"/>
        <v>0.17620834693869084</v>
      </c>
    </row>
    <row r="430" spans="2:28">
      <c r="B430" s="69">
        <f>'0°'!I453</f>
        <v>1012.2514574619289</v>
      </c>
      <c r="C430" s="69">
        <f>'0°'!F453</f>
        <v>0.18016924222581182</v>
      </c>
      <c r="D430" s="69"/>
      <c r="E430" s="45">
        <f t="shared" si="32"/>
        <v>1012.8488156370653</v>
      </c>
      <c r="J430" s="69">
        <v>0.19500000000000001</v>
      </c>
      <c r="K430" s="69"/>
      <c r="L430" s="45">
        <f t="shared" si="33"/>
        <v>1049.8276058489043</v>
      </c>
      <c r="Q430" s="69">
        <v>0.223</v>
      </c>
      <c r="R430" s="69"/>
      <c r="S430" s="45">
        <f t="shared" si="34"/>
        <v>1096.0664972474069</v>
      </c>
      <c r="AA430" s="146">
        <f t="shared" si="35"/>
        <v>1012.8488156370653</v>
      </c>
      <c r="AB430" s="179">
        <f t="shared" si="31"/>
        <v>0.17664669350249765</v>
      </c>
    </row>
    <row r="431" spans="2:28">
      <c r="B431" s="69">
        <f>'0°'!I454</f>
        <v>1013.2790418274112</v>
      </c>
      <c r="C431" s="69">
        <f>'0°'!F454</f>
        <v>0.18060758878961863</v>
      </c>
      <c r="D431" s="69"/>
      <c r="E431" s="45">
        <f t="shared" si="32"/>
        <v>1013.4766260931251</v>
      </c>
      <c r="J431" s="69">
        <v>0.19700000000000001</v>
      </c>
      <c r="K431" s="69"/>
      <c r="L431" s="45">
        <f t="shared" si="33"/>
        <v>1052.5306598697787</v>
      </c>
      <c r="Q431" s="69">
        <v>0.22500000000000001</v>
      </c>
      <c r="R431" s="69"/>
      <c r="S431" s="45">
        <f t="shared" si="34"/>
        <v>1098.5158231274957</v>
      </c>
      <c r="AA431" s="146">
        <f t="shared" si="35"/>
        <v>1013.4766260931251</v>
      </c>
      <c r="AB431" s="179">
        <f t="shared" si="31"/>
        <v>0.17707441798351731</v>
      </c>
    </row>
    <row r="432" spans="2:28">
      <c r="B432" s="69">
        <f>'0°'!I455</f>
        <v>1013.7125387817259</v>
      </c>
      <c r="C432" s="69">
        <f>'0°'!F455</f>
        <v>0.18103531327063829</v>
      </c>
      <c r="D432" s="69"/>
      <c r="E432" s="45">
        <f t="shared" si="32"/>
        <v>1014.0881300417143</v>
      </c>
      <c r="J432" s="69">
        <v>0.19900000000000001</v>
      </c>
      <c r="K432" s="69"/>
      <c r="L432" s="45">
        <f t="shared" si="33"/>
        <v>1055.2132644067506</v>
      </c>
      <c r="Q432" s="69">
        <v>0.22700000000000001</v>
      </c>
      <c r="R432" s="69"/>
      <c r="S432" s="45">
        <f t="shared" si="34"/>
        <v>1100.9488741833816</v>
      </c>
      <c r="AA432" s="146">
        <f t="shared" si="35"/>
        <v>1014.0881300417143</v>
      </c>
      <c r="AB432" s="179">
        <f t="shared" si="31"/>
        <v>0.17751238515549408</v>
      </c>
    </row>
    <row r="433" spans="2:28">
      <c r="B433" s="69">
        <f>'0°'!I456</f>
        <v>1014.1566088324874</v>
      </c>
      <c r="C433" s="69">
        <f>'0°'!F456</f>
        <v>0.18147328044261507</v>
      </c>
      <c r="D433" s="69"/>
      <c r="E433" s="45">
        <f t="shared" si="32"/>
        <v>1014.7131633238688</v>
      </c>
      <c r="J433" s="69">
        <v>0.20100000000000001</v>
      </c>
      <c r="K433" s="69"/>
      <c r="L433" s="45">
        <f t="shared" si="33"/>
        <v>1057.8757773781422</v>
      </c>
      <c r="Q433" s="69">
        <v>0.22900000000000001</v>
      </c>
      <c r="R433" s="69"/>
      <c r="S433" s="45">
        <f t="shared" si="34"/>
        <v>1103.3659005277004</v>
      </c>
      <c r="AA433" s="146">
        <f t="shared" si="35"/>
        <v>1014.7131633238688</v>
      </c>
      <c r="AB433" s="179">
        <f t="shared" si="31"/>
        <v>0.17795016059619592</v>
      </c>
    </row>
    <row r="434" spans="2:28">
      <c r="B434" s="69">
        <f>'0°'!I457</f>
        <v>1014.6006788832487</v>
      </c>
      <c r="C434" s="69">
        <f>'0°'!F457</f>
        <v>0.18191105588331691</v>
      </c>
      <c r="D434" s="69"/>
      <c r="E434" s="45">
        <f t="shared" si="32"/>
        <v>1015.336800928402</v>
      </c>
      <c r="J434" s="69">
        <v>0.20300000000000001</v>
      </c>
      <c r="K434" s="69"/>
      <c r="L434" s="45">
        <f t="shared" si="33"/>
        <v>1060.5185469515179</v>
      </c>
      <c r="Q434" s="69">
        <v>0.23100000000000001</v>
      </c>
      <c r="R434" s="69"/>
      <c r="S434" s="45">
        <f t="shared" si="34"/>
        <v>1105.7671462854466</v>
      </c>
      <c r="AA434" s="146">
        <f t="shared" si="35"/>
        <v>1015.336800928402</v>
      </c>
      <c r="AB434" s="179">
        <f t="shared" si="31"/>
        <v>0.17837732803461284</v>
      </c>
    </row>
    <row r="435" spans="2:28">
      <c r="B435" s="69">
        <f>'0°'!I458</f>
        <v>1015.66768893401</v>
      </c>
      <c r="C435" s="69">
        <f>'0°'!F458</f>
        <v>0.18233822332173383</v>
      </c>
      <c r="D435" s="69"/>
      <c r="E435" s="45">
        <f t="shared" si="32"/>
        <v>1015.9442499307386</v>
      </c>
      <c r="J435" s="69">
        <v>0.20499999999999999</v>
      </c>
      <c r="K435" s="69"/>
      <c r="L435" s="45">
        <f t="shared" si="33"/>
        <v>1063.1419119024386</v>
      </c>
      <c r="Q435" s="69">
        <v>0.23300000000000001</v>
      </c>
      <c r="R435" s="69"/>
      <c r="S435" s="45">
        <f t="shared" si="34"/>
        <v>1108.1528497877548</v>
      </c>
      <c r="AA435" s="146">
        <f t="shared" si="35"/>
        <v>1015.9442499307386</v>
      </c>
      <c r="AB435" s="179">
        <f t="shared" si="31"/>
        <v>0.17881472507103569</v>
      </c>
    </row>
    <row r="436" spans="2:28">
      <c r="B436" s="69">
        <f>'0°'!I459</f>
        <v>1016.112036142132</v>
      </c>
      <c r="C436" s="69">
        <f>'0°'!F459</f>
        <v>0.18277562035815667</v>
      </c>
      <c r="D436" s="69"/>
      <c r="E436" s="45">
        <f t="shared" si="32"/>
        <v>1016.5651482342995</v>
      </c>
      <c r="J436" s="69">
        <v>0.20699999999999999</v>
      </c>
      <c r="K436" s="69"/>
      <c r="L436" s="45">
        <f t="shared" si="33"/>
        <v>1065.7462019566558</v>
      </c>
      <c r="Q436" s="69">
        <v>0.23499999999999999</v>
      </c>
      <c r="R436" s="69"/>
      <c r="S436" s="45">
        <f t="shared" si="34"/>
        <v>1110.5232437578052</v>
      </c>
      <c r="AA436" s="146">
        <f t="shared" si="35"/>
        <v>1016.5651482342995</v>
      </c>
      <c r="AB436" s="179">
        <f t="shared" si="31"/>
        <v>0.17925193087493255</v>
      </c>
    </row>
    <row r="437" spans="2:28">
      <c r="B437" s="69">
        <f>'0°'!I460</f>
        <v>1017.1416763451778</v>
      </c>
      <c r="C437" s="69">
        <f>'0°'!F460</f>
        <v>0.18321282616205353</v>
      </c>
      <c r="D437" s="69"/>
      <c r="E437" s="45">
        <f t="shared" si="32"/>
        <v>1017.184669820705</v>
      </c>
      <c r="J437" s="69">
        <v>0.20899999999999999</v>
      </c>
      <c r="K437" s="69"/>
      <c r="L437" s="45">
        <f t="shared" si="33"/>
        <v>1068.3317381166626</v>
      </c>
      <c r="Q437" s="69">
        <v>0.23699999999999999</v>
      </c>
      <c r="R437" s="69"/>
      <c r="S437" s="45">
        <f t="shared" si="34"/>
        <v>1112.8785554892395</v>
      </c>
      <c r="AA437" s="146">
        <f t="shared" si="35"/>
        <v>1017.184669820705</v>
      </c>
      <c r="AB437" s="179">
        <f t="shared" si="31"/>
        <v>0.17967854271977712</v>
      </c>
    </row>
    <row r="438" spans="2:28">
      <c r="B438" s="69">
        <f>'0°'!I461</f>
        <v>1017.5756936040609</v>
      </c>
      <c r="C438" s="69">
        <f>'0°'!F461</f>
        <v>0.18363943800689811</v>
      </c>
      <c r="D438" s="69"/>
      <c r="E438" s="45">
        <f t="shared" si="32"/>
        <v>1017.7881189644369</v>
      </c>
      <c r="J438" s="69">
        <v>0.21099999999999999</v>
      </c>
      <c r="K438" s="69"/>
      <c r="L438" s="45">
        <f t="shared" si="33"/>
        <v>1070.8988329734625</v>
      </c>
      <c r="Q438" s="69">
        <v>0.23899999999999999</v>
      </c>
      <c r="R438" s="69"/>
      <c r="S438" s="45">
        <f t="shared" si="34"/>
        <v>1115.2190070174445</v>
      </c>
      <c r="AA438" s="146">
        <f t="shared" si="35"/>
        <v>1017.7881189644369</v>
      </c>
      <c r="AB438" s="179">
        <f t="shared" si="31"/>
        <v>0.18011537110309464</v>
      </c>
    </row>
    <row r="439" spans="2:28">
      <c r="B439" s="69">
        <f>'0°'!I462</f>
        <v>1018.0202966497461</v>
      </c>
      <c r="C439" s="69">
        <f>'0°'!F462</f>
        <v>0.18407626639021563</v>
      </c>
      <c r="D439" s="69"/>
      <c r="E439" s="45">
        <f t="shared" si="32"/>
        <v>1018.4049383223985</v>
      </c>
      <c r="J439" s="69">
        <v>0.21299999999999999</v>
      </c>
      <c r="K439" s="69"/>
      <c r="L439" s="45">
        <f t="shared" si="33"/>
        <v>1073.4477910043536</v>
      </c>
      <c r="Q439" s="69">
        <v>0.24099999999999999</v>
      </c>
      <c r="R439" s="69"/>
      <c r="S439" s="45">
        <f t="shared" si="34"/>
        <v>1117.5448152840499</v>
      </c>
      <c r="AA439" s="146">
        <f t="shared" si="35"/>
        <v>1018.4049383223985</v>
      </c>
      <c r="AB439" s="179">
        <f t="shared" si="31"/>
        <v>0.18055200875069158</v>
      </c>
    </row>
    <row r="440" spans="2:28">
      <c r="B440" s="69">
        <f>'0°'!I463</f>
        <v>1019.0997919796954</v>
      </c>
      <c r="C440" s="69">
        <f>'0°'!F463</f>
        <v>0.18451290403781256</v>
      </c>
      <c r="D440" s="69"/>
      <c r="E440" s="45">
        <f t="shared" si="32"/>
        <v>1019.0203995245096</v>
      </c>
      <c r="J440" s="69">
        <v>0.215</v>
      </c>
      <c r="K440" s="69"/>
      <c r="L440" s="45">
        <f t="shared" si="33"/>
        <v>1075.9789088574832</v>
      </c>
      <c r="Q440" s="69">
        <v>0.24299999999999999</v>
      </c>
      <c r="R440" s="69"/>
      <c r="S440" s="45">
        <f t="shared" si="34"/>
        <v>1119.8561922949625</v>
      </c>
      <c r="AA440" s="146">
        <f t="shared" si="35"/>
        <v>1019.0203995245096</v>
      </c>
      <c r="AB440" s="179">
        <f t="shared" si="31"/>
        <v>0.1809780664453475</v>
      </c>
    </row>
    <row r="441" spans="2:28">
      <c r="B441" s="69">
        <f>'0°'!I464</f>
        <v>1019.5340797969543</v>
      </c>
      <c r="C441" s="69">
        <f>'0°'!F464</f>
        <v>0.18493896173246849</v>
      </c>
      <c r="D441" s="69"/>
      <c r="E441" s="45">
        <f t="shared" si="32"/>
        <v>1019.6199027375476</v>
      </c>
      <c r="J441" s="69">
        <v>0.217</v>
      </c>
      <c r="K441" s="69"/>
      <c r="L441" s="45">
        <f t="shared" si="33"/>
        <v>1078.4924756238781</v>
      </c>
      <c r="Q441" s="69">
        <v>0.245</v>
      </c>
      <c r="R441" s="69"/>
      <c r="S441" s="45">
        <f t="shared" si="34"/>
        <v>1122.1533452722381</v>
      </c>
      <c r="AA441" s="146">
        <f t="shared" si="35"/>
        <v>1019.6199027375476</v>
      </c>
      <c r="AB441" s="179">
        <f t="shared" si="31"/>
        <v>0.18141432765223445</v>
      </c>
    </row>
    <row r="442" spans="2:28">
      <c r="B442" s="69">
        <f>'0°'!I465</f>
        <v>1019.97896</v>
      </c>
      <c r="C442" s="69">
        <f>'0°'!F465</f>
        <v>0.18537522293935543</v>
      </c>
      <c r="D442" s="69"/>
      <c r="E442" s="45">
        <f t="shared" si="32"/>
        <v>1020.23269800628</v>
      </c>
      <c r="J442" s="69">
        <v>0.219</v>
      </c>
      <c r="K442" s="69"/>
      <c r="L442" s="45">
        <f t="shared" si="33"/>
        <v>1080.9887730976091</v>
      </c>
      <c r="Q442" s="69">
        <v>0.247</v>
      </c>
      <c r="R442" s="69"/>
      <c r="S442" s="45">
        <f t="shared" si="34"/>
        <v>1124.4364768000842</v>
      </c>
      <c r="AA442" s="146">
        <f t="shared" si="35"/>
        <v>1020.23269800628</v>
      </c>
      <c r="AB442" s="179">
        <f t="shared" si="31"/>
        <v>0.18184001818580259</v>
      </c>
    </row>
    <row r="443" spans="2:28">
      <c r="B443" s="69">
        <f>'0°'!I466</f>
        <v>1020.4132478172588</v>
      </c>
      <c r="C443" s="69">
        <f>'0°'!F466</f>
        <v>0.18580091347292357</v>
      </c>
      <c r="D443" s="69"/>
      <c r="E443" s="45">
        <f t="shared" si="32"/>
        <v>1020.8296103596814</v>
      </c>
      <c r="J443" s="69">
        <v>0.221</v>
      </c>
      <c r="K443" s="69"/>
      <c r="L443" s="45">
        <f t="shared" si="33"/>
        <v>1083.4680760247159</v>
      </c>
      <c r="Q443" s="69">
        <v>0.249</v>
      </c>
      <c r="R443" s="69"/>
      <c r="S443" s="45">
        <f t="shared" si="34"/>
        <v>1126.7057849652651</v>
      </c>
      <c r="AA443" s="146">
        <f t="shared" si="35"/>
        <v>1020.8296103596814</v>
      </c>
      <c r="AB443" s="179">
        <f t="shared" si="31"/>
        <v>0.182275903600506</v>
      </c>
    </row>
    <row r="444" spans="2:28">
      <c r="B444" s="69">
        <f>'0°'!I467</f>
        <v>1021.4451936040609</v>
      </c>
      <c r="C444" s="69">
        <f>'0°'!F467</f>
        <v>0.18623679888762698</v>
      </c>
      <c r="D444" s="69"/>
      <c r="E444" s="45">
        <f t="shared" si="32"/>
        <v>1021.4397633763301</v>
      </c>
      <c r="J444" s="69">
        <v>0.223</v>
      </c>
      <c r="K444" s="69"/>
      <c r="L444" s="45">
        <f t="shared" si="33"/>
        <v>1085.9306523414671</v>
      </c>
      <c r="Q444" s="69">
        <v>0.251</v>
      </c>
      <c r="R444" s="69"/>
      <c r="S444" s="45">
        <f t="shared" si="34"/>
        <v>1128.9614634921627</v>
      </c>
      <c r="AA444" s="146">
        <f t="shared" si="35"/>
        <v>1021.4397633763301</v>
      </c>
      <c r="AB444" s="179">
        <f t="shared" si="31"/>
        <v>0.18271159910189189</v>
      </c>
    </row>
    <row r="445" spans="2:28">
      <c r="B445" s="69">
        <f>'0°'!I468</f>
        <v>1021.89032964467</v>
      </c>
      <c r="C445" s="69">
        <f>'0°'!F468</f>
        <v>0.18667249438901287</v>
      </c>
      <c r="D445" s="69"/>
      <c r="E445" s="45">
        <f t="shared" si="32"/>
        <v>1022.0485882690859</v>
      </c>
      <c r="J445" s="69">
        <v>0.22500000000000001</v>
      </c>
      <c r="K445" s="69"/>
      <c r="L445" s="45">
        <f t="shared" si="33"/>
        <v>1088.3767634025119</v>
      </c>
      <c r="Q445" s="69">
        <v>0.253</v>
      </c>
      <c r="R445" s="69"/>
      <c r="S445" s="45">
        <f t="shared" si="34"/>
        <v>1131.2037018727431</v>
      </c>
      <c r="AA445" s="146">
        <f t="shared" si="35"/>
        <v>1022.0485882690859</v>
      </c>
      <c r="AB445" s="179">
        <f t="shared" si="31"/>
        <v>0.18313673787462548</v>
      </c>
    </row>
    <row r="446" spans="2:28">
      <c r="B446" s="69">
        <f>'0°'!I469</f>
        <v>1022.3248672081218</v>
      </c>
      <c r="C446" s="69">
        <f>'0°'!F469</f>
        <v>0.18709763316174646</v>
      </c>
      <c r="D446" s="69"/>
      <c r="E446" s="45">
        <f t="shared" si="32"/>
        <v>1022.6416419464339</v>
      </c>
      <c r="J446" s="69">
        <v>0.22700000000000001</v>
      </c>
      <c r="K446" s="69"/>
      <c r="L446" s="45">
        <f t="shared" si="33"/>
        <v>1090.8066641994317</v>
      </c>
      <c r="Q446" s="69">
        <v>0.255</v>
      </c>
      <c r="R446" s="69"/>
      <c r="S446" s="45">
        <f t="shared" si="34"/>
        <v>1133.4326854916569</v>
      </c>
      <c r="AA446" s="146">
        <f t="shared" si="35"/>
        <v>1022.6416419464339</v>
      </c>
      <c r="AB446" s="179">
        <f t="shared" si="31"/>
        <v>0.18357205855736661</v>
      </c>
    </row>
    <row r="447" spans="2:28">
      <c r="B447" s="69">
        <f>'0°'!I470</f>
        <v>1023.4068158375634</v>
      </c>
      <c r="C447" s="69">
        <f>'0°'!F470</f>
        <v>0.18753295384448759</v>
      </c>
      <c r="D447" s="69"/>
      <c r="E447" s="45">
        <f t="shared" si="32"/>
        <v>1023.24785963709</v>
      </c>
      <c r="J447" s="69">
        <v>0.22900000000000001</v>
      </c>
      <c r="K447" s="69"/>
      <c r="L447" s="45">
        <f t="shared" si="33"/>
        <v>1093.2206035701797</v>
      </c>
      <c r="Q447" s="69">
        <v>0.25700000000000001</v>
      </c>
      <c r="R447" s="69"/>
      <c r="S447" s="45">
        <f t="shared" si="34"/>
        <v>1135.6485957466921</v>
      </c>
      <c r="AA447" s="146">
        <f t="shared" si="35"/>
        <v>1023.24785963709</v>
      </c>
      <c r="AB447" s="179">
        <f t="shared" si="31"/>
        <v>0.18400718981846706</v>
      </c>
    </row>
    <row r="448" spans="2:28">
      <c r="B448" s="69">
        <f>'0°'!I471</f>
        <v>1023.852229035533</v>
      </c>
      <c r="C448" s="69">
        <f>'0°'!F471</f>
        <v>0.18796808510558805</v>
      </c>
      <c r="D448" s="69"/>
      <c r="E448" s="45">
        <f t="shared" si="32"/>
        <v>1023.852766756312</v>
      </c>
      <c r="J448" s="69">
        <v>0.23100000000000001</v>
      </c>
      <c r="K448" s="69"/>
      <c r="L448" s="45">
        <f t="shared" si="33"/>
        <v>1095.6188243998633</v>
      </c>
      <c r="Q448" s="69">
        <v>0.25900000000000001</v>
      </c>
      <c r="R448" s="69"/>
      <c r="S448" s="45">
        <f t="shared" si="34"/>
        <v>1137.8516101647861</v>
      </c>
      <c r="AA448" s="146">
        <f t="shared" si="35"/>
        <v>1023.852766756312</v>
      </c>
      <c r="AB448" s="179">
        <f t="shared" si="31"/>
        <v>0.18443177825884952</v>
      </c>
    </row>
    <row r="449" spans="2:28">
      <c r="B449" s="69">
        <f>'0°'!I472</f>
        <v>1024.2870371573604</v>
      </c>
      <c r="C449" s="69">
        <f>'0°'!F472</f>
        <v>0.1883926735459705</v>
      </c>
      <c r="D449" s="69"/>
      <c r="E449" s="45">
        <f t="shared" si="32"/>
        <v>1024.4420127543738</v>
      </c>
      <c r="J449" s="69">
        <v>0.23300000000000001</v>
      </c>
      <c r="K449" s="69"/>
      <c r="L449" s="45">
        <f t="shared" si="33"/>
        <v>1098.0015638132991</v>
      </c>
      <c r="Q449" s="69">
        <v>0.26100000000000001</v>
      </c>
      <c r="R449" s="69"/>
      <c r="S449" s="45">
        <f t="shared" si="34"/>
        <v>1140.0419025137969</v>
      </c>
      <c r="AA449" s="146">
        <f t="shared" si="35"/>
        <v>1024.4420127543738</v>
      </c>
      <c r="AB449" s="179">
        <f t="shared" si="31"/>
        <v>0.18486653567106515</v>
      </c>
    </row>
    <row r="450" spans="2:28">
      <c r="B450" s="69">
        <f>'0°'!I473</f>
        <v>1024.7324503553298</v>
      </c>
      <c r="C450" s="69">
        <f>'0°'!F473</f>
        <v>0.18882743095818613</v>
      </c>
      <c r="D450" s="69"/>
      <c r="E450" s="45">
        <f t="shared" si="32"/>
        <v>1025.0443470011824</v>
      </c>
      <c r="J450" s="69">
        <v>0.23499999999999999</v>
      </c>
      <c r="K450" s="69"/>
      <c r="L450" s="45">
        <f t="shared" si="33"/>
        <v>1100.3690533597446</v>
      </c>
      <c r="Q450" s="69">
        <v>0.26300000000000001</v>
      </c>
      <c r="R450" s="69"/>
      <c r="S450" s="45">
        <f t="shared" si="34"/>
        <v>1142.2196429102153</v>
      </c>
      <c r="AA450" s="146">
        <f t="shared" si="35"/>
        <v>1025.0443470011824</v>
      </c>
      <c r="AB450" s="179">
        <f t="shared" si="31"/>
        <v>0.18530110415141007</v>
      </c>
    </row>
    <row r="451" spans="2:28">
      <c r="B451" s="69">
        <f>'0°'!I474</f>
        <v>1025.7667078172587</v>
      </c>
      <c r="C451" s="69">
        <f>'0°'!F474</f>
        <v>0.18926199943853106</v>
      </c>
      <c r="D451" s="69"/>
      <c r="E451" s="45">
        <f t="shared" si="32"/>
        <v>1025.6453878696586</v>
      </c>
      <c r="J451" s="69">
        <v>0.23699999999999999</v>
      </c>
      <c r="K451" s="69"/>
      <c r="L451" s="45">
        <f t="shared" si="33"/>
        <v>1102.7215191901889</v>
      </c>
      <c r="Q451" s="69">
        <v>0.26500000000000001</v>
      </c>
      <c r="R451" s="69"/>
      <c r="S451" s="45">
        <f t="shared" si="34"/>
        <v>1144.3849979229992</v>
      </c>
      <c r="AA451" s="146">
        <f t="shared" si="35"/>
        <v>1025.6453878696586</v>
      </c>
      <c r="AB451" s="179">
        <f t="shared" ref="AB451:AB514" si="36">C452-C$3</f>
        <v>0.18572514368238452</v>
      </c>
    </row>
    <row r="452" spans="2:28">
      <c r="B452" s="69">
        <f>'0°'!I475</f>
        <v>1026.201765685279</v>
      </c>
      <c r="C452" s="69">
        <f>'0°'!F475</f>
        <v>0.1896860389695055</v>
      </c>
      <c r="D452" s="69"/>
      <c r="E452" s="45">
        <f t="shared" si="32"/>
        <v>1026.2308761411107</v>
      </c>
      <c r="J452" s="69">
        <v>0.23899999999999999</v>
      </c>
      <c r="K452" s="69"/>
      <c r="L452" s="45">
        <f t="shared" si="33"/>
        <v>1105.0591822275621</v>
      </c>
      <c r="Q452" s="69">
        <v>0.26700000000000002</v>
      </c>
      <c r="R452" s="69"/>
      <c r="S452" s="45">
        <f t="shared" si="34"/>
        <v>1146.538130673694</v>
      </c>
      <c r="AA452" s="146">
        <f t="shared" si="35"/>
        <v>1026.2308761411107</v>
      </c>
      <c r="AB452" s="179">
        <f t="shared" si="36"/>
        <v>0.18615933927984643</v>
      </c>
    </row>
    <row r="453" spans="2:28">
      <c r="B453" s="69">
        <f>'0°'!I476</f>
        <v>1026.647434720812</v>
      </c>
      <c r="C453" s="69">
        <f>'0°'!F476</f>
        <v>0.19012023456696742</v>
      </c>
      <c r="D453" s="69"/>
      <c r="E453" s="45">
        <f t="shared" si="32"/>
        <v>1026.8293777666408</v>
      </c>
      <c r="J453" s="69">
        <v>0.24099999999999999</v>
      </c>
      <c r="K453" s="69"/>
      <c r="L453" s="45">
        <f t="shared" ref="L453:L516" si="37">N$3*J453^M$3</f>
        <v>1107.3822583302021</v>
      </c>
      <c r="Q453" s="69">
        <v>0.26900000000000002</v>
      </c>
      <c r="R453" s="69"/>
      <c r="S453" s="45">
        <f t="shared" ref="S453:S516" si="38">U$3*Q453^T$3</f>
        <v>1148.6792009330022</v>
      </c>
      <c r="AA453" s="146">
        <f t="shared" si="35"/>
        <v>1026.8293777666408</v>
      </c>
      <c r="AB453" s="179">
        <f t="shared" si="36"/>
        <v>0.18659334643330991</v>
      </c>
    </row>
    <row r="454" spans="2:28">
      <c r="B454" s="69">
        <f>'0°'!I477</f>
        <v>1027.7318432487309</v>
      </c>
      <c r="C454" s="69">
        <f>'0°'!F477</f>
        <v>0.19055424172043089</v>
      </c>
      <c r="D454" s="69"/>
      <c r="E454" s="45">
        <f t="shared" ref="E454:E517" si="39">G$3*C454^F$3</f>
        <v>1027.426602857561</v>
      </c>
      <c r="J454" s="69">
        <v>0.24299999999999999</v>
      </c>
      <c r="K454" s="69"/>
      <c r="L454" s="45">
        <f t="shared" si="37"/>
        <v>1109.6909584489001</v>
      </c>
      <c r="Q454" s="69">
        <v>0.27100000000000002</v>
      </c>
      <c r="R454" s="69"/>
      <c r="S454" s="45">
        <f t="shared" si="38"/>
        <v>1150.8083652139505</v>
      </c>
      <c r="AA454" s="146">
        <f t="shared" si="35"/>
        <v>1027.426602857561</v>
      </c>
      <c r="AB454" s="179">
        <f t="shared" si="36"/>
        <v>0.1870168384723081</v>
      </c>
    </row>
    <row r="455" spans="2:28">
      <c r="B455" s="69">
        <f>'0°'!I478</f>
        <v>1028.1671716751268</v>
      </c>
      <c r="C455" s="69">
        <f>'0°'!F478</f>
        <v>0.19097773375942909</v>
      </c>
      <c r="D455" s="69"/>
      <c r="E455" s="45">
        <f t="shared" si="39"/>
        <v>1028.0083823399848</v>
      </c>
      <c r="J455" s="69">
        <v>0.245</v>
      </c>
      <c r="K455" s="69"/>
      <c r="L455" s="45">
        <f t="shared" si="37"/>
        <v>1111.9854887778283</v>
      </c>
      <c r="Q455" s="69">
        <v>0.27300000000000002</v>
      </c>
      <c r="R455" s="69"/>
      <c r="S455" s="45">
        <f t="shared" si="38"/>
        <v>1152.925776861802</v>
      </c>
      <c r="AA455" s="146">
        <f t="shared" si="35"/>
        <v>1028.0083823399848</v>
      </c>
      <c r="AB455" s="179">
        <f t="shared" si="36"/>
        <v>0.18745047370515089</v>
      </c>
    </row>
    <row r="456" spans="2:28">
      <c r="B456" s="69">
        <f>'0°'!I479</f>
        <v>1028.6131178680203</v>
      </c>
      <c r="C456" s="69">
        <f>'0°'!F479</f>
        <v>0.19141136899227187</v>
      </c>
      <c r="D456" s="69"/>
      <c r="E456" s="45">
        <f t="shared" si="39"/>
        <v>1028.6031011365783</v>
      </c>
      <c r="J456" s="69">
        <v>0.247</v>
      </c>
      <c r="K456" s="69"/>
      <c r="L456" s="45">
        <f t="shared" si="37"/>
        <v>1114.2660508996341</v>
      </c>
      <c r="Q456" s="69">
        <v>0.27500000000000002</v>
      </c>
      <c r="R456" s="69"/>
      <c r="S456" s="45">
        <f t="shared" si="38"/>
        <v>1155.0315861408446</v>
      </c>
      <c r="AA456" s="146">
        <f t="shared" si="35"/>
        <v>1028.6031011365783</v>
      </c>
      <c r="AB456" s="179">
        <f t="shared" si="36"/>
        <v>0.18787360298984268</v>
      </c>
    </row>
    <row r="457" spans="2:28">
      <c r="B457" s="69">
        <f>'0°'!I480</f>
        <v>1029.6388073096446</v>
      </c>
      <c r="C457" s="69">
        <f>'0°'!F480</f>
        <v>0.19183449827696367</v>
      </c>
      <c r="D457" s="69"/>
      <c r="E457" s="45">
        <f t="shared" si="39"/>
        <v>1029.1824445331783</v>
      </c>
      <c r="J457" s="69">
        <v>0.249</v>
      </c>
      <c r="K457" s="69"/>
      <c r="L457" s="45">
        <f t="shared" si="37"/>
        <v>1116.5328419249749</v>
      </c>
      <c r="Q457" s="69">
        <v>0.27700000000000002</v>
      </c>
      <c r="R457" s="69"/>
      <c r="S457" s="45">
        <f t="shared" si="38"/>
        <v>1157.1259403181919</v>
      </c>
      <c r="AA457" s="146">
        <f t="shared" si="35"/>
        <v>1029.1824445331783</v>
      </c>
      <c r="AB457" s="179">
        <f t="shared" si="36"/>
        <v>0.18830686693895088</v>
      </c>
    </row>
    <row r="458" spans="2:28">
      <c r="B458" s="69">
        <f>'0°'!I481</f>
        <v>1030.0850093401016</v>
      </c>
      <c r="C458" s="69">
        <f>'0°'!F481</f>
        <v>0.19226776222607186</v>
      </c>
      <c r="D458" s="69"/>
      <c r="E458" s="45">
        <f t="shared" si="39"/>
        <v>1029.7746785463953</v>
      </c>
      <c r="J458" s="69">
        <v>0.251</v>
      </c>
      <c r="K458" s="69"/>
      <c r="L458" s="45">
        <f t="shared" si="37"/>
        <v>1118.7860546267445</v>
      </c>
      <c r="Q458" s="69">
        <v>0.27900000000000003</v>
      </c>
      <c r="R458" s="69"/>
      <c r="S458" s="45">
        <f t="shared" si="38"/>
        <v>1159.2089837447179</v>
      </c>
      <c r="AA458" s="146">
        <f t="shared" si="35"/>
        <v>1029.7746785463953</v>
      </c>
      <c r="AB458" s="179">
        <f t="shared" si="36"/>
        <v>0.18873994325170262</v>
      </c>
    </row>
    <row r="459" spans="2:28">
      <c r="B459" s="69">
        <f>'0°'!I482</f>
        <v>1030.5312113705584</v>
      </c>
      <c r="C459" s="69">
        <f>'0°'!F482</f>
        <v>0.19270083853882361</v>
      </c>
      <c r="D459" s="69"/>
      <c r="E459" s="45">
        <f t="shared" si="39"/>
        <v>1030.3656633044957</v>
      </c>
      <c r="J459" s="69">
        <v>0.253</v>
      </c>
      <c r="K459" s="69"/>
      <c r="L459" s="45">
        <f t="shared" si="37"/>
        <v>1121.0258775692387</v>
      </c>
      <c r="Q459" s="69">
        <v>0.28100000000000003</v>
      </c>
      <c r="R459" s="69"/>
      <c r="S459" s="45">
        <f t="shared" si="38"/>
        <v>1161.2808579332423</v>
      </c>
      <c r="AA459" s="146">
        <f t="shared" si="35"/>
        <v>1030.3656633044957</v>
      </c>
      <c r="AB459" s="179">
        <f t="shared" si="36"/>
        <v>0.18916252739088465</v>
      </c>
    </row>
    <row r="460" spans="2:28">
      <c r="B460" s="69">
        <f>'0°'!I483</f>
        <v>1030.9667895431471</v>
      </c>
      <c r="C460" s="69">
        <f>'0°'!F483</f>
        <v>0.19312342267800564</v>
      </c>
      <c r="D460" s="69"/>
      <c r="E460" s="45">
        <f t="shared" si="39"/>
        <v>1030.9413771695979</v>
      </c>
      <c r="J460" s="69">
        <v>0.255</v>
      </c>
      <c r="K460" s="69"/>
      <c r="L460" s="45">
        <f t="shared" si="37"/>
        <v>1123.2524952324843</v>
      </c>
      <c r="Q460" s="69">
        <v>0.28299999999999997</v>
      </c>
      <c r="R460" s="69"/>
      <c r="S460" s="45">
        <f t="shared" si="38"/>
        <v>1163.3417016340782</v>
      </c>
      <c r="AA460" s="146">
        <f t="shared" si="35"/>
        <v>1030.9413771695979</v>
      </c>
      <c r="AB460" s="179">
        <f t="shared" si="36"/>
        <v>0.18959523337598422</v>
      </c>
    </row>
    <row r="461" spans="2:28">
      <c r="B461" s="69">
        <f>'0°'!I484</f>
        <v>1031.4129915736039</v>
      </c>
      <c r="C461" s="69">
        <f>'0°'!F484</f>
        <v>0.1935561286631052</v>
      </c>
      <c r="D461" s="69"/>
      <c r="E461" s="45">
        <f t="shared" si="39"/>
        <v>1031.5299090011331</v>
      </c>
      <c r="J461" s="69">
        <v>0.25700000000000001</v>
      </c>
      <c r="K461" s="69"/>
      <c r="L461" s="45">
        <f t="shared" si="37"/>
        <v>1125.4660881319555</v>
      </c>
      <c r="Q461" s="69">
        <v>0.28499999999999998</v>
      </c>
      <c r="R461" s="69"/>
      <c r="S461" s="45">
        <f t="shared" si="38"/>
        <v>1165.3916509080532</v>
      </c>
      <c r="AA461" s="146">
        <f t="shared" si="35"/>
        <v>1031.5299090011331</v>
      </c>
      <c r="AB461" s="179">
        <f t="shared" si="36"/>
        <v>0.19002775220759396</v>
      </c>
    </row>
    <row r="462" spans="2:28">
      <c r="B462" s="69">
        <f>'0°'!I485</f>
        <v>1032.5001305583755</v>
      </c>
      <c r="C462" s="69">
        <f>'0°'!F485</f>
        <v>0.19398864749471495</v>
      </c>
      <c r="D462" s="69"/>
      <c r="E462" s="45">
        <f t="shared" si="39"/>
        <v>1032.117207536631</v>
      </c>
      <c r="J462" s="69">
        <v>0.25900000000000001</v>
      </c>
      <c r="K462" s="69"/>
      <c r="L462" s="45">
        <f t="shared" si="37"/>
        <v>1127.666832933875</v>
      </c>
      <c r="Q462" s="69">
        <v>0.28699999999999998</v>
      </c>
      <c r="R462" s="69"/>
      <c r="S462" s="45">
        <f t="shared" si="38"/>
        <v>1167.4308391971003</v>
      </c>
      <c r="AA462" s="146">
        <f t="shared" si="35"/>
        <v>1032.117207536631</v>
      </c>
      <c r="AB462" s="179">
        <f t="shared" si="36"/>
        <v>0.19044979260415304</v>
      </c>
    </row>
    <row r="463" spans="2:28">
      <c r="B463" s="69">
        <f>'0°'!I486</f>
        <v>1032.9359792893399</v>
      </c>
      <c r="C463" s="69">
        <f>'0°'!F486</f>
        <v>0.19441068789127403</v>
      </c>
      <c r="D463" s="69"/>
      <c r="E463" s="45">
        <f t="shared" si="39"/>
        <v>1032.6893382375424</v>
      </c>
      <c r="J463" s="69">
        <v>0.26100000000000001</v>
      </c>
      <c r="K463" s="69"/>
      <c r="L463" s="45">
        <f t="shared" si="37"/>
        <v>1129.8549025663026</v>
      </c>
      <c r="Q463" s="69">
        <v>0.28899999999999998</v>
      </c>
      <c r="R463" s="69"/>
      <c r="S463" s="45">
        <f t="shared" si="38"/>
        <v>1169.4593973925203</v>
      </c>
      <c r="AA463" s="146">
        <f t="shared" si="35"/>
        <v>1032.6893382375424</v>
      </c>
      <c r="AB463" s="179">
        <f t="shared" si="36"/>
        <v>0.19088194206050538</v>
      </c>
    </row>
    <row r="464" spans="2:28">
      <c r="B464" s="69">
        <f>'0°'!I487</f>
        <v>1033.3824584771573</v>
      </c>
      <c r="C464" s="69">
        <f>'0°'!F487</f>
        <v>0.19484283734762636</v>
      </c>
      <c r="D464" s="69"/>
      <c r="E464" s="45">
        <f t="shared" si="39"/>
        <v>1033.2742150708289</v>
      </c>
      <c r="J464" s="69">
        <v>0.26300000000000001</v>
      </c>
      <c r="K464" s="69"/>
      <c r="L464" s="45">
        <f t="shared" si="37"/>
        <v>1132.0304663261932</v>
      </c>
      <c r="Q464" s="69">
        <v>0.29099999999999998</v>
      </c>
      <c r="R464" s="69"/>
      <c r="S464" s="45">
        <f t="shared" si="38"/>
        <v>1171.4774539010029</v>
      </c>
      <c r="AA464" s="146">
        <f t="shared" si="35"/>
        <v>1033.2742150708289</v>
      </c>
      <c r="AB464" s="179">
        <f t="shared" si="36"/>
        <v>0.19131390484437241</v>
      </c>
    </row>
    <row r="465" spans="2:28">
      <c r="B465" s="69">
        <f>'0°'!I488</f>
        <v>1034.4706994923856</v>
      </c>
      <c r="C465" s="69">
        <f>'0°'!F488</f>
        <v>0.1952748001314934</v>
      </c>
      <c r="D465" s="69"/>
      <c r="E465" s="45">
        <f t="shared" si="39"/>
        <v>1033.8578742514683</v>
      </c>
      <c r="J465" s="69">
        <v>0.26500000000000001</v>
      </c>
      <c r="K465" s="69"/>
      <c r="L465" s="45">
        <f t="shared" si="37"/>
        <v>1134.1936899825994</v>
      </c>
      <c r="Q465" s="69">
        <v>0.29299999999999998</v>
      </c>
      <c r="R465" s="69"/>
      <c r="S465" s="45">
        <f t="shared" si="38"/>
        <v>1173.485134708503</v>
      </c>
      <c r="AA465" s="146">
        <f t="shared" si="35"/>
        <v>1033.8578742514683</v>
      </c>
      <c r="AB465" s="179">
        <f t="shared" si="36"/>
        <v>0.19173540289578714</v>
      </c>
    </row>
    <row r="466" spans="2:28">
      <c r="B466" s="69">
        <f>'0°'!I489</f>
        <v>1034.9068187817259</v>
      </c>
      <c r="C466" s="69">
        <f>'0°'!F489</f>
        <v>0.19569629818290812</v>
      </c>
      <c r="D466" s="69"/>
      <c r="E466" s="45">
        <f t="shared" si="39"/>
        <v>1034.4264672382862</v>
      </c>
      <c r="J466" s="69">
        <v>0.26700000000000002</v>
      </c>
      <c r="K466" s="69"/>
      <c r="L466" s="45">
        <f t="shared" si="37"/>
        <v>1136.3447358761862</v>
      </c>
      <c r="Q466" s="69">
        <v>0.29499999999999998</v>
      </c>
      <c r="R466" s="69"/>
      <c r="S466" s="45">
        <f t="shared" si="38"/>
        <v>1175.4825634420449</v>
      </c>
      <c r="AA466" s="146">
        <f t="shared" si="35"/>
        <v>1034.4264672382862</v>
      </c>
      <c r="AB466" s="179">
        <f t="shared" si="36"/>
        <v>0.19216699725312206</v>
      </c>
    </row>
    <row r="467" spans="2:28">
      <c r="B467" s="69">
        <f>'0°'!I490</f>
        <v>1035.3535751269035</v>
      </c>
      <c r="C467" s="69">
        <f>'0°'!F490</f>
        <v>0.19612789254024304</v>
      </c>
      <c r="D467" s="69"/>
      <c r="E467" s="45">
        <f t="shared" si="39"/>
        <v>1035.0077353256424</v>
      </c>
      <c r="J467" s="69">
        <v>0.26900000000000002</v>
      </c>
      <c r="K467" s="69"/>
      <c r="L467" s="45">
        <f t="shared" si="37"/>
        <v>1138.483763015216</v>
      </c>
      <c r="Q467" s="69">
        <v>0.29699999999999999</v>
      </c>
      <c r="R467" s="69"/>
      <c r="S467" s="45">
        <f t="shared" si="38"/>
        <v>1177.4698614295471</v>
      </c>
      <c r="AA467" s="146">
        <f t="shared" si="35"/>
        <v>1035.0077353256424</v>
      </c>
      <c r="AB467" s="179">
        <f t="shared" si="36"/>
        <v>0.192598405417125</v>
      </c>
    </row>
    <row r="468" spans="2:28">
      <c r="B468" s="69">
        <f>'0°'!I491</f>
        <v>1035.8003314720811</v>
      </c>
      <c r="C468" s="69">
        <f>'0°'!F491</f>
        <v>0.19655930070424599</v>
      </c>
      <c r="D468" s="69"/>
      <c r="E468" s="45">
        <f t="shared" si="39"/>
        <v>1035.5878010965253</v>
      </c>
      <c r="J468" s="69">
        <v>0.27100000000000002</v>
      </c>
      <c r="K468" s="69"/>
      <c r="L468" s="45">
        <f t="shared" si="37"/>
        <v>1140.6109271681566</v>
      </c>
      <c r="Q468" s="69">
        <v>0.29899999999999999</v>
      </c>
      <c r="R468" s="69"/>
      <c r="S468" s="45">
        <f t="shared" si="38"/>
        <v>1179.4471477577333</v>
      </c>
      <c r="AA468" s="146">
        <f t="shared" ref="AA468:AA524" si="40">E468</f>
        <v>1035.5878010965253</v>
      </c>
      <c r="AB468" s="179">
        <f t="shared" si="36"/>
        <v>0.19301936251549284</v>
      </c>
    </row>
    <row r="469" spans="2:28">
      <c r="B469" s="69">
        <f>'0°'!I492</f>
        <v>1036.8298574619289</v>
      </c>
      <c r="C469" s="69">
        <f>'0°'!F492</f>
        <v>0.19698025780261383</v>
      </c>
      <c r="D469" s="69"/>
      <c r="E469" s="45">
        <f t="shared" si="39"/>
        <v>1036.1529009267513</v>
      </c>
      <c r="J469" s="69">
        <v>0.27300000000000002</v>
      </c>
      <c r="K469" s="69"/>
      <c r="L469" s="45">
        <f t="shared" si="37"/>
        <v>1142.72638095305</v>
      </c>
      <c r="Q469" s="69">
        <v>0.30099999999999999</v>
      </c>
      <c r="R469" s="69"/>
      <c r="S469" s="45">
        <f t="shared" si="38"/>
        <v>1181.4145393282122</v>
      </c>
      <c r="AA469" s="146">
        <f t="shared" si="40"/>
        <v>1036.1529009267513</v>
      </c>
      <c r="AB469" s="179">
        <f t="shared" si="36"/>
        <v>0.19345040319803852</v>
      </c>
    </row>
    <row r="470" spans="2:28">
      <c r="B470" s="69">
        <f>'0°'!I493</f>
        <v>1037.2768696446701</v>
      </c>
      <c r="C470" s="69">
        <f>'0°'!F493</f>
        <v>0.19741129848515951</v>
      </c>
      <c r="D470" s="69"/>
      <c r="E470" s="45">
        <f t="shared" si="39"/>
        <v>1036.7306056143095</v>
      </c>
      <c r="J470" s="69">
        <v>0.27500000000000002</v>
      </c>
      <c r="K470" s="69"/>
      <c r="L470" s="45">
        <f t="shared" si="37"/>
        <v>1144.830273923782</v>
      </c>
      <c r="Q470" s="69">
        <v>0.30299999999999999</v>
      </c>
      <c r="R470" s="69"/>
      <c r="S470" s="45">
        <f t="shared" si="38"/>
        <v>1183.3721509117886</v>
      </c>
      <c r="AA470" s="146">
        <f t="shared" si="40"/>
        <v>1036.7306056143095</v>
      </c>
      <c r="AB470" s="179">
        <f t="shared" si="36"/>
        <v>0.19387100187001785</v>
      </c>
    </row>
    <row r="471" spans="2:28">
      <c r="B471" s="69">
        <f>'0°'!I494</f>
        <v>1037.7132386802029</v>
      </c>
      <c r="C471" s="69">
        <f>'0°'!F494</f>
        <v>0.19783189715713884</v>
      </c>
      <c r="D471" s="69"/>
      <c r="E471" s="45">
        <f t="shared" si="39"/>
        <v>1037.2934101770868</v>
      </c>
      <c r="J471" s="69">
        <v>0.27700000000000002</v>
      </c>
      <c r="K471" s="69"/>
      <c r="L471" s="45">
        <f t="shared" si="37"/>
        <v>1146.9227526533828</v>
      </c>
      <c r="Q471" s="69">
        <v>0.30499999999999999</v>
      </c>
      <c r="R471" s="69"/>
      <c r="S471" s="45">
        <f t="shared" si="38"/>
        <v>1185.3200952010773</v>
      </c>
      <c r="AA471" s="146">
        <f t="shared" si="40"/>
        <v>1037.2934101770868</v>
      </c>
      <c r="AB471" s="179">
        <f t="shared" si="36"/>
        <v>0.19430167569662829</v>
      </c>
    </row>
    <row r="472" spans="2:28">
      <c r="B472" s="69">
        <f>'0°'!I495</f>
        <v>1038.1602508629439</v>
      </c>
      <c r="C472" s="69">
        <f>'0°'!F495</f>
        <v>0.19826257098374928</v>
      </c>
      <c r="D472" s="69"/>
      <c r="E472" s="45">
        <f t="shared" si="39"/>
        <v>1037.868773384856</v>
      </c>
      <c r="J472" s="69">
        <v>0.27900000000000003</v>
      </c>
      <c r="K472" s="69"/>
      <c r="L472" s="45">
        <f t="shared" si="37"/>
        <v>1149.0039608144764</v>
      </c>
      <c r="Q472" s="69">
        <v>0.307</v>
      </c>
      <c r="R472" s="69"/>
      <c r="S472" s="45">
        <f t="shared" si="38"/>
        <v>1187.2584828614818</v>
      </c>
      <c r="AA472" s="146">
        <f t="shared" si="40"/>
        <v>1037.868773384856</v>
      </c>
      <c r="AB472" s="179">
        <f t="shared" si="36"/>
        <v>0.19473216412313807</v>
      </c>
    </row>
    <row r="473" spans="2:28">
      <c r="B473" s="69">
        <f>'0°'!I496</f>
        <v>1038.6072630456852</v>
      </c>
      <c r="C473" s="69">
        <f>'0°'!F496</f>
        <v>0.19869305941025905</v>
      </c>
      <c r="D473" s="69"/>
      <c r="E473" s="45">
        <f t="shared" si="39"/>
        <v>1038.4429591366486</v>
      </c>
      <c r="J473" s="69">
        <v>0.28100000000000003</v>
      </c>
      <c r="K473" s="69"/>
      <c r="L473" s="45">
        <f t="shared" si="37"/>
        <v>1151.074039257001</v>
      </c>
      <c r="Q473" s="69">
        <v>0.309</v>
      </c>
      <c r="R473" s="69"/>
      <c r="S473" s="45">
        <f t="shared" si="38"/>
        <v>1189.1874225805993</v>
      </c>
      <c r="AA473" s="146">
        <f t="shared" si="40"/>
        <v>1038.4429591366486</v>
      </c>
      <c r="AB473" s="179">
        <f t="shared" si="36"/>
        <v>0.1951522241466703</v>
      </c>
    </row>
    <row r="474" spans="2:28">
      <c r="B474" s="69">
        <f>'0°'!I497</f>
        <v>1039.6878619289339</v>
      </c>
      <c r="C474" s="69">
        <f>'0°'!F497</f>
        <v>0.19911311943379129</v>
      </c>
      <c r="D474" s="69"/>
      <c r="E474" s="45">
        <f t="shared" si="39"/>
        <v>1039.0023427721387</v>
      </c>
      <c r="J474" s="69">
        <v>0.28299999999999997</v>
      </c>
      <c r="K474" s="69"/>
      <c r="L474" s="45">
        <f t="shared" si="37"/>
        <v>1153.1331260833099</v>
      </c>
      <c r="Q474" s="69">
        <v>0.311</v>
      </c>
      <c r="R474" s="69"/>
      <c r="S474" s="45">
        <f t="shared" si="38"/>
        <v>1191.1070211161109</v>
      </c>
      <c r="AA474" s="146">
        <f t="shared" si="40"/>
        <v>1039.0023427721387</v>
      </c>
      <c r="AB474" s="179">
        <f t="shared" si="36"/>
        <v>0.19558234665628688</v>
      </c>
    </row>
    <row r="475" spans="2:28">
      <c r="B475" s="69">
        <f>'0°'!I498</f>
        <v>1040.1351512690355</v>
      </c>
      <c r="C475" s="69">
        <f>'0°'!F498</f>
        <v>0.19954324194340786</v>
      </c>
      <c r="D475" s="69"/>
      <c r="E475" s="45">
        <f t="shared" si="39"/>
        <v>1039.5742160923976</v>
      </c>
      <c r="J475" s="69">
        <v>0.28499999999999998</v>
      </c>
      <c r="K475" s="69"/>
      <c r="L475" s="45">
        <f t="shared" si="37"/>
        <v>1155.1813567207578</v>
      </c>
      <c r="Q475" s="69">
        <v>0.313</v>
      </c>
      <c r="R475" s="69"/>
      <c r="S475" s="45">
        <f t="shared" si="38"/>
        <v>1193.0173833422118</v>
      </c>
      <c r="AA475" s="146">
        <f t="shared" si="40"/>
        <v>1039.5742160923976</v>
      </c>
      <c r="AB475" s="179">
        <f t="shared" si="36"/>
        <v>0.19601228424006792</v>
      </c>
    </row>
    <row r="476" spans="2:28">
      <c r="B476" s="69">
        <f>'0°'!I499</f>
        <v>1040.5824406091369</v>
      </c>
      <c r="C476" s="69">
        <f>'0°'!F499</f>
        <v>0.1999731795271889</v>
      </c>
      <c r="D476" s="69"/>
      <c r="E476" s="45">
        <f t="shared" si="39"/>
        <v>1040.1449265136353</v>
      </c>
      <c r="J476" s="69">
        <v>0.28699999999999998</v>
      </c>
      <c r="K476" s="69"/>
      <c r="L476" s="45">
        <f t="shared" si="37"/>
        <v>1157.2188639918759</v>
      </c>
      <c r="Q476" s="69">
        <v>0.315</v>
      </c>
      <c r="R476" s="69"/>
      <c r="S476" s="45">
        <f t="shared" si="38"/>
        <v>1194.9186122946351</v>
      </c>
      <c r="AA476" s="146">
        <f t="shared" si="40"/>
        <v>1040.1449265136353</v>
      </c>
      <c r="AB476" s="179">
        <f t="shared" si="36"/>
        <v>0.19643180699305132</v>
      </c>
    </row>
    <row r="477" spans="2:28">
      <c r="B477" s="69">
        <f>'0°'!I500</f>
        <v>1041.0190802030456</v>
      </c>
      <c r="C477" s="69">
        <f>'0°'!F500</f>
        <v>0.20039270228017231</v>
      </c>
      <c r="D477" s="69"/>
      <c r="E477" s="45">
        <f t="shared" si="39"/>
        <v>1040.7009315153803</v>
      </c>
      <c r="J477" s="69">
        <v>0.28899999999999998</v>
      </c>
      <c r="K477" s="69"/>
      <c r="L477" s="45">
        <f t="shared" si="37"/>
        <v>1159.2457781822307</v>
      </c>
      <c r="Q477" s="69">
        <v>0.317</v>
      </c>
      <c r="R477" s="69"/>
      <c r="S477" s="45">
        <f t="shared" si="38"/>
        <v>1196.8108092143225</v>
      </c>
      <c r="AA477" s="146">
        <f t="shared" si="40"/>
        <v>1040.7009315153803</v>
      </c>
      <c r="AB477" s="179">
        <f t="shared" si="36"/>
        <v>0.19686137959538016</v>
      </c>
    </row>
    <row r="478" spans="2:28">
      <c r="B478" s="69">
        <f>'0°'!I501</f>
        <v>1041.466369543147</v>
      </c>
      <c r="C478" s="69">
        <f>'0°'!F501</f>
        <v>0.20082227488250115</v>
      </c>
      <c r="D478" s="69"/>
      <c r="E478" s="45">
        <f t="shared" si="39"/>
        <v>1041.2693579955626</v>
      </c>
      <c r="J478" s="69">
        <v>0.29099999999999998</v>
      </c>
      <c r="K478" s="69"/>
      <c r="L478" s="45">
        <f t="shared" si="37"/>
        <v>1161.2622271060579</v>
      </c>
      <c r="Q478" s="69">
        <v>0.31900000000000001</v>
      </c>
      <c r="R478" s="69"/>
      <c r="S478" s="45">
        <f t="shared" si="38"/>
        <v>1198.6940735897879</v>
      </c>
      <c r="AA478" s="146">
        <f t="shared" si="40"/>
        <v>1041.2693579955626</v>
      </c>
      <c r="AB478" s="179">
        <f t="shared" si="36"/>
        <v>0.1972907677443218</v>
      </c>
    </row>
    <row r="479" spans="2:28">
      <c r="B479" s="69">
        <f>'0°'!I502</f>
        <v>1042.5096056852792</v>
      </c>
      <c r="C479" s="69">
        <f>'0°'!F502</f>
        <v>0.20125166303144279</v>
      </c>
      <c r="D479" s="69"/>
      <c r="E479" s="45">
        <f t="shared" si="39"/>
        <v>1041.8366358551423</v>
      </c>
      <c r="J479" s="69">
        <v>0.29299999999999998</v>
      </c>
      <c r="K479" s="69"/>
      <c r="L479" s="45">
        <f t="shared" si="37"/>
        <v>1163.2683361697625</v>
      </c>
      <c r="Q479" s="69">
        <v>0.32100000000000001</v>
      </c>
      <c r="R479" s="69"/>
      <c r="S479" s="45">
        <f t="shared" si="38"/>
        <v>1200.5685031982234</v>
      </c>
      <c r="AA479" s="146">
        <f t="shared" si="40"/>
        <v>1041.8366358551423</v>
      </c>
      <c r="AB479" s="179">
        <f t="shared" si="36"/>
        <v>0.1977097545993737</v>
      </c>
    </row>
    <row r="480" spans="2:28">
      <c r="B480" s="69">
        <f>'0°'!I503</f>
        <v>1042.9464950253807</v>
      </c>
      <c r="C480" s="69">
        <f>'0°'!F503</f>
        <v>0.20167064988649469</v>
      </c>
      <c r="D480" s="69"/>
      <c r="E480" s="45">
        <f t="shared" si="39"/>
        <v>1042.3893037074122</v>
      </c>
      <c r="J480" s="69">
        <v>0.29499999999999998</v>
      </c>
      <c r="K480" s="69"/>
      <c r="L480" s="45">
        <f t="shared" si="37"/>
        <v>1165.2642284333631</v>
      </c>
      <c r="Q480" s="69">
        <v>0.32300000000000001</v>
      </c>
      <c r="R480" s="69"/>
      <c r="S480" s="45">
        <f t="shared" si="38"/>
        <v>1202.4341941453904</v>
      </c>
      <c r="AA480" s="146">
        <f t="shared" si="40"/>
        <v>1042.3893037074122</v>
      </c>
      <c r="AB480" s="179">
        <f t="shared" si="36"/>
        <v>0.19813877869872162</v>
      </c>
    </row>
    <row r="481" spans="2:28">
      <c r="B481" s="69">
        <f>'0°'!I504</f>
        <v>1043.3940402030457</v>
      </c>
      <c r="C481" s="69">
        <f>'0°'!F504</f>
        <v>0.20209967398584261</v>
      </c>
      <c r="D481" s="69"/>
      <c r="E481" s="45">
        <f t="shared" si="39"/>
        <v>1042.9543255731683</v>
      </c>
      <c r="J481" s="69">
        <v>0.29699999999999999</v>
      </c>
      <c r="K481" s="69"/>
      <c r="L481" s="45">
        <f t="shared" si="37"/>
        <v>1167.2500246699649</v>
      </c>
      <c r="Q481" s="69">
        <v>0.32500000000000001</v>
      </c>
      <c r="R481" s="69"/>
      <c r="S481" s="45">
        <f t="shared" si="38"/>
        <v>1204.2912409043408</v>
      </c>
      <c r="AA481" s="146">
        <f t="shared" si="40"/>
        <v>1042.9543255731683</v>
      </c>
      <c r="AB481" s="179">
        <f t="shared" si="36"/>
        <v>0.19856761881532178</v>
      </c>
    </row>
    <row r="482" spans="2:28">
      <c r="B482" s="69">
        <f>'0°'!I505</f>
        <v>1043.8415853807107</v>
      </c>
      <c r="C482" s="69">
        <f>'0°'!F505</f>
        <v>0.20252851410244277</v>
      </c>
      <c r="D482" s="69"/>
      <c r="E482" s="45">
        <f t="shared" si="39"/>
        <v>1043.5182128254328</v>
      </c>
      <c r="J482" s="69">
        <v>0.29899999999999999</v>
      </c>
      <c r="K482" s="69"/>
      <c r="L482" s="45">
        <f t="shared" si="37"/>
        <v>1169.2258434233349</v>
      </c>
      <c r="Q482" s="69">
        <v>0.32700000000000001</v>
      </c>
      <c r="R482" s="69"/>
      <c r="S482" s="45">
        <f t="shared" si="38"/>
        <v>1206.1397363530098</v>
      </c>
      <c r="AA482" s="146">
        <f t="shared" si="40"/>
        <v>1043.5182128254328</v>
      </c>
      <c r="AB482" s="179">
        <f t="shared" si="36"/>
        <v>0.19898607113980665</v>
      </c>
    </row>
    <row r="483" spans="2:28">
      <c r="B483" s="69">
        <f>'0°'!I506</f>
        <v>1044.278474720812</v>
      </c>
      <c r="C483" s="69">
        <f>'0°'!F506</f>
        <v>0.20294696642692764</v>
      </c>
      <c r="D483" s="69"/>
      <c r="E483" s="45">
        <f t="shared" si="39"/>
        <v>1044.0675842242381</v>
      </c>
      <c r="J483" s="69">
        <v>0.30099999999999999</v>
      </c>
      <c r="K483" s="69"/>
      <c r="L483" s="45">
        <f t="shared" si="37"/>
        <v>1171.1918010636552</v>
      </c>
      <c r="Q483" s="69">
        <v>0.32900000000000001</v>
      </c>
      <c r="R483" s="69"/>
      <c r="S483" s="45">
        <f t="shared" si="38"/>
        <v>1207.9797718107163</v>
      </c>
      <c r="AA483" s="146">
        <f t="shared" si="40"/>
        <v>1044.0675842242381</v>
      </c>
      <c r="AB483" s="179">
        <f t="shared" si="36"/>
        <v>0.19941454813510751</v>
      </c>
    </row>
    <row r="484" spans="2:28">
      <c r="B484" s="69">
        <f>'0°'!I507</f>
        <v>1044.7260198984773</v>
      </c>
      <c r="C484" s="69">
        <f>'0°'!F507</f>
        <v>0.20337544342222849</v>
      </c>
      <c r="D484" s="69"/>
      <c r="E484" s="45">
        <f t="shared" si="39"/>
        <v>1044.6292429007199</v>
      </c>
      <c r="J484" s="69">
        <v>0.30299999999999999</v>
      </c>
      <c r="K484" s="69"/>
      <c r="L484" s="45">
        <f t="shared" si="37"/>
        <v>1173.1480118415188</v>
      </c>
      <c r="Q484" s="69">
        <v>0.33100000000000002</v>
      </c>
      <c r="R484" s="69"/>
      <c r="S484" s="45">
        <f t="shared" si="38"/>
        <v>1209.8114370736157</v>
      </c>
      <c r="AA484" s="146">
        <f t="shared" si="40"/>
        <v>1044.6292429007199</v>
      </c>
      <c r="AB484" s="179">
        <f t="shared" si="36"/>
        <v>0.19984284161650154</v>
      </c>
    </row>
    <row r="485" spans="2:28">
      <c r="B485" s="69">
        <f>'0°'!I508</f>
        <v>1045.8208238578679</v>
      </c>
      <c r="C485" s="69">
        <f>'0°'!F508</f>
        <v>0.20380373690362252</v>
      </c>
      <c r="D485" s="69"/>
      <c r="E485" s="45">
        <f t="shared" si="39"/>
        <v>1045.1897807065086</v>
      </c>
      <c r="J485" s="69">
        <v>0.30499999999999999</v>
      </c>
      <c r="K485" s="69"/>
      <c r="L485" s="45">
        <f t="shared" si="37"/>
        <v>1175.0945879402398</v>
      </c>
      <c r="Q485" s="69">
        <v>0.33300000000000002</v>
      </c>
      <c r="R485" s="69"/>
      <c r="S485" s="45">
        <f t="shared" si="38"/>
        <v>1211.6348204491333</v>
      </c>
      <c r="AA485" s="146">
        <f t="shared" si="40"/>
        <v>1045.1897807065086</v>
      </c>
      <c r="AB485" s="179">
        <f t="shared" si="36"/>
        <v>0.200260760772557</v>
      </c>
    </row>
    <row r="486" spans="2:28">
      <c r="B486" s="69">
        <f>'0°'!I509</f>
        <v>1046.2579837563451</v>
      </c>
      <c r="C486" s="69">
        <f>'0°'!F509</f>
        <v>0.20422165605967799</v>
      </c>
      <c r="D486" s="69"/>
      <c r="E486" s="45">
        <f t="shared" si="39"/>
        <v>1045.7358955799211</v>
      </c>
      <c r="J486" s="69">
        <v>0.307</v>
      </c>
      <c r="K486" s="69"/>
      <c r="L486" s="45">
        <f t="shared" si="37"/>
        <v>1177.0316395265363</v>
      </c>
      <c r="Q486" s="69">
        <v>0.33500000000000002</v>
      </c>
      <c r="R486" s="69"/>
      <c r="S486" s="45">
        <f t="shared" si="38"/>
        <v>1213.4500087894207</v>
      </c>
      <c r="AA486" s="146">
        <f t="shared" si="40"/>
        <v>1045.7358955799211</v>
      </c>
      <c r="AB486" s="179">
        <f t="shared" si="36"/>
        <v>0.20068869205739956</v>
      </c>
    </row>
    <row r="487" spans="2:28">
      <c r="B487" s="69">
        <f>'0°'!I510</f>
        <v>1046.7058060913703</v>
      </c>
      <c r="C487" s="69">
        <f>'0°'!F510</f>
        <v>0.20464958734452054</v>
      </c>
      <c r="D487" s="69"/>
      <c r="E487" s="45">
        <f t="shared" si="39"/>
        <v>1046.2942317123716</v>
      </c>
      <c r="J487" s="69">
        <v>0.309</v>
      </c>
      <c r="K487" s="69"/>
      <c r="L487" s="45">
        <f t="shared" si="37"/>
        <v>1178.9592747996526</v>
      </c>
      <c r="Q487" s="69">
        <v>0.33700000000000002</v>
      </c>
      <c r="R487" s="69"/>
      <c r="S487" s="45">
        <f t="shared" si="38"/>
        <v>1215.2570875238641</v>
      </c>
      <c r="AA487" s="146">
        <f t="shared" si="40"/>
        <v>1046.2942317123716</v>
      </c>
      <c r="AB487" s="179">
        <f t="shared" si="36"/>
        <v>0.20110625793957618</v>
      </c>
    </row>
    <row r="488" spans="2:28">
      <c r="B488" s="69">
        <f>'0°'!I511</f>
        <v>1047.1429659898477</v>
      </c>
      <c r="C488" s="69">
        <f>'0°'!F511</f>
        <v>0.20506715322669716</v>
      </c>
      <c r="D488" s="69"/>
      <c r="E488" s="45">
        <f t="shared" si="39"/>
        <v>1046.8382059432315</v>
      </c>
      <c r="J488" s="69">
        <v>0.311</v>
      </c>
      <c r="K488" s="69"/>
      <c r="L488" s="45">
        <f t="shared" si="37"/>
        <v>1180.8776000389728</v>
      </c>
      <c r="Q488" s="69">
        <v>0.33900000000000002</v>
      </c>
      <c r="R488" s="69"/>
      <c r="S488" s="45">
        <f t="shared" si="38"/>
        <v>1217.0561406906786</v>
      </c>
      <c r="AA488" s="146">
        <f t="shared" si="40"/>
        <v>1046.8382059432315</v>
      </c>
      <c r="AB488" s="179">
        <f t="shared" si="36"/>
        <v>0.20153382763995004</v>
      </c>
    </row>
    <row r="489" spans="2:28">
      <c r="B489" s="69">
        <f>'0°'!I512</f>
        <v>1047.5907883248728</v>
      </c>
      <c r="C489" s="69">
        <f>'0°'!F512</f>
        <v>0.20549472292707102</v>
      </c>
      <c r="D489" s="69"/>
      <c r="E489" s="45">
        <f t="shared" si="39"/>
        <v>1047.3943579871991</v>
      </c>
      <c r="J489" s="69">
        <v>0.313</v>
      </c>
      <c r="K489" s="69"/>
      <c r="L489" s="45">
        <f t="shared" si="37"/>
        <v>1182.7867196501848</v>
      </c>
      <c r="Q489" s="69">
        <v>0.34100000000000003</v>
      </c>
      <c r="R489" s="69"/>
      <c r="S489" s="45">
        <f t="shared" si="38"/>
        <v>1218.8472509676178</v>
      </c>
      <c r="AA489" s="146">
        <f t="shared" si="40"/>
        <v>1047.3943579871991</v>
      </c>
      <c r="AB489" s="179">
        <f t="shared" si="36"/>
        <v>0.20196121460260577</v>
      </c>
    </row>
    <row r="490" spans="2:28">
      <c r="B490" s="69">
        <f>'0°'!I513</f>
        <v>1048.0386106598985</v>
      </c>
      <c r="C490" s="69">
        <f>'0°'!F513</f>
        <v>0.20592210988972676</v>
      </c>
      <c r="D490" s="69"/>
      <c r="E490" s="45">
        <f t="shared" si="39"/>
        <v>1047.9494114608781</v>
      </c>
      <c r="J490" s="69">
        <v>0.315</v>
      </c>
      <c r="K490" s="69"/>
      <c r="L490" s="45">
        <f t="shared" si="37"/>
        <v>1184.6867362100472</v>
      </c>
      <c r="Q490" s="69">
        <v>0.34300000000000003</v>
      </c>
      <c r="R490" s="69"/>
      <c r="S490" s="45">
        <f t="shared" si="38"/>
        <v>1220.6304997018328</v>
      </c>
      <c r="AA490" s="146">
        <f t="shared" si="40"/>
        <v>1047.9494114608781</v>
      </c>
      <c r="AB490" s="179">
        <f t="shared" si="36"/>
        <v>0.2023782495714373</v>
      </c>
    </row>
    <row r="491" spans="2:28">
      <c r="B491" s="69">
        <f>'0°'!I514</f>
        <v>1049.0747569543148</v>
      </c>
      <c r="C491" s="69">
        <f>'0°'!F514</f>
        <v>0.20633914485855828</v>
      </c>
      <c r="D491" s="69"/>
      <c r="E491" s="45">
        <f t="shared" si="39"/>
        <v>1048.4901939575018</v>
      </c>
      <c r="J491" s="69">
        <v>0.317</v>
      </c>
      <c r="K491" s="69"/>
      <c r="L491" s="45">
        <f t="shared" si="37"/>
        <v>1186.5777505098101</v>
      </c>
      <c r="Q491" s="69">
        <v>0.34499999999999997</v>
      </c>
      <c r="R491" s="69"/>
      <c r="S491" s="45">
        <f t="shared" si="38"/>
        <v>1222.4059669389021</v>
      </c>
      <c r="AA491" s="146">
        <f t="shared" si="40"/>
        <v>1048.4901939575018</v>
      </c>
      <c r="AB491" s="179">
        <f t="shared" si="36"/>
        <v>0.20280527586851158</v>
      </c>
    </row>
    <row r="492" spans="2:28">
      <c r="B492" s="69">
        <f>'0°'!I515</f>
        <v>1049.5228351269036</v>
      </c>
      <c r="C492" s="69">
        <f>'0°'!F515</f>
        <v>0.20676617115563256</v>
      </c>
      <c r="D492" s="69"/>
      <c r="E492" s="45">
        <f t="shared" si="39"/>
        <v>1049.0430894161425</v>
      </c>
      <c r="J492" s="69">
        <v>0.31900000000000001</v>
      </c>
      <c r="K492" s="69"/>
      <c r="L492" s="45">
        <f t="shared" si="37"/>
        <v>1188.459861597338</v>
      </c>
      <c r="Q492" s="69">
        <v>0.34699999999999998</v>
      </c>
      <c r="R492" s="69"/>
      <c r="S492" s="45">
        <f t="shared" si="38"/>
        <v>1224.1737314510672</v>
      </c>
      <c r="AA492" s="146">
        <f t="shared" si="40"/>
        <v>1049.0430894161425</v>
      </c>
      <c r="AB492" s="179">
        <f t="shared" si="36"/>
        <v>0.2032321198919603</v>
      </c>
    </row>
    <row r="493" spans="2:28">
      <c r="B493" s="69">
        <f>'0°'!I516</f>
        <v>1049.9709132994922</v>
      </c>
      <c r="C493" s="69">
        <f>'0°'!F516</f>
        <v>0.20719301517908129</v>
      </c>
      <c r="D493" s="69"/>
      <c r="E493" s="45">
        <f t="shared" si="39"/>
        <v>1049.5948993756062</v>
      </c>
      <c r="J493" s="69">
        <v>0.32100000000000001</v>
      </c>
      <c r="K493" s="69"/>
      <c r="L493" s="45">
        <f t="shared" si="37"/>
        <v>1190.3331668179812</v>
      </c>
      <c r="Q493" s="69">
        <v>0.34899999999999998</v>
      </c>
      <c r="R493" s="69"/>
      <c r="S493" s="45">
        <f t="shared" si="38"/>
        <v>1225.9338707646943</v>
      </c>
      <c r="AA493" s="146">
        <f t="shared" si="40"/>
        <v>1049.5948993756062</v>
      </c>
      <c r="AB493" s="179">
        <f t="shared" si="36"/>
        <v>0.20364862529578995</v>
      </c>
    </row>
    <row r="494" spans="2:28">
      <c r="B494" s="69">
        <f>'0°'!I517</f>
        <v>1050.4083229441624</v>
      </c>
      <c r="C494" s="69">
        <f>'0°'!F517</f>
        <v>0.20760952058291093</v>
      </c>
      <c r="D494" s="69"/>
      <c r="E494" s="45">
        <f t="shared" si="39"/>
        <v>1050.1325281145321</v>
      </c>
      <c r="J494" s="69">
        <v>0.32300000000000001</v>
      </c>
      <c r="K494" s="69"/>
      <c r="L494" s="45">
        <f t="shared" si="37"/>
        <v>1192.1977618542412</v>
      </c>
      <c r="Q494" s="69">
        <v>0.35099999999999998</v>
      </c>
      <c r="R494" s="69"/>
      <c r="S494" s="45">
        <f t="shared" si="38"/>
        <v>1227.6864611869919</v>
      </c>
      <c r="AA494" s="146">
        <f t="shared" si="40"/>
        <v>1050.1325281145321</v>
      </c>
      <c r="AB494" s="179">
        <f t="shared" si="36"/>
        <v>0.20407510956904656</v>
      </c>
    </row>
    <row r="495" spans="2:28">
      <c r="B495" s="69">
        <f>'0°'!I518</f>
        <v>1050.8564011167512</v>
      </c>
      <c r="C495" s="69">
        <f>'0°'!F518</f>
        <v>0.20803600485616755</v>
      </c>
      <c r="D495" s="69"/>
      <c r="E495" s="45">
        <f t="shared" si="39"/>
        <v>1050.682205650925</v>
      </c>
      <c r="J495" s="69">
        <v>0.32500000000000001</v>
      </c>
      <c r="K495" s="69"/>
      <c r="L495" s="45">
        <f t="shared" si="37"/>
        <v>1194.0537407642732</v>
      </c>
      <c r="Q495" s="69">
        <v>0.35299999999999998</v>
      </c>
      <c r="R495" s="69"/>
      <c r="S495" s="45">
        <f t="shared" si="38"/>
        <v>1229.4315778320058</v>
      </c>
      <c r="AA495" s="146">
        <f t="shared" si="40"/>
        <v>1050.682205650925</v>
      </c>
      <c r="AB495" s="179">
        <f t="shared" si="36"/>
        <v>0.20450141203100494</v>
      </c>
    </row>
    <row r="496" spans="2:28">
      <c r="B496" s="69">
        <f>'0°'!I519</f>
        <v>1051.3044792893402</v>
      </c>
      <c r="C496" s="69">
        <f>'0°'!F519</f>
        <v>0.20846230731812593</v>
      </c>
      <c r="D496" s="69"/>
      <c r="E496" s="45">
        <f t="shared" si="39"/>
        <v>1051.2308105186924</v>
      </c>
      <c r="J496" s="69">
        <v>0.32700000000000001</v>
      </c>
      <c r="K496" s="69"/>
      <c r="L496" s="45">
        <f t="shared" si="37"/>
        <v>1195.9011960192654</v>
      </c>
      <c r="Q496" s="69">
        <v>0.35499999999999998</v>
      </c>
      <c r="R496" s="69"/>
      <c r="S496" s="45">
        <f t="shared" si="38"/>
        <v>1231.1692946459157</v>
      </c>
      <c r="AA496" s="146">
        <f t="shared" si="40"/>
        <v>1051.2308105186924</v>
      </c>
      <c r="AB496" s="179">
        <f t="shared" si="36"/>
        <v>0.20491738921304589</v>
      </c>
    </row>
    <row r="497" spans="2:28">
      <c r="B497" s="69">
        <f>'0°'!I520</f>
        <v>1051.7418889340104</v>
      </c>
      <c r="C497" s="69">
        <f>'0°'!F520</f>
        <v>0.20887828450016688</v>
      </c>
      <c r="D497" s="69"/>
      <c r="E497" s="45">
        <f t="shared" si="39"/>
        <v>1051.7653227775338</v>
      </c>
      <c r="J497" s="69">
        <v>0.32900000000000001</v>
      </c>
      <c r="K497" s="69"/>
      <c r="L497" s="45">
        <f t="shared" si="37"/>
        <v>1197.7402185397357</v>
      </c>
      <c r="Q497" s="69">
        <v>0.35699999999999998</v>
      </c>
      <c r="R497" s="69"/>
      <c r="S497" s="45">
        <f t="shared" si="38"/>
        <v>1232.899684431658</v>
      </c>
      <c r="AA497" s="146">
        <f t="shared" si="40"/>
        <v>1051.7653227775338</v>
      </c>
      <c r="AB497" s="179">
        <f t="shared" si="36"/>
        <v>0.20534333283672035</v>
      </c>
    </row>
    <row r="498" spans="2:28">
      <c r="B498" s="69">
        <f>'0°'!I521</f>
        <v>1052.1899671065987</v>
      </c>
      <c r="C498" s="69">
        <f>'0°'!F521</f>
        <v>0.20930422812384133</v>
      </c>
      <c r="D498" s="69"/>
      <c r="E498" s="45">
        <f t="shared" si="39"/>
        <v>1052.3118203447841</v>
      </c>
      <c r="J498" s="69">
        <v>0.33100000000000002</v>
      </c>
      <c r="K498" s="69"/>
      <c r="L498" s="45">
        <f t="shared" si="37"/>
        <v>1199.5708977307827</v>
      </c>
      <c r="Q498" s="69">
        <v>0.35899999999999999</v>
      </c>
      <c r="R498" s="69"/>
      <c r="S498" s="45">
        <f t="shared" si="38"/>
        <v>1234.6228188728924</v>
      </c>
      <c r="AA498" s="146">
        <f t="shared" si="40"/>
        <v>1052.3118203447841</v>
      </c>
      <c r="AB498" s="179">
        <f t="shared" si="36"/>
        <v>0.20575896001904409</v>
      </c>
    </row>
    <row r="499" spans="2:28">
      <c r="B499" s="69">
        <f>'0°'!I522</f>
        <v>1053.2784761421319</v>
      </c>
      <c r="C499" s="69">
        <f>'0°'!F522</f>
        <v>0.20971985530616508</v>
      </c>
      <c r="D499" s="69"/>
      <c r="E499" s="45">
        <f t="shared" si="39"/>
        <v>1052.8442835197777</v>
      </c>
      <c r="J499" s="69">
        <v>0.33300000000000002</v>
      </c>
      <c r="K499" s="69"/>
      <c r="L499" s="45">
        <f t="shared" si="37"/>
        <v>1201.3933215163283</v>
      </c>
      <c r="Q499" s="69">
        <v>0.36099999999999999</v>
      </c>
      <c r="R499" s="69"/>
      <c r="S499" s="45">
        <f t="shared" si="38"/>
        <v>1236.3387685573375</v>
      </c>
      <c r="AA499" s="146">
        <f t="shared" si="40"/>
        <v>1052.8442835197777</v>
      </c>
      <c r="AB499" s="179">
        <f t="shared" si="36"/>
        <v>0.20618454540802852</v>
      </c>
    </row>
    <row r="500" spans="2:28">
      <c r="B500" s="69">
        <f>'0°'!I523</f>
        <v>1053.7268314720814</v>
      </c>
      <c r="C500" s="69">
        <f>'0°'!F523</f>
        <v>0.21014544069514951</v>
      </c>
      <c r="D500" s="69"/>
      <c r="E500" s="45">
        <f t="shared" si="39"/>
        <v>1053.3886902143081</v>
      </c>
      <c r="J500" s="69">
        <v>0.33500000000000002</v>
      </c>
      <c r="K500" s="69"/>
      <c r="L500" s="45">
        <f t="shared" si="37"/>
        <v>1203.2075763723851</v>
      </c>
      <c r="Q500" s="69">
        <v>0.36299999999999999</v>
      </c>
      <c r="R500" s="69"/>
      <c r="S500" s="45">
        <f t="shared" si="38"/>
        <v>1238.0476029994923</v>
      </c>
      <c r="AA500" s="146">
        <f t="shared" si="40"/>
        <v>1053.3886902143081</v>
      </c>
      <c r="AB500" s="179">
        <f t="shared" si="36"/>
        <v>0.2066099497511372</v>
      </c>
    </row>
    <row r="501" spans="2:28">
      <c r="B501" s="69">
        <f>'0°'!I524</f>
        <v>1054.1751868020303</v>
      </c>
      <c r="C501" s="69">
        <f>'0°'!F524</f>
        <v>0.21057084503825818</v>
      </c>
      <c r="D501" s="69"/>
      <c r="E501" s="45">
        <f t="shared" si="39"/>
        <v>1053.9320450732407</v>
      </c>
      <c r="J501" s="69">
        <v>0.33700000000000002</v>
      </c>
      <c r="K501" s="69"/>
      <c r="L501" s="45">
        <f t="shared" si="37"/>
        <v>1205.0137473593848</v>
      </c>
      <c r="Q501" s="69">
        <v>0.36499999999999999</v>
      </c>
      <c r="R501" s="69"/>
      <c r="S501" s="45">
        <f t="shared" si="38"/>
        <v>1239.7493906627649</v>
      </c>
      <c r="AA501" s="146">
        <f t="shared" si="40"/>
        <v>1053.9320450732407</v>
      </c>
      <c r="AB501" s="179">
        <f t="shared" si="36"/>
        <v>0.2070250509354789</v>
      </c>
    </row>
    <row r="502" spans="2:28">
      <c r="B502" s="69">
        <f>'0°'!I525</f>
        <v>1054.6128670050762</v>
      </c>
      <c r="C502" s="69">
        <f>'0°'!F525</f>
        <v>0.21098594622259989</v>
      </c>
      <c r="D502" s="69"/>
      <c r="E502" s="45">
        <f t="shared" si="39"/>
        <v>1054.4614522959689</v>
      </c>
      <c r="J502" s="69">
        <v>0.33900000000000002</v>
      </c>
      <c r="K502" s="69"/>
      <c r="L502" s="45">
        <f t="shared" si="37"/>
        <v>1206.8119181535938</v>
      </c>
      <c r="Q502" s="69">
        <v>0.36699999999999999</v>
      </c>
      <c r="R502" s="69"/>
      <c r="S502" s="45">
        <f t="shared" si="38"/>
        <v>1241.4441989810261</v>
      </c>
      <c r="AA502" s="146">
        <f t="shared" si="40"/>
        <v>1054.4614522959689</v>
      </c>
      <c r="AB502" s="179">
        <f t="shared" si="36"/>
        <v>0.20745009795005312</v>
      </c>
    </row>
    <row r="503" spans="2:28">
      <c r="B503" s="69">
        <f>'0°'!I526</f>
        <v>1055.0612223350254</v>
      </c>
      <c r="C503" s="69">
        <f>'0°'!F526</f>
        <v>0.21141099323717411</v>
      </c>
      <c r="D503" s="69"/>
      <c r="E503" s="45">
        <f t="shared" si="39"/>
        <v>1055.002740649348</v>
      </c>
      <c r="J503" s="69">
        <v>0.34100000000000003</v>
      </c>
      <c r="K503" s="69"/>
      <c r="L503" s="45">
        <f t="shared" si="37"/>
        <v>1208.6021710776552</v>
      </c>
      <c r="Q503" s="69">
        <v>0.36899999999999999</v>
      </c>
      <c r="R503" s="69"/>
      <c r="S503" s="45">
        <f t="shared" si="38"/>
        <v>1243.1320943796079</v>
      </c>
      <c r="AA503" s="146">
        <f t="shared" si="40"/>
        <v>1055.002740649348</v>
      </c>
      <c r="AB503" s="179">
        <f t="shared" si="36"/>
        <v>0.20787496437641853</v>
      </c>
    </row>
    <row r="504" spans="2:28">
      <c r="B504" s="69">
        <f>'0°'!I527</f>
        <v>1055.5095776649746</v>
      </c>
      <c r="C504" s="69">
        <f>'0°'!F527</f>
        <v>0.21183585966353952</v>
      </c>
      <c r="D504" s="69"/>
      <c r="E504" s="45">
        <f t="shared" si="39"/>
        <v>1055.5429893856417</v>
      </c>
      <c r="J504" s="69">
        <v>0.34300000000000003</v>
      </c>
      <c r="K504" s="69"/>
      <c r="L504" s="45">
        <f t="shared" si="37"/>
        <v>1210.3845871302794</v>
      </c>
      <c r="Q504" s="69">
        <v>0.371</v>
      </c>
      <c r="R504" s="69"/>
      <c r="S504" s="45">
        <f t="shared" si="38"/>
        <v>1244.8131422957581</v>
      </c>
      <c r="AA504" s="146">
        <f t="shared" si="40"/>
        <v>1055.5429893856417</v>
      </c>
      <c r="AB504" s="179">
        <f t="shared" si="36"/>
        <v>0.20828954089245147</v>
      </c>
    </row>
    <row r="505" spans="2:28">
      <c r="B505" s="69">
        <f>'0°'!I528</f>
        <v>1055.9472578680204</v>
      </c>
      <c r="C505" s="69">
        <f>'0°'!F528</f>
        <v>0.21225043617957245</v>
      </c>
      <c r="D505" s="69"/>
      <c r="E505" s="45">
        <f t="shared" si="39"/>
        <v>1056.0693761554894</v>
      </c>
      <c r="J505" s="69">
        <v>0.34499999999999997</v>
      </c>
      <c r="K505" s="69"/>
      <c r="L505" s="45">
        <f t="shared" si="37"/>
        <v>1212.1592460151151</v>
      </c>
      <c r="Q505" s="69">
        <v>0.373</v>
      </c>
      <c r="R505" s="69"/>
      <c r="S505" s="45">
        <f t="shared" si="38"/>
        <v>1246.4874071985773</v>
      </c>
      <c r="AA505" s="146">
        <f t="shared" si="40"/>
        <v>1056.0693761554894</v>
      </c>
      <c r="AB505" s="179">
        <f t="shared" si="36"/>
        <v>0.20871405089300477</v>
      </c>
    </row>
    <row r="506" spans="2:28">
      <c r="B506" s="69">
        <f>'0°'!I529</f>
        <v>1056.3956131979696</v>
      </c>
      <c r="C506" s="69">
        <f>'0°'!F529</f>
        <v>0.21267494618012575</v>
      </c>
      <c r="D506" s="69"/>
      <c r="E506" s="45">
        <f t="shared" si="39"/>
        <v>1056.6075823143035</v>
      </c>
      <c r="J506" s="69">
        <v>0.34699999999999998</v>
      </c>
      <c r="K506" s="69"/>
      <c r="L506" s="45">
        <f t="shared" si="37"/>
        <v>1213.9262261688275</v>
      </c>
      <c r="Q506" s="69">
        <v>0.375</v>
      </c>
      <c r="R506" s="69"/>
      <c r="S506" s="45">
        <f t="shared" si="38"/>
        <v>1248.1549526084466</v>
      </c>
      <c r="AA506" s="146">
        <f t="shared" si="40"/>
        <v>1056.6075823143035</v>
      </c>
      <c r="AB506" s="179">
        <f t="shared" si="36"/>
        <v>0.20913838076128252</v>
      </c>
    </row>
    <row r="507" spans="2:28">
      <c r="B507" s="69">
        <f>'0°'!I530</f>
        <v>1056.8439685279188</v>
      </c>
      <c r="C507" s="69">
        <f>'0°'!F530</f>
        <v>0.21309927604840351</v>
      </c>
      <c r="D507" s="69"/>
      <c r="E507" s="45">
        <f t="shared" si="39"/>
        <v>1057.1447608550934</v>
      </c>
      <c r="J507" s="69">
        <v>0.34899999999999998</v>
      </c>
      <c r="K507" s="69"/>
      <c r="L507" s="45">
        <f t="shared" si="37"/>
        <v>1215.6856047884091</v>
      </c>
      <c r="Q507" s="69">
        <v>0.377</v>
      </c>
      <c r="R507" s="69"/>
      <c r="S507" s="45">
        <f t="shared" si="38"/>
        <v>1249.8158411159636</v>
      </c>
      <c r="AA507" s="146">
        <f t="shared" si="40"/>
        <v>1057.1447608550934</v>
      </c>
      <c r="AB507" s="179">
        <f t="shared" si="36"/>
        <v>0.20955243393364442</v>
      </c>
    </row>
    <row r="508" spans="2:28">
      <c r="B508" s="69">
        <f>'0°'!I531</f>
        <v>1057.2816487309647</v>
      </c>
      <c r="C508" s="69">
        <f>'0°'!F531</f>
        <v>0.21351332922076541</v>
      </c>
      <c r="D508" s="69"/>
      <c r="E508" s="45">
        <f t="shared" si="39"/>
        <v>1057.6681620338491</v>
      </c>
      <c r="J508" s="69">
        <v>0.35099999999999998</v>
      </c>
      <c r="K508" s="69"/>
      <c r="L508" s="45">
        <f t="shared" si="37"/>
        <v>1217.4374578577508</v>
      </c>
      <c r="Q508" s="69">
        <v>0.379</v>
      </c>
      <c r="R508" s="69"/>
      <c r="S508" s="45">
        <f t="shared" si="38"/>
        <v>1251.4701344004034</v>
      </c>
      <c r="AA508" s="146">
        <f t="shared" si="40"/>
        <v>1057.6681620338491</v>
      </c>
      <c r="AB508" s="179">
        <f t="shared" si="36"/>
        <v>0.2099764082754155</v>
      </c>
    </row>
    <row r="509" spans="2:28">
      <c r="B509" s="69">
        <f>'0°'!I532</f>
        <v>1058.3335589847716</v>
      </c>
      <c r="C509" s="69">
        <f>'0°'!F532</f>
        <v>0.21393730356253648</v>
      </c>
      <c r="D509" s="69"/>
      <c r="E509" s="45">
        <f t="shared" si="39"/>
        <v>1058.2033214968769</v>
      </c>
      <c r="J509" s="69">
        <v>0.35299999999999998</v>
      </c>
      <c r="K509" s="69"/>
      <c r="L509" s="45">
        <f t="shared" si="37"/>
        <v>1219.1818601734931</v>
      </c>
      <c r="Q509" s="69">
        <v>0.38100000000000001</v>
      </c>
      <c r="R509" s="69"/>
      <c r="S509" s="45">
        <f t="shared" si="38"/>
        <v>1253.1178932477173</v>
      </c>
      <c r="AA509" s="146">
        <f t="shared" si="40"/>
        <v>1058.2033214968769</v>
      </c>
      <c r="AB509" s="179">
        <f t="shared" si="36"/>
        <v>0.21040020293912029</v>
      </c>
    </row>
    <row r="510" spans="2:28">
      <c r="B510" s="69">
        <f>'0°'!I533</f>
        <v>1058.7821701522842</v>
      </c>
      <c r="C510" s="69">
        <f>'0°'!F533</f>
        <v>0.21436109822624128</v>
      </c>
      <c r="D510" s="69"/>
      <c r="E510" s="45">
        <f t="shared" si="39"/>
        <v>1058.7374651268397</v>
      </c>
      <c r="J510" s="69">
        <v>0.35499999999999998</v>
      </c>
      <c r="K510" s="69"/>
      <c r="L510" s="45">
        <f t="shared" si="37"/>
        <v>1220.9188853701851</v>
      </c>
      <c r="Q510" s="69">
        <v>0.38300000000000001</v>
      </c>
      <c r="R510" s="69"/>
      <c r="S510" s="45">
        <f t="shared" si="38"/>
        <v>1254.7591775680839</v>
      </c>
      <c r="AA510" s="146">
        <f t="shared" si="40"/>
        <v>1058.7374651268397</v>
      </c>
      <c r="AB510" s="179">
        <f t="shared" si="36"/>
        <v>0.21081373408743864</v>
      </c>
    </row>
    <row r="511" spans="2:28">
      <c r="B511" s="69">
        <f>'0°'!I534</f>
        <v>1059.220100101523</v>
      </c>
      <c r="C511" s="69">
        <f>'0°'!F534</f>
        <v>0.21477462937455963</v>
      </c>
      <c r="D511" s="69"/>
      <c r="E511" s="45">
        <f t="shared" si="39"/>
        <v>1059.2579149542364</v>
      </c>
      <c r="J511" s="69">
        <v>0.35699999999999998</v>
      </c>
      <c r="K511" s="69"/>
      <c r="L511" s="45">
        <f t="shared" si="37"/>
        <v>1222.6486059447711</v>
      </c>
      <c r="Q511" s="69">
        <v>0.38500000000000001</v>
      </c>
      <c r="R511" s="69"/>
      <c r="S511" s="45">
        <f t="shared" si="38"/>
        <v>1256.3940464130249</v>
      </c>
      <c r="AA511" s="146">
        <f t="shared" si="40"/>
        <v>1059.2579149542364</v>
      </c>
      <c r="AB511" s="179">
        <f t="shared" si="36"/>
        <v>0.21103910471287901</v>
      </c>
    </row>
    <row r="512" spans="2:28">
      <c r="C512" s="69">
        <v>0.215</v>
      </c>
      <c r="D512" s="69"/>
      <c r="E512" s="45">
        <f t="shared" si="39"/>
        <v>1059.5412410286704</v>
      </c>
      <c r="J512" s="69">
        <v>0.35899999999999999</v>
      </c>
      <c r="K512" s="69"/>
      <c r="L512" s="45">
        <f t="shared" si="37"/>
        <v>1224.371093280429</v>
      </c>
      <c r="Q512" s="69">
        <v>0.38700000000000001</v>
      </c>
      <c r="R512" s="69"/>
      <c r="S512" s="45">
        <f t="shared" si="38"/>
        <v>1258.0225579921</v>
      </c>
      <c r="AA512" s="146">
        <f t="shared" si="40"/>
        <v>1059.5412410286704</v>
      </c>
      <c r="AB512" s="179">
        <f t="shared" si="36"/>
        <v>0.21303910471287901</v>
      </c>
    </row>
    <row r="513" spans="3:28">
      <c r="C513" s="69">
        <v>0.217</v>
      </c>
      <c r="D513" s="69"/>
      <c r="E513" s="45">
        <f t="shared" si="39"/>
        <v>1062.0459092566118</v>
      </c>
      <c r="J513" s="69">
        <v>0.36099999999999999</v>
      </c>
      <c r="K513" s="69"/>
      <c r="L513" s="45">
        <f t="shared" si="37"/>
        <v>1226.0864176697755</v>
      </c>
      <c r="Q513" s="69">
        <v>0.38900000000000001</v>
      </c>
      <c r="R513" s="69"/>
      <c r="S513" s="45">
        <f t="shared" si="38"/>
        <v>1259.6447696891926</v>
      </c>
      <c r="AA513" s="146">
        <f t="shared" si="40"/>
        <v>1062.0459092566118</v>
      </c>
      <c r="AB513" s="179">
        <f t="shared" si="36"/>
        <v>0.21503910471287901</v>
      </c>
    </row>
    <row r="514" spans="3:28">
      <c r="C514" s="69">
        <v>0.219</v>
      </c>
      <c r="D514" s="69"/>
      <c r="E514" s="45">
        <f t="shared" si="39"/>
        <v>1064.5334381090533</v>
      </c>
      <c r="J514" s="69">
        <v>0.36299999999999999</v>
      </c>
      <c r="K514" s="69"/>
      <c r="L514" s="45">
        <f t="shared" si="37"/>
        <v>1227.7946483374665</v>
      </c>
      <c r="Q514" s="69">
        <v>0.39100000000000001</v>
      </c>
      <c r="R514" s="69"/>
      <c r="S514" s="45">
        <f t="shared" si="38"/>
        <v>1261.2607380783995</v>
      </c>
      <c r="AA514" s="146">
        <f t="shared" si="40"/>
        <v>1064.5334381090533</v>
      </c>
      <c r="AB514" s="179">
        <f t="shared" si="36"/>
        <v>0.21703910471287902</v>
      </c>
    </row>
    <row r="515" spans="3:28">
      <c r="C515" s="69">
        <v>0.221</v>
      </c>
      <c r="D515" s="69"/>
      <c r="E515" s="45">
        <f t="shared" si="39"/>
        <v>1067.0040998008556</v>
      </c>
      <c r="J515" s="69">
        <v>0.36499999999999999</v>
      </c>
      <c r="K515" s="69"/>
      <c r="L515" s="45">
        <f t="shared" si="37"/>
        <v>1229.4958534622053</v>
      </c>
      <c r="Q515" s="69">
        <v>0.39300000000000002</v>
      </c>
      <c r="R515" s="69"/>
      <c r="S515" s="45">
        <f t="shared" si="38"/>
        <v>1262.8705189395325</v>
      </c>
      <c r="AA515" s="146">
        <f t="shared" si="40"/>
        <v>1067.0040998008556</v>
      </c>
      <c r="AB515" s="179">
        <f t="shared" ref="AB515:AB578" si="41">C516-C$3</f>
        <v>0.21903910471287902</v>
      </c>
    </row>
    <row r="516" spans="3:28">
      <c r="C516" s="69">
        <v>0.223</v>
      </c>
      <c r="D516" s="69"/>
      <c r="E516" s="45">
        <f t="shared" si="39"/>
        <v>1069.4581598071197</v>
      </c>
      <c r="J516" s="69">
        <v>0.36699999999999999</v>
      </c>
      <c r="K516" s="69"/>
      <c r="L516" s="45">
        <f t="shared" si="37"/>
        <v>1231.1901001981794</v>
      </c>
      <c r="Q516" s="69">
        <v>0.39500000000000002</v>
      </c>
      <c r="R516" s="69"/>
      <c r="S516" s="45">
        <f t="shared" si="38"/>
        <v>1264.4741672732496</v>
      </c>
      <c r="AA516" s="146">
        <f t="shared" si="40"/>
        <v>1069.4581598071197</v>
      </c>
      <c r="AB516" s="179">
        <f t="shared" si="41"/>
        <v>0.22103910471287902</v>
      </c>
    </row>
    <row r="517" spans="3:28">
      <c r="C517" s="69">
        <v>0.22500000000000001</v>
      </c>
      <c r="D517" s="69"/>
      <c r="E517" s="45">
        <f t="shared" si="39"/>
        <v>1071.8958770888157</v>
      </c>
      <c r="J517" s="69">
        <v>0.36899999999999999</v>
      </c>
      <c r="K517" s="69"/>
      <c r="L517" s="45">
        <f t="shared" ref="L517:L580" si="42">N$3*J517^M$3</f>
        <v>1232.8774546959439</v>
      </c>
      <c r="Q517" s="69">
        <v>0.39700000000000002</v>
      </c>
      <c r="R517" s="69"/>
      <c r="S517" s="45">
        <f t="shared" ref="S517:S570" si="43">U$3*Q517^T$3</f>
        <v>1266.0717373158204</v>
      </c>
      <c r="AA517" s="146">
        <f t="shared" si="40"/>
        <v>1071.8958770888157</v>
      </c>
      <c r="AB517" s="179">
        <f t="shared" si="41"/>
        <v>0.22303910471287902</v>
      </c>
    </row>
    <row r="518" spans="3:28">
      <c r="C518" s="69">
        <v>0.22700000000000001</v>
      </c>
      <c r="D518" s="69"/>
      <c r="E518" s="45">
        <f t="shared" ref="E518:E528" si="44">G$3*C518^F$3</f>
        <v>1074.3175043089216</v>
      </c>
      <c r="J518" s="69">
        <v>0.371</v>
      </c>
      <c r="K518" s="69"/>
      <c r="L518" s="45">
        <f t="shared" si="42"/>
        <v>1234.5579821227691</v>
      </c>
      <c r="Q518" s="69">
        <v>0.39900000000000002</v>
      </c>
      <c r="R518" s="69"/>
      <c r="S518" s="45">
        <f t="shared" si="43"/>
        <v>1267.6632825535398</v>
      </c>
      <c r="AA518" s="146">
        <f t="shared" si="40"/>
        <v>1074.3175043089216</v>
      </c>
      <c r="AB518" s="179">
        <f t="shared" si="41"/>
        <v>0.22503910471287902</v>
      </c>
    </row>
    <row r="519" spans="3:28">
      <c r="C519" s="69">
        <v>0.22900000000000001</v>
      </c>
      <c r="D519" s="69"/>
      <c r="E519" s="45">
        <f t="shared" si="44"/>
        <v>1076.7232880395593</v>
      </c>
      <c r="J519" s="69">
        <v>0.373</v>
      </c>
      <c r="K519" s="69"/>
      <c r="L519" s="45">
        <f t="shared" si="42"/>
        <v>1236.2317466824682</v>
      </c>
      <c r="Q519" s="69">
        <v>0.40100000000000002</v>
      </c>
      <c r="R519" s="69"/>
      <c r="S519" s="45">
        <f t="shared" si="43"/>
        <v>1269.248855736799</v>
      </c>
      <c r="AA519" s="146">
        <f t="shared" si="40"/>
        <v>1076.7232880395593</v>
      </c>
      <c r="AB519" s="179">
        <f t="shared" si="41"/>
        <v>0.22703910471287903</v>
      </c>
    </row>
    <row r="520" spans="3:28">
      <c r="C520" s="69">
        <v>0.23100000000000001</v>
      </c>
      <c r="D520" s="69"/>
      <c r="E520" s="45">
        <f t="shared" si="44"/>
        <v>1079.1134689605717</v>
      </c>
      <c r="J520" s="69">
        <v>0.375</v>
      </c>
      <c r="K520" s="69"/>
      <c r="L520" s="45">
        <f t="shared" si="42"/>
        <v>1237.8988116347198</v>
      </c>
      <c r="Q520" s="69">
        <v>0.40300000000000002</v>
      </c>
      <c r="R520" s="69"/>
      <c r="S520" s="45">
        <f t="shared" si="43"/>
        <v>1270.8285088938235</v>
      </c>
      <c r="AA520" s="146">
        <f t="shared" si="40"/>
        <v>1079.1134689605717</v>
      </c>
      <c r="AB520" s="179">
        <f t="shared" si="41"/>
        <v>0.22903910471287903</v>
      </c>
    </row>
    <row r="521" spans="3:28">
      <c r="C521" s="69">
        <v>0.23300000000000001</v>
      </c>
      <c r="D521" s="69"/>
      <c r="E521" s="45">
        <f t="shared" si="44"/>
        <v>1081.4882820499683</v>
      </c>
      <c r="J521" s="69">
        <v>0.377</v>
      </c>
      <c r="K521" s="69"/>
      <c r="L521" s="45">
        <f t="shared" si="42"/>
        <v>1239.5592393139043</v>
      </c>
      <c r="Q521" s="69">
        <v>0.40500000000000003</v>
      </c>
      <c r="R521" s="69"/>
      <c r="S521" s="45">
        <f t="shared" si="43"/>
        <v>1272.4022933440885</v>
      </c>
      <c r="AA521" s="146">
        <f t="shared" si="40"/>
        <v>1081.4882820499683</v>
      </c>
      <c r="AB521" s="179">
        <f t="shared" si="41"/>
        <v>0.231039104712879</v>
      </c>
    </row>
    <row r="522" spans="3:28">
      <c r="C522" s="69">
        <v>0.23499999999999999</v>
      </c>
      <c r="D522" s="69"/>
      <c r="E522" s="45">
        <f t="shared" si="44"/>
        <v>1083.8479567666386</v>
      </c>
      <c r="J522" s="69">
        <v>0.379</v>
      </c>
      <c r="K522" s="69"/>
      <c r="L522" s="45">
        <f t="shared" si="42"/>
        <v>1241.2130911474658</v>
      </c>
      <c r="Q522" s="69">
        <v>0.40699999999999997</v>
      </c>
      <c r="R522" s="69"/>
      <c r="S522" s="45">
        <f t="shared" si="43"/>
        <v>1273.9702597114197</v>
      </c>
      <c r="AA522" s="146">
        <f t="shared" si="40"/>
        <v>1083.8479567666386</v>
      </c>
      <c r="AB522" s="179">
        <f t="shared" si="41"/>
        <v>0.233039104712879</v>
      </c>
    </row>
    <row r="523" spans="3:28">
      <c r="C523" s="69">
        <v>0.23699999999999999</v>
      </c>
      <c r="D523" s="69"/>
      <c r="E523" s="45">
        <f t="shared" si="44"/>
        <v>1086.1927172257099</v>
      </c>
      <c r="J523" s="69">
        <v>0.38100000000000001</v>
      </c>
      <c r="K523" s="69"/>
      <c r="L523" s="45">
        <f t="shared" si="42"/>
        <v>1242.8604276738135</v>
      </c>
      <c r="Q523" s="69">
        <v>0.40899999999999997</v>
      </c>
      <c r="R523" s="69"/>
      <c r="S523" s="45">
        <f t="shared" si="43"/>
        <v>1275.5324579367889</v>
      </c>
      <c r="AA523" s="146">
        <f t="shared" si="40"/>
        <v>1086.1927172257099</v>
      </c>
      <c r="AB523" s="179">
        <f t="shared" si="41"/>
        <v>0.235039104712879</v>
      </c>
    </row>
    <row r="524" spans="3:28">
      <c r="C524" s="69">
        <v>0.23899999999999999</v>
      </c>
      <c r="D524" s="69"/>
      <c r="E524" s="45">
        <f t="shared" si="44"/>
        <v>1088.5227823669049</v>
      </c>
      <c r="J524" s="69">
        <v>0.38300000000000001</v>
      </c>
      <c r="K524" s="69"/>
      <c r="L524" s="45">
        <f t="shared" si="42"/>
        <v>1244.5013085597805</v>
      </c>
      <c r="Q524" s="69">
        <v>0.41099999999999998</v>
      </c>
      <c r="R524" s="69"/>
      <c r="S524" s="45">
        <f t="shared" si="43"/>
        <v>1277.0889372908123</v>
      </c>
      <c r="AA524" s="146">
        <f t="shared" si="40"/>
        <v>1088.5227823669049</v>
      </c>
      <c r="AB524" s="179">
        <f t="shared" si="41"/>
        <v>0.23703910471287901</v>
      </c>
    </row>
    <row r="525" spans="3:28">
      <c r="C525" s="69">
        <v>0.24099999999999999</v>
      </c>
      <c r="D525" s="69"/>
      <c r="E525" s="45">
        <f t="shared" si="44"/>
        <v>1090.8383661162354</v>
      </c>
      <c r="J525" s="69">
        <v>0.38500000000000001</v>
      </c>
      <c r="K525" s="69"/>
      <c r="L525" s="45">
        <f t="shared" si="42"/>
        <v>1246.1357926176479</v>
      </c>
      <c r="Q525" s="69">
        <v>0.41299999999999998</v>
      </c>
      <c r="R525" s="69"/>
      <c r="S525" s="45">
        <f t="shared" si="43"/>
        <v>1278.6397463859635</v>
      </c>
      <c r="AA525" s="146">
        <f t="shared" ref="AA525:AA541" si="45">E525</f>
        <v>1090.8383661162354</v>
      </c>
      <c r="AB525" s="179">
        <f t="shared" si="41"/>
        <v>0.23903910471287901</v>
      </c>
    </row>
    <row r="526" spans="3:28">
      <c r="C526" s="69">
        <v>0.24299999999999999</v>
      </c>
      <c r="D526" s="69"/>
      <c r="E526" s="45">
        <f t="shared" si="44"/>
        <v>1093.1396775413464</v>
      </c>
      <c r="J526" s="69">
        <v>0.38700000000000001</v>
      </c>
      <c r="K526" s="69"/>
      <c r="L526" s="45">
        <f t="shared" si="42"/>
        <v>1247.7639378217521</v>
      </c>
      <c r="Q526" s="69">
        <v>0.41499999999999998</v>
      </c>
      <c r="R526" s="69"/>
      <c r="S526" s="45">
        <f t="shared" si="43"/>
        <v>1280.1849331885001</v>
      </c>
      <c r="AA526" s="146">
        <f t="shared" si="45"/>
        <v>1093.1396775413464</v>
      </c>
      <c r="AB526" s="179">
        <f t="shared" si="41"/>
        <v>0.24103910471287901</v>
      </c>
    </row>
    <row r="527" spans="3:28">
      <c r="C527" s="69">
        <v>0.245</v>
      </c>
      <c r="D527" s="69"/>
      <c r="E527" s="45">
        <f t="shared" si="44"/>
        <v>1095.4269210008149</v>
      </c>
      <c r="J527" s="69">
        <v>0.38900000000000001</v>
      </c>
      <c r="K527" s="69"/>
      <c r="L527" s="45">
        <f t="shared" si="42"/>
        <v>1249.3858013246829</v>
      </c>
      <c r="Q527" s="69">
        <v>0.41699999999999998</v>
      </c>
      <c r="R527" s="69"/>
      <c r="S527" s="45">
        <f t="shared" si="43"/>
        <v>1281.7245450301245</v>
      </c>
      <c r="AA527" s="146">
        <f t="shared" si="45"/>
        <v>1095.4269210008149</v>
      </c>
      <c r="AB527" s="179">
        <f t="shared" si="41"/>
        <v>0.24303910471287901</v>
      </c>
    </row>
    <row r="528" spans="3:28">
      <c r="C528" s="69">
        <v>0.247</v>
      </c>
      <c r="D528" s="69"/>
      <c r="E528" s="45">
        <f t="shared" si="44"/>
        <v>1097.70029628768</v>
      </c>
      <c r="J528" s="69">
        <v>0.39100000000000001</v>
      </c>
      <c r="K528" s="69"/>
      <c r="L528" s="45">
        <f t="shared" si="42"/>
        <v>1251.0014394730899</v>
      </c>
      <c r="Q528" s="69">
        <v>0.41899999999999998</v>
      </c>
      <c r="R528" s="69"/>
      <c r="S528" s="45">
        <f t="shared" si="43"/>
        <v>1283.2586286193753</v>
      </c>
      <c r="AA528" s="146">
        <f t="shared" si="45"/>
        <v>1097.70029628768</v>
      </c>
      <c r="AB528" s="179">
        <f t="shared" si="41"/>
        <v>0.24503910471287901</v>
      </c>
    </row>
    <row r="529" spans="3:28">
      <c r="C529" s="69">
        <v>0.249</v>
      </c>
      <c r="D529" s="69"/>
      <c r="E529" s="45">
        <f t="shared" ref="E529:E567" si="46">G$3*C529^F$3</f>
        <v>1099.9599987674767</v>
      </c>
      <c r="J529" s="69">
        <v>0.39300000000000002</v>
      </c>
      <c r="K529" s="69"/>
      <c r="L529" s="45">
        <f t="shared" si="42"/>
        <v>1252.6109078231029</v>
      </c>
      <c r="Q529" s="69">
        <v>0.42099999999999999</v>
      </c>
      <c r="R529" s="69"/>
      <c r="S529" s="45">
        <f t="shared" si="43"/>
        <v>1284.7872300527608</v>
      </c>
      <c r="AA529" s="146">
        <f t="shared" si="45"/>
        <v>1099.9599987674767</v>
      </c>
      <c r="AB529" s="179">
        <f t="shared" si="41"/>
        <v>0.24703910471287902</v>
      </c>
    </row>
    <row r="530" spans="3:28">
      <c r="C530" s="69">
        <v>0.251</v>
      </c>
      <c r="D530" s="69"/>
      <c r="E530" s="45">
        <f t="shared" si="46"/>
        <v>1102.2062195110223</v>
      </c>
      <c r="J530" s="69">
        <v>0.39500000000000002</v>
      </c>
      <c r="K530" s="69"/>
      <c r="L530" s="45">
        <f t="shared" si="42"/>
        <v>1254.214261155382</v>
      </c>
      <c r="Q530" s="69">
        <v>0.42299999999999999</v>
      </c>
      <c r="R530" s="69"/>
      <c r="S530" s="45">
        <f t="shared" si="43"/>
        <v>1286.3103948256453</v>
      </c>
      <c r="AA530" s="146">
        <f t="shared" si="45"/>
        <v>1102.2062195110223</v>
      </c>
      <c r="AB530" s="179">
        <f t="shared" si="41"/>
        <v>0.24903910471287902</v>
      </c>
    </row>
    <row r="531" spans="3:28">
      <c r="C531" s="69">
        <v>0.253</v>
      </c>
      <c r="D531" s="69"/>
      <c r="E531" s="45">
        <f t="shared" si="46"/>
        <v>1104.4391454222002</v>
      </c>
      <c r="J531" s="69">
        <v>0.39700000000000002</v>
      </c>
      <c r="K531" s="69"/>
      <c r="L531" s="45">
        <f t="shared" si="42"/>
        <v>1255.8115534898072</v>
      </c>
      <c r="Q531" s="69">
        <v>0.42499999999999999</v>
      </c>
      <c r="R531" s="69"/>
      <c r="S531" s="45">
        <f t="shared" si="43"/>
        <v>1287.8281678428868</v>
      </c>
      <c r="AA531" s="146">
        <f t="shared" si="45"/>
        <v>1104.4391454222002</v>
      </c>
      <c r="AB531" s="179">
        <f t="shared" si="41"/>
        <v>0.25103910471287905</v>
      </c>
    </row>
    <row r="532" spans="3:28">
      <c r="C532" s="69">
        <v>0.255</v>
      </c>
      <c r="D532" s="69"/>
      <c r="E532" s="45">
        <f t="shared" si="46"/>
        <v>1106.6589593609619</v>
      </c>
      <c r="J532" s="69">
        <v>0.39900000000000002</v>
      </c>
      <c r="K532" s="69"/>
      <c r="L532" s="45">
        <f t="shared" si="42"/>
        <v>1257.4028380998143</v>
      </c>
      <c r="Q532" s="69">
        <v>0.42699999999999999</v>
      </c>
      <c r="R532" s="69"/>
      <c r="S532" s="45">
        <f t="shared" si="43"/>
        <v>1289.3405934292407</v>
      </c>
      <c r="AA532" s="146">
        <f t="shared" si="45"/>
        <v>1106.6589593609619</v>
      </c>
      <c r="AB532" s="179">
        <f t="shared" si="41"/>
        <v>0.25303910471287905</v>
      </c>
    </row>
    <row r="533" spans="3:28">
      <c r="C533" s="69">
        <v>0.25700000000000001</v>
      </c>
      <c r="D533" s="69"/>
      <c r="E533" s="45">
        <f t="shared" si="46"/>
        <v>1108.8658402617637</v>
      </c>
      <c r="J533" s="69">
        <v>0.40100000000000002</v>
      </c>
      <c r="K533" s="69"/>
      <c r="L533" s="45">
        <f t="shared" si="42"/>
        <v>1258.9881675263946</v>
      </c>
      <c r="Q533" s="69">
        <v>0.42899999999999999</v>
      </c>
      <c r="R533" s="69"/>
      <c r="S533" s="45">
        <f t="shared" si="43"/>
        <v>1290.8477153395306</v>
      </c>
      <c r="AA533" s="146">
        <f t="shared" si="45"/>
        <v>1108.8658402617637</v>
      </c>
      <c r="AB533" s="179">
        <f t="shared" si="41"/>
        <v>0.25503910471287905</v>
      </c>
    </row>
    <row r="534" spans="3:28">
      <c r="C534" s="69">
        <v>0.25900000000000001</v>
      </c>
      <c r="D534" s="69"/>
      <c r="E534" s="45">
        <f t="shared" si="46"/>
        <v>1111.0599632476462</v>
      </c>
      <c r="J534" s="69">
        <v>0.40300000000000002</v>
      </c>
      <c r="K534" s="69"/>
      <c r="L534" s="45">
        <f t="shared" si="42"/>
        <v>1260.5675935917591</v>
      </c>
      <c r="Q534" s="69">
        <v>0.43099999999999999</v>
      </c>
      <c r="R534" s="69"/>
      <c r="S534" s="45">
        <f t="shared" si="43"/>
        <v>1292.3495767685949</v>
      </c>
      <c r="AA534" s="146">
        <f t="shared" si="45"/>
        <v>1111.0599632476462</v>
      </c>
      <c r="AB534" s="179">
        <f t="shared" si="41"/>
        <v>0.25703910471287905</v>
      </c>
    </row>
    <row r="535" spans="3:28">
      <c r="C535" s="69">
        <v>0.26100000000000001</v>
      </c>
      <c r="D535" s="69"/>
      <c r="E535" s="45">
        <f t="shared" si="46"/>
        <v>1113.2414997401427</v>
      </c>
      <c r="J535" s="69">
        <v>0.40500000000000003</v>
      </c>
      <c r="K535" s="69"/>
      <c r="L535" s="45">
        <f t="shared" si="42"/>
        <v>1262.1411674126855</v>
      </c>
      <c r="Q535" s="69">
        <v>0.433</v>
      </c>
      <c r="R535" s="69"/>
      <c r="S535" s="45">
        <f t="shared" si="43"/>
        <v>1293.8462203610147</v>
      </c>
      <c r="AA535" s="146">
        <f t="shared" si="45"/>
        <v>1113.2414997401427</v>
      </c>
      <c r="AB535" s="179">
        <f t="shared" si="41"/>
        <v>0.25903910471287905</v>
      </c>
    </row>
    <row r="536" spans="3:28">
      <c r="C536" s="69">
        <v>0.26300000000000001</v>
      </c>
      <c r="D536" s="69"/>
      <c r="E536" s="45">
        <f t="shared" si="46"/>
        <v>1115.4106175652023</v>
      </c>
      <c r="J536" s="69">
        <v>0.40699999999999997</v>
      </c>
      <c r="K536" s="69"/>
      <c r="L536" s="45">
        <f t="shared" si="42"/>
        <v>1263.7089394135496</v>
      </c>
      <c r="Q536" s="69">
        <v>0.435</v>
      </c>
      <c r="R536" s="69"/>
      <c r="S536" s="45">
        <f t="shared" si="43"/>
        <v>1295.3376882206289</v>
      </c>
      <c r="AA536" s="146">
        <f t="shared" si="45"/>
        <v>1115.4106175652023</v>
      </c>
      <c r="AB536" s="179">
        <f t="shared" si="41"/>
        <v>0.26103910471287906</v>
      </c>
    </row>
    <row r="537" spans="3:28">
      <c r="C537" s="69">
        <v>0.26500000000000001</v>
      </c>
      <c r="D537" s="69"/>
      <c r="E537" s="45">
        <f t="shared" si="46"/>
        <v>1117.5674810553041</v>
      </c>
      <c r="J537" s="69">
        <v>0.40899999999999997</v>
      </c>
      <c r="K537" s="69"/>
      <c r="L537" s="45">
        <f t="shared" si="42"/>
        <v>1265.2709593390555</v>
      </c>
      <c r="Q537" s="69">
        <v>0.437</v>
      </c>
      <c r="R537" s="69"/>
      <c r="S537" s="45">
        <f t="shared" si="43"/>
        <v>1296.8240219198401</v>
      </c>
      <c r="AA537" s="146">
        <f t="shared" si="45"/>
        <v>1117.5674810553041</v>
      </c>
      <c r="AB537" s="179">
        <f t="shared" si="41"/>
        <v>0.26303910471287906</v>
      </c>
    </row>
    <row r="538" spans="3:28">
      <c r="C538" s="69">
        <v>0.26700000000000002</v>
      </c>
      <c r="D538" s="69"/>
      <c r="E538" s="45">
        <f t="shared" si="46"/>
        <v>1119.7122511479224</v>
      </c>
      <c r="J538" s="69">
        <v>0.41099999999999998</v>
      </c>
      <c r="K538" s="69"/>
      <c r="L538" s="45">
        <f t="shared" si="42"/>
        <v>1266.8272762666684</v>
      </c>
      <c r="Q538" s="69">
        <v>0.439</v>
      </c>
      <c r="R538" s="69"/>
      <c r="S538" s="45">
        <f t="shared" si="43"/>
        <v>1298.3052625087209</v>
      </c>
      <c r="AA538" s="146">
        <f t="shared" si="45"/>
        <v>1119.7122511479224</v>
      </c>
      <c r="AB538" s="179">
        <f t="shared" si="41"/>
        <v>0.26503910471287906</v>
      </c>
    </row>
    <row r="539" spans="3:28">
      <c r="C539" s="69">
        <v>0.26900000000000002</v>
      </c>
      <c r="D539" s="69"/>
      <c r="E539" s="45">
        <f t="shared" si="46"/>
        <v>1121.8450854805023</v>
      </c>
      <c r="J539" s="69">
        <v>0.41299999999999998</v>
      </c>
      <c r="K539" s="69"/>
      <c r="L539" s="45">
        <f t="shared" si="42"/>
        <v>1268.3779386187634</v>
      </c>
      <c r="Q539" s="69">
        <v>0.441</v>
      </c>
      <c r="R539" s="69"/>
      <c r="S539" s="45">
        <f t="shared" si="43"/>
        <v>1299.7814505239221</v>
      </c>
      <c r="AA539" s="146">
        <f t="shared" si="45"/>
        <v>1121.8450854805023</v>
      </c>
      <c r="AB539" s="179">
        <f t="shared" si="41"/>
        <v>0.26703910471287906</v>
      </c>
    </row>
    <row r="540" spans="3:28">
      <c r="C540" s="69">
        <v>0.27100000000000002</v>
      </c>
      <c r="D540" s="69"/>
      <c r="E540" s="45">
        <f t="shared" si="46"/>
        <v>1123.9661384820943</v>
      </c>
      <c r="J540" s="69">
        <v>0.41499999999999998</v>
      </c>
      <c r="K540" s="69"/>
      <c r="L540" s="45">
        <f t="shared" si="42"/>
        <v>1269.9229941744941</v>
      </c>
      <c r="Q540" s="69">
        <v>0.443</v>
      </c>
      <c r="R540" s="69"/>
      <c r="S540" s="45">
        <f t="shared" si="43"/>
        <v>1301.2526259973899</v>
      </c>
      <c r="AA540" s="146">
        <f t="shared" si="45"/>
        <v>1123.9661384820943</v>
      </c>
      <c r="AB540" s="179">
        <f t="shared" si="41"/>
        <v>0.26903910471287906</v>
      </c>
    </row>
    <row r="541" spans="3:28">
      <c r="C541" s="69">
        <v>0.27300000000000002</v>
      </c>
      <c r="D541" s="69"/>
      <c r="E541" s="45">
        <f t="shared" si="46"/>
        <v>1126.0755614617883</v>
      </c>
      <c r="J541" s="69">
        <v>0.41699999999999998</v>
      </c>
      <c r="K541" s="69"/>
      <c r="L541" s="45">
        <f t="shared" si="42"/>
        <v>1271.4624900813883</v>
      </c>
      <c r="Q541" s="69">
        <v>0.44500000000000001</v>
      </c>
      <c r="R541" s="69"/>
      <c r="S541" s="45">
        <f t="shared" si="43"/>
        <v>1302.7188284648955</v>
      </c>
      <c r="AA541" s="146">
        <f t="shared" si="45"/>
        <v>1126.0755614617883</v>
      </c>
      <c r="AB541" s="179">
        <f t="shared" si="41"/>
        <v>0.27103910471287906</v>
      </c>
    </row>
    <row r="542" spans="3:28">
      <c r="C542" s="69">
        <v>0.27500000000000002</v>
      </c>
      <c r="D542" s="69"/>
      <c r="E542" s="45">
        <f t="shared" si="46"/>
        <v>1128.1735026940823</v>
      </c>
      <c r="J542" s="69">
        <v>0.41899999999999998</v>
      </c>
      <c r="K542" s="69"/>
      <c r="L542" s="45">
        <f t="shared" si="42"/>
        <v>1272.9964728666844</v>
      </c>
      <c r="Q542" s="69">
        <v>0.44700000000000001</v>
      </c>
      <c r="R542" s="69"/>
      <c r="S542" s="45">
        <f t="shared" si="43"/>
        <v>1304.1800969743845</v>
      </c>
      <c r="AA542" s="146">
        <f t="shared" ref="AA542:AA596" si="47">E542</f>
        <v>1128.1735026940823</v>
      </c>
      <c r="AB542" s="179">
        <f t="shared" si="41"/>
        <v>0.27303910471287907</v>
      </c>
    </row>
    <row r="543" spans="3:28">
      <c r="C543" s="69">
        <v>0.27700000000000002</v>
      </c>
      <c r="D543" s="69"/>
      <c r="E543" s="45">
        <f t="shared" si="46"/>
        <v>1130.2601075013126</v>
      </c>
      <c r="J543" s="69">
        <v>0.42099999999999999</v>
      </c>
      <c r="K543" s="69"/>
      <c r="L543" s="45">
        <f t="shared" si="42"/>
        <v>1274.5249884484069</v>
      </c>
      <c r="Q543" s="69">
        <v>0.44900000000000001</v>
      </c>
      <c r="R543" s="69"/>
      <c r="S543" s="45">
        <f t="shared" si="43"/>
        <v>1305.6364700941472</v>
      </c>
      <c r="AA543" s="146">
        <f t="shared" si="47"/>
        <v>1130.2601075013126</v>
      </c>
      <c r="AB543" s="179">
        <f t="shared" si="41"/>
        <v>0.27503910471287907</v>
      </c>
    </row>
    <row r="544" spans="3:28">
      <c r="C544" s="69">
        <v>0.27900000000000003</v>
      </c>
      <c r="D544" s="69"/>
      <c r="E544" s="45">
        <f t="shared" si="46"/>
        <v>1132.335518333266</v>
      </c>
      <c r="J544" s="69">
        <v>0.42299999999999999</v>
      </c>
      <c r="K544" s="69"/>
      <c r="L544" s="45">
        <f t="shared" si="42"/>
        <v>1276.0480821461961</v>
      </c>
      <c r="Q544" s="69">
        <v>0.45100000000000001</v>
      </c>
      <c r="R544" s="69"/>
      <c r="S544" s="45">
        <f t="shared" si="43"/>
        <v>1307.0879859208185</v>
      </c>
      <c r="AA544" s="146">
        <f t="shared" si="47"/>
        <v>1132.335518333266</v>
      </c>
      <c r="AB544" s="179">
        <f t="shared" si="41"/>
        <v>0.27703910471287907</v>
      </c>
    </row>
    <row r="545" spans="3:28">
      <c r="C545" s="69">
        <v>0.28100000000000003</v>
      </c>
      <c r="D545" s="69"/>
      <c r="E545" s="45">
        <f t="shared" si="46"/>
        <v>1134.3998748440943</v>
      </c>
      <c r="J545" s="69">
        <v>0.42499999999999999</v>
      </c>
      <c r="K545" s="69"/>
      <c r="L545" s="45">
        <f t="shared" si="42"/>
        <v>1277.5657986918916</v>
      </c>
      <c r="Q545" s="69">
        <v>0.45300000000000001</v>
      </c>
      <c r="R545" s="69"/>
      <c r="S545" s="45">
        <f t="shared" si="43"/>
        <v>1308.534682087208</v>
      </c>
      <c r="AA545" s="146">
        <f t="shared" si="47"/>
        <v>1134.3998748440943</v>
      </c>
      <c r="AB545" s="179">
        <f t="shared" si="41"/>
        <v>0.27903910471287902</v>
      </c>
    </row>
    <row r="546" spans="3:28">
      <c r="C546" s="69">
        <v>0.28299999999999997</v>
      </c>
      <c r="D546" s="69"/>
      <c r="E546" s="45">
        <f t="shared" si="46"/>
        <v>1136.4533139666346</v>
      </c>
      <c r="J546" s="69">
        <v>0.42699999999999999</v>
      </c>
      <c r="K546" s="69"/>
      <c r="L546" s="45">
        <f t="shared" si="42"/>
        <v>1279.0781822398835</v>
      </c>
      <c r="Q546" s="69">
        <v>0.45500000000000002</v>
      </c>
      <c r="R546" s="69"/>
      <c r="S546" s="45">
        <f t="shared" si="43"/>
        <v>1309.9765957699665</v>
      </c>
      <c r="AA546" s="146">
        <f t="shared" si="47"/>
        <v>1136.4533139666346</v>
      </c>
      <c r="AB546" s="179">
        <f t="shared" si="41"/>
        <v>0.28103910471287902</v>
      </c>
    </row>
    <row r="547" spans="3:28">
      <c r="C547" s="69">
        <v>0.28499999999999998</v>
      </c>
      <c r="D547" s="69"/>
      <c r="E547" s="45">
        <f t="shared" si="46"/>
        <v>1138.4959699842473</v>
      </c>
      <c r="J547" s="69">
        <v>0.42899999999999999</v>
      </c>
      <c r="K547" s="69"/>
      <c r="L547" s="45">
        <f t="shared" si="42"/>
        <v>1280.5852763772309</v>
      </c>
      <c r="Q547" s="69">
        <v>0.45700000000000002</v>
      </c>
      <c r="R547" s="69"/>
      <c r="S547" s="45">
        <f t="shared" si="43"/>
        <v>1311.4137636970918</v>
      </c>
      <c r="AA547" s="146">
        <f t="shared" si="47"/>
        <v>1138.4959699842473</v>
      </c>
      <c r="AB547" s="179">
        <f t="shared" si="41"/>
        <v>0.28303910471287902</v>
      </c>
    </row>
    <row r="548" spans="3:28">
      <c r="C548" s="69">
        <v>0.28699999999999998</v>
      </c>
      <c r="D548" s="69"/>
      <c r="E548" s="45">
        <f t="shared" si="46"/>
        <v>1140.5279746002645</v>
      </c>
      <c r="J548" s="69">
        <v>0.43099999999999999</v>
      </c>
      <c r="K548" s="69"/>
      <c r="L548" s="45">
        <f t="shared" si="42"/>
        <v>1282.0871241335576</v>
      </c>
      <c r="Q548" s="69">
        <v>0.45900000000000002</v>
      </c>
      <c r="R548" s="69"/>
      <c r="S548" s="45">
        <f t="shared" si="43"/>
        <v>1312.8462221552827</v>
      </c>
      <c r="AA548" s="146">
        <f t="shared" si="47"/>
        <v>1140.5279746002645</v>
      </c>
      <c r="AB548" s="179">
        <f t="shared" si="41"/>
        <v>0.28503910471287902</v>
      </c>
    </row>
    <row r="549" spans="3:28">
      <c r="C549" s="69">
        <v>0.28899999999999998</v>
      </c>
      <c r="D549" s="69"/>
      <c r="E549" s="45">
        <f t="shared" si="46"/>
        <v>1142.5494570051512</v>
      </c>
      <c r="J549" s="69">
        <v>0.433</v>
      </c>
      <c r="K549" s="69"/>
      <c r="L549" s="45">
        <f t="shared" si="42"/>
        <v>1283.5837679907313</v>
      </c>
      <c r="Q549" s="69">
        <v>0.46100000000000002</v>
      </c>
      <c r="R549" s="69"/>
      <c r="S549" s="45">
        <f t="shared" si="43"/>
        <v>1314.2740069971346</v>
      </c>
      <c r="AA549" s="146">
        <f t="shared" si="47"/>
        <v>1142.5494570051512</v>
      </c>
      <c r="AB549" s="179">
        <f t="shared" si="41"/>
        <v>0.28703910471287902</v>
      </c>
    </row>
    <row r="550" spans="3:28">
      <c r="C550" s="69">
        <v>0.29099999999999998</v>
      </c>
      <c r="D550" s="69"/>
      <c r="E550" s="45">
        <f t="shared" si="46"/>
        <v>1144.5605439414649</v>
      </c>
      <c r="J550" s="69">
        <v>0.435</v>
      </c>
      <c r="K550" s="69"/>
      <c r="L550" s="45">
        <f t="shared" si="42"/>
        <v>1285.0752498923296</v>
      </c>
      <c r="Q550" s="69">
        <v>0.46300000000000002</v>
      </c>
      <c r="R550" s="69"/>
      <c r="S550" s="45">
        <f t="shared" si="43"/>
        <v>1315.6971536481924</v>
      </c>
      <c r="AA550" s="146">
        <f t="shared" si="47"/>
        <v>1144.5605439414649</v>
      </c>
      <c r="AB550" s="179">
        <f t="shared" si="41"/>
        <v>0.28903910471287902</v>
      </c>
    </row>
    <row r="551" spans="3:28">
      <c r="C551" s="69">
        <v>0.29299999999999998</v>
      </c>
      <c r="D551" s="69"/>
      <c r="E551" s="45">
        <f t="shared" si="46"/>
        <v>1146.5613597667011</v>
      </c>
      <c r="J551" s="69">
        <v>0.437</v>
      </c>
      <c r="L551" s="45">
        <f t="shared" si="42"/>
        <v>1286.5616112528994</v>
      </c>
      <c r="Q551" s="69">
        <v>0.46500000000000002</v>
      </c>
      <c r="S551" s="45">
        <f t="shared" si="43"/>
        <v>1317.1156971138573</v>
      </c>
      <c r="AA551" s="146">
        <f t="shared" si="47"/>
        <v>1146.5613597667011</v>
      </c>
      <c r="AB551" s="179">
        <f t="shared" si="41"/>
        <v>0.29103910471287903</v>
      </c>
    </row>
    <row r="552" spans="3:28">
      <c r="C552" s="69">
        <v>0.29499999999999998</v>
      </c>
      <c r="D552" s="69"/>
      <c r="E552" s="45">
        <f t="shared" si="46"/>
        <v>1148.5520265141124</v>
      </c>
      <c r="J552" s="69">
        <v>0.439</v>
      </c>
      <c r="L552" s="45">
        <f t="shared" si="42"/>
        <v>1288.0428929670172</v>
      </c>
      <c r="Q552" s="69">
        <v>0.46700000000000003</v>
      </c>
      <c r="S552" s="45">
        <f t="shared" si="43"/>
        <v>1318.529671986151</v>
      </c>
      <c r="AA552" s="146">
        <f t="shared" si="47"/>
        <v>1148.5520265141124</v>
      </c>
      <c r="AB552" s="179">
        <f t="shared" si="41"/>
        <v>0.29303910471287903</v>
      </c>
    </row>
    <row r="553" spans="3:28">
      <c r="C553" s="69">
        <v>0.29699999999999999</v>
      </c>
      <c r="D553" s="69"/>
      <c r="E553" s="45">
        <f t="shared" si="46"/>
        <v>1150.5326639515708</v>
      </c>
      <c r="J553" s="69">
        <v>0.441</v>
      </c>
      <c r="L553" s="45">
        <f t="shared" si="42"/>
        <v>1289.519135418152</v>
      </c>
      <c r="Q553" s="69">
        <v>0.46899999999999997</v>
      </c>
      <c r="S553" s="45">
        <f t="shared" si="43"/>
        <v>1319.9391124503456</v>
      </c>
      <c r="AA553" s="146">
        <f t="shared" si="47"/>
        <v>1150.5326639515708</v>
      </c>
      <c r="AB553" s="179">
        <f t="shared" si="41"/>
        <v>0.29503910471287903</v>
      </c>
    </row>
    <row r="554" spans="3:28">
      <c r="C554" s="69">
        <v>0.29899999999999999</v>
      </c>
      <c r="D554" s="69"/>
      <c r="E554" s="45">
        <f t="shared" si="46"/>
        <v>1152.5033896385582</v>
      </c>
      <c r="J554" s="69">
        <v>0.443</v>
      </c>
      <c r="L554" s="45">
        <f t="shared" si="42"/>
        <v>1290.9903784873386</v>
      </c>
      <c r="Q554" s="69">
        <v>0.47099999999999997</v>
      </c>
      <c r="S554" s="45">
        <f t="shared" si="43"/>
        <v>1321.3440522914564</v>
      </c>
      <c r="AA554" s="146">
        <f t="shared" si="47"/>
        <v>1152.5033896385582</v>
      </c>
      <c r="AB554" s="179">
        <f t="shared" si="41"/>
        <v>0.29703910471287903</v>
      </c>
    </row>
    <row r="555" spans="3:28">
      <c r="C555" s="69">
        <v>0.30099999999999999</v>
      </c>
      <c r="D555" s="69"/>
      <c r="E555" s="45">
        <f t="shared" si="46"/>
        <v>1154.4643189813489</v>
      </c>
      <c r="J555" s="69">
        <v>0.44500000000000001</v>
      </c>
      <c r="L555" s="45">
        <f t="shared" si="42"/>
        <v>1292.4566615616645</v>
      </c>
      <c r="Q555" s="69">
        <v>0.47299999999999998</v>
      </c>
      <c r="S555" s="45">
        <f t="shared" si="43"/>
        <v>1322.7445249006064</v>
      </c>
      <c r="AA555" s="146">
        <f t="shared" si="47"/>
        <v>1154.4643189813489</v>
      </c>
      <c r="AB555" s="179">
        <f t="shared" si="41"/>
        <v>0.29903910471287903</v>
      </c>
    </row>
    <row r="556" spans="3:28">
      <c r="C556" s="69">
        <v>0.30299999999999999</v>
      </c>
      <c r="D556" s="69"/>
      <c r="E556" s="45">
        <f t="shared" si="46"/>
        <v>1156.4155652864604</v>
      </c>
      <c r="J556" s="69">
        <v>0.44700000000000001</v>
      </c>
      <c r="L556" s="45">
        <f t="shared" si="42"/>
        <v>1293.9180235425781</v>
      </c>
      <c r="Q556" s="69">
        <v>0.47499999999999998</v>
      </c>
      <c r="S556" s="45">
        <f t="shared" si="43"/>
        <v>1324.1405632812614</v>
      </c>
      <c r="AA556" s="146">
        <f t="shared" si="47"/>
        <v>1156.4155652864604</v>
      </c>
      <c r="AB556" s="179">
        <f t="shared" si="41"/>
        <v>0.30103910471287904</v>
      </c>
    </row>
    <row r="557" spans="3:28">
      <c r="C557" s="69">
        <v>0.30499999999999999</v>
      </c>
      <c r="D557" s="69"/>
      <c r="E557" s="45">
        <f t="shared" si="46"/>
        <v>1158.3572398124302</v>
      </c>
      <c r="J557" s="69">
        <v>0.44900000000000001</v>
      </c>
      <c r="L557" s="45">
        <f t="shared" si="42"/>
        <v>1295.3745028540168</v>
      </c>
      <c r="Q557" s="69">
        <v>0.47699999999999998</v>
      </c>
      <c r="S557" s="45">
        <f t="shared" si="43"/>
        <v>1325.5322000553419</v>
      </c>
      <c r="AA557" s="146">
        <f t="shared" si="47"/>
        <v>1158.3572398124302</v>
      </c>
      <c r="AB557" s="179">
        <f t="shared" si="41"/>
        <v>0.30303910471287904</v>
      </c>
    </row>
    <row r="558" spans="3:28">
      <c r="C558" s="69">
        <v>0.307</v>
      </c>
      <c r="D558" s="69"/>
      <c r="E558" s="45">
        <f t="shared" si="46"/>
        <v>1160.2894518199885</v>
      </c>
      <c r="J558" s="69">
        <v>0.45100000000000001</v>
      </c>
      <c r="L558" s="45">
        <f t="shared" si="42"/>
        <v>1296.8261374503679</v>
      </c>
      <c r="Q558" s="69">
        <v>0.47899999999999998</v>
      </c>
      <c r="S558" s="45">
        <f t="shared" si="43"/>
        <v>1326.9194674692123</v>
      </c>
      <c r="AA558" s="146">
        <f t="shared" si="47"/>
        <v>1160.2894518199885</v>
      </c>
      <c r="AB558" s="179">
        <f t="shared" si="41"/>
        <v>0.30503910471287904</v>
      </c>
    </row>
    <row r="559" spans="3:28">
      <c r="C559" s="69">
        <v>0.309</v>
      </c>
      <c r="D559" s="69"/>
      <c r="E559" s="45">
        <f t="shared" si="46"/>
        <v>1162.2123086206825</v>
      </c>
      <c r="J559" s="69">
        <v>0.45300000000000001</v>
      </c>
      <c r="L559" s="45">
        <f t="shared" si="42"/>
        <v>1298.2729648242589</v>
      </c>
      <c r="Q559" s="69">
        <v>0.48099999999999998</v>
      </c>
      <c r="S559" s="45">
        <f t="shared" si="43"/>
        <v>1328.3023973995523</v>
      </c>
      <c r="AA559" s="146">
        <f t="shared" si="47"/>
        <v>1162.2123086206825</v>
      </c>
      <c r="AB559" s="179">
        <f t="shared" si="41"/>
        <v>0.30703910471287904</v>
      </c>
    </row>
    <row r="560" spans="3:28">
      <c r="C560" s="69">
        <v>0.311</v>
      </c>
      <c r="D560" s="69"/>
      <c r="E560" s="45">
        <f t="shared" si="46"/>
        <v>1164.1259156240096</v>
      </c>
      <c r="J560" s="69">
        <v>0.45500000000000002</v>
      </c>
      <c r="L560" s="45">
        <f t="shared" si="42"/>
        <v>1299.7150220141862</v>
      </c>
      <c r="Q560" s="69">
        <v>0.48299999999999998</v>
      </c>
      <c r="S560" s="45">
        <f t="shared" si="43"/>
        <v>1329.6810213591125</v>
      </c>
      <c r="AA560" s="146">
        <f t="shared" si="47"/>
        <v>1164.1259156240096</v>
      </c>
      <c r="AB560" s="179">
        <f t="shared" si="41"/>
        <v>0.30903910471287904</v>
      </c>
    </row>
    <row r="561" spans="3:28">
      <c r="C561" s="69">
        <v>0.313</v>
      </c>
      <c r="D561" s="69"/>
      <c r="E561" s="45">
        <f t="shared" si="46"/>
        <v>1166.0303763831189</v>
      </c>
      <c r="J561" s="69">
        <v>0.45700000000000002</v>
      </c>
      <c r="L561" s="45">
        <f t="shared" si="42"/>
        <v>1301.1523456119846</v>
      </c>
      <c r="Q561" s="69">
        <v>0.48499999999999999</v>
      </c>
      <c r="S561" s="45">
        <f t="shared" si="43"/>
        <v>1331.0553705023569</v>
      </c>
      <c r="AA561" s="146">
        <f t="shared" si="47"/>
        <v>1166.0303763831189</v>
      </c>
      <c r="AB561" s="179">
        <f t="shared" si="41"/>
        <v>0.31103910471287904</v>
      </c>
    </row>
    <row r="562" spans="3:28">
      <c r="C562" s="69">
        <v>0.315</v>
      </c>
      <c r="D562" s="69"/>
      <c r="E562" s="45">
        <f t="shared" si="46"/>
        <v>1167.9257926391278</v>
      </c>
      <c r="J562" s="69">
        <v>0.45900000000000002</v>
      </c>
      <c r="L562" s="45">
        <f t="shared" si="42"/>
        <v>1302.5849717701421</v>
      </c>
      <c r="Q562" s="69">
        <v>0.48699999999999999</v>
      </c>
      <c r="S562" s="45">
        <f t="shared" si="43"/>
        <v>1332.4254756309938</v>
      </c>
      <c r="AA562" s="146">
        <f t="shared" si="47"/>
        <v>1167.9257926391278</v>
      </c>
      <c r="AB562" s="179">
        <f t="shared" si="41"/>
        <v>0.31303910471287905</v>
      </c>
    </row>
    <row r="563" spans="3:28">
      <c r="C563" s="69">
        <v>0.317</v>
      </c>
      <c r="D563" s="69"/>
      <c r="E563" s="45">
        <f t="shared" si="46"/>
        <v>1169.812264364107</v>
      </c>
      <c r="J563" s="69">
        <v>0.46100000000000002</v>
      </c>
      <c r="L563" s="45">
        <f t="shared" si="42"/>
        <v>1304.0129362089631</v>
      </c>
      <c r="Q563" s="69">
        <v>0.48899999999999999</v>
      </c>
      <c r="S563" s="45">
        <f t="shared" si="43"/>
        <v>1333.7913671994015</v>
      </c>
      <c r="AA563" s="146">
        <f t="shared" si="47"/>
        <v>1169.812264364107</v>
      </c>
      <c r="AB563" s="179">
        <f t="shared" si="41"/>
        <v>0.31503910471287905</v>
      </c>
    </row>
    <row r="564" spans="3:28">
      <c r="C564" s="69">
        <v>0.31900000000000001</v>
      </c>
      <c r="D564" s="69"/>
      <c r="E564" s="45">
        <f t="shared" si="46"/>
        <v>1171.6898898027816</v>
      </c>
      <c r="J564" s="69">
        <v>0.46300000000000002</v>
      </c>
      <c r="L564" s="45">
        <f t="shared" si="42"/>
        <v>1305.436274223584</v>
      </c>
      <c r="Q564" s="69">
        <v>0.49099999999999999</v>
      </c>
      <c r="S564" s="45">
        <f t="shared" si="43"/>
        <v>1335.1530753199465</v>
      </c>
      <c r="AA564" s="146">
        <f t="shared" si="47"/>
        <v>1171.6898898027816</v>
      </c>
      <c r="AB564" s="179">
        <f t="shared" si="41"/>
        <v>0.31703910471287905</v>
      </c>
    </row>
    <row r="565" spans="3:28">
      <c r="C565" s="69">
        <v>0.32100000000000001</v>
      </c>
      <c r="D565" s="69"/>
      <c r="E565" s="45">
        <f t="shared" si="46"/>
        <v>1173.5587655129957</v>
      </c>
      <c r="J565" s="69">
        <v>0.46500000000000002</v>
      </c>
      <c r="L565" s="45">
        <f t="shared" si="42"/>
        <v>1306.8550206908465</v>
      </c>
      <c r="Q565" s="69">
        <v>0.49299999999999999</v>
      </c>
      <c r="S565" s="45">
        <f t="shared" si="43"/>
        <v>1336.5106297682003</v>
      </c>
      <c r="AA565" s="146">
        <f t="shared" si="47"/>
        <v>1173.5587655129957</v>
      </c>
      <c r="AB565" s="179">
        <f t="shared" si="41"/>
        <v>0.31903910471287905</v>
      </c>
    </row>
    <row r="566" spans="3:28">
      <c r="C566" s="69">
        <v>0.32300000000000001</v>
      </c>
      <c r="D566" s="69"/>
      <c r="E566" s="45">
        <f t="shared" si="46"/>
        <v>1175.4189864049829</v>
      </c>
      <c r="J566" s="69">
        <v>0.46700000000000003</v>
      </c>
      <c r="L566" s="45">
        <f t="shared" si="42"/>
        <v>1308.2692100760298</v>
      </c>
      <c r="Q566" s="69">
        <v>0.495</v>
      </c>
      <c r="S566" s="45">
        <f t="shared" si="43"/>
        <v>1337.8640599880544</v>
      </c>
      <c r="AA566" s="146">
        <f t="shared" si="47"/>
        <v>1175.4189864049829</v>
      </c>
      <c r="AB566" s="179">
        <f t="shared" si="41"/>
        <v>0.32103910471287905</v>
      </c>
    </row>
    <row r="567" spans="3:28">
      <c r="C567" s="69">
        <v>0.32500000000000001</v>
      </c>
      <c r="D567" s="69"/>
      <c r="E567" s="45">
        <f t="shared" si="46"/>
        <v>1177.2706457794839</v>
      </c>
      <c r="J567" s="69">
        <v>0.46899999999999997</v>
      </c>
      <c r="L567" s="45">
        <f t="shared" si="42"/>
        <v>1309.6788764394455</v>
      </c>
      <c r="Q567" s="69">
        <v>0.497</v>
      </c>
      <c r="S567" s="45">
        <f t="shared" si="43"/>
        <v>1339.2133950967391</v>
      </c>
      <c r="AA567" s="146">
        <f t="shared" si="47"/>
        <v>1177.2706457794839</v>
      </c>
      <c r="AB567" s="179">
        <f t="shared" si="41"/>
        <v>0.32303910471287905</v>
      </c>
    </row>
    <row r="568" spans="3:28">
      <c r="C568" s="69">
        <v>0.32700000000000001</v>
      </c>
      <c r="D568" s="69"/>
      <c r="E568" s="45">
        <f t="shared" ref="E568:E631" si="48">G$3*C568^F$3</f>
        <v>1179.1138353647555</v>
      </c>
      <c r="J568" s="69">
        <v>0.47099999999999997</v>
      </c>
      <c r="L568" s="45">
        <f t="shared" si="42"/>
        <v>1311.084053442901</v>
      </c>
      <c r="Q568" s="69">
        <v>0.499</v>
      </c>
      <c r="S568" s="45">
        <f t="shared" si="43"/>
        <v>1340.5586638897453</v>
      </c>
      <c r="AA568" s="146">
        <f t="shared" si="47"/>
        <v>1179.1138353647555</v>
      </c>
      <c r="AB568" s="179">
        <f t="shared" si="41"/>
        <v>0.32503910471287906</v>
      </c>
    </row>
    <row r="569" spans="3:28">
      <c r="C569" s="69">
        <v>0.32900000000000001</v>
      </c>
      <c r="D569" s="69"/>
      <c r="E569" s="45">
        <f t="shared" si="48"/>
        <v>1180.9486453525083</v>
      </c>
      <c r="J569" s="69">
        <v>0.47299999999999998</v>
      </c>
      <c r="L569" s="45">
        <f t="shared" si="42"/>
        <v>1312.484774356031</v>
      </c>
      <c r="Q569" s="69">
        <v>0.501</v>
      </c>
      <c r="S569" s="45">
        <f t="shared" si="43"/>
        <v>1341.8998948456535</v>
      </c>
      <c r="AA569" s="146">
        <f t="shared" si="47"/>
        <v>1180.9486453525083</v>
      </c>
      <c r="AB569" s="179">
        <f t="shared" si="41"/>
        <v>0.32703910471287906</v>
      </c>
    </row>
    <row r="570" spans="3:28">
      <c r="C570" s="69">
        <v>0.33100000000000002</v>
      </c>
      <c r="D570" s="69"/>
      <c r="E570" s="45">
        <f t="shared" si="48"/>
        <v>1182.7751644328087</v>
      </c>
      <c r="J570" s="69">
        <v>0.47499999999999998</v>
      </c>
      <c r="L570" s="45">
        <f t="shared" si="42"/>
        <v>1313.8810720625027</v>
      </c>
      <c r="Q570" s="69">
        <v>0.503</v>
      </c>
      <c r="S570" s="45">
        <f t="shared" si="43"/>
        <v>1343.2371161308699</v>
      </c>
      <c r="AA570" s="146">
        <f t="shared" si="47"/>
        <v>1182.7751644328087</v>
      </c>
      <c r="AB570" s="179">
        <f t="shared" si="41"/>
        <v>0.32903910471287906</v>
      </c>
    </row>
    <row r="571" spans="3:28">
      <c r="C571" s="69">
        <v>0.33300000000000002</v>
      </c>
      <c r="D571" s="69"/>
      <c r="E571" s="45">
        <f t="shared" si="48"/>
        <v>1184.5934798279823</v>
      </c>
      <c r="J571" s="69">
        <v>0.47699999999999998</v>
      </c>
      <c r="L571" s="45">
        <f t="shared" si="42"/>
        <v>1315.2729790660981</v>
      </c>
      <c r="AA571" s="146">
        <f t="shared" si="47"/>
        <v>1184.5934798279823</v>
      </c>
      <c r="AB571" s="179">
        <f t="shared" si="41"/>
        <v>0.33103910471287906</v>
      </c>
    </row>
    <row r="572" spans="3:28">
      <c r="C572" s="69">
        <v>0.33500000000000002</v>
      </c>
      <c r="D572" s="69"/>
      <c r="E572" s="45">
        <f t="shared" si="48"/>
        <v>1186.4036773255548</v>
      </c>
      <c r="J572" s="69">
        <v>0.47899999999999998</v>
      </c>
      <c r="L572" s="45">
        <f t="shared" si="42"/>
        <v>1316.6605274966732</v>
      </c>
      <c r="AA572" s="146">
        <f t="shared" si="47"/>
        <v>1186.4036773255548</v>
      </c>
      <c r="AB572" s="179">
        <f t="shared" si="41"/>
        <v>0.33303910471287906</v>
      </c>
    </row>
    <row r="573" spans="3:28">
      <c r="C573" s="69">
        <v>0.33700000000000002</v>
      </c>
      <c r="D573" s="69"/>
      <c r="E573" s="45">
        <f t="shared" si="48"/>
        <v>1188.2058413102616</v>
      </c>
      <c r="J573" s="69">
        <v>0.48099999999999998</v>
      </c>
      <c r="L573" s="45">
        <f t="shared" si="42"/>
        <v>1318.0437491160021</v>
      </c>
      <c r="AA573" s="146">
        <f t="shared" si="47"/>
        <v>1188.2058413102616</v>
      </c>
      <c r="AB573" s="179">
        <f t="shared" si="41"/>
        <v>0.33503910471287907</v>
      </c>
    </row>
    <row r="574" spans="3:28">
      <c r="C574" s="69">
        <v>0.33900000000000002</v>
      </c>
      <c r="D574" s="69"/>
      <c r="E574" s="45">
        <f t="shared" si="48"/>
        <v>1190.0000547951554</v>
      </c>
      <c r="J574" s="69">
        <v>0.48299999999999998</v>
      </c>
      <c r="L574" s="45">
        <f t="shared" si="42"/>
        <v>1319.4226753235037</v>
      </c>
      <c r="AA574" s="146">
        <f t="shared" si="47"/>
        <v>1190.0000547951554</v>
      </c>
      <c r="AB574" s="179">
        <f t="shared" si="41"/>
        <v>0.33703910471287907</v>
      </c>
    </row>
    <row r="575" spans="3:28">
      <c r="C575" s="69">
        <v>0.34100000000000003</v>
      </c>
      <c r="D575" s="69"/>
      <c r="E575" s="45">
        <f t="shared" si="48"/>
        <v>1191.7863994518482</v>
      </c>
      <c r="J575" s="69">
        <v>0.48499999999999999</v>
      </c>
      <c r="L575" s="45">
        <f t="shared" si="42"/>
        <v>1320.7973371618559</v>
      </c>
      <c r="AA575" s="146">
        <f t="shared" si="47"/>
        <v>1191.7863994518482</v>
      </c>
      <c r="AB575" s="179">
        <f t="shared" si="41"/>
        <v>0.33903910471287907</v>
      </c>
    </row>
    <row r="576" spans="3:28">
      <c r="C576" s="69">
        <v>0.34300000000000003</v>
      </c>
      <c r="D576" s="69"/>
      <c r="E576" s="45">
        <f t="shared" si="48"/>
        <v>1193.5649556399114</v>
      </c>
      <c r="J576" s="69">
        <v>0.48699999999999999</v>
      </c>
      <c r="L576" s="45">
        <f t="shared" si="42"/>
        <v>1322.1677653225026</v>
      </c>
      <c r="AA576" s="146">
        <f t="shared" si="47"/>
        <v>1193.5649556399114</v>
      </c>
      <c r="AB576" s="179">
        <f t="shared" si="41"/>
        <v>0.34103910471287902</v>
      </c>
    </row>
    <row r="577" spans="3:28">
      <c r="C577" s="69">
        <v>0.34499999999999997</v>
      </c>
      <c r="D577" s="69"/>
      <c r="E577" s="45">
        <f t="shared" si="48"/>
        <v>1195.3358024354661</v>
      </c>
      <c r="J577" s="69">
        <v>0.48899999999999999</v>
      </c>
      <c r="L577" s="45">
        <f t="shared" si="42"/>
        <v>1323.5339901510501</v>
      </c>
      <c r="AA577" s="146">
        <f t="shared" si="47"/>
        <v>1195.3358024354661</v>
      </c>
      <c r="AB577" s="179">
        <f t="shared" si="41"/>
        <v>0.34303910471287902</v>
      </c>
    </row>
    <row r="578" spans="3:28">
      <c r="C578" s="69">
        <v>0.34699999999999998</v>
      </c>
      <c r="D578" s="69"/>
      <c r="E578" s="45">
        <f t="shared" si="48"/>
        <v>1197.0990176589855</v>
      </c>
      <c r="J578" s="69">
        <v>0.49099999999999999</v>
      </c>
      <c r="L578" s="45">
        <f t="shared" si="42"/>
        <v>1324.8960416525613</v>
      </c>
      <c r="AA578" s="146">
        <f t="shared" si="47"/>
        <v>1197.0990176589855</v>
      </c>
      <c r="AB578" s="179">
        <f t="shared" si="41"/>
        <v>0.34503910471287902</v>
      </c>
    </row>
    <row r="579" spans="3:28">
      <c r="C579" s="69">
        <v>0.34899999999999998</v>
      </c>
      <c r="D579" s="69"/>
      <c r="E579" s="45">
        <f t="shared" si="48"/>
        <v>1198.854677902342</v>
      </c>
      <c r="J579" s="69">
        <v>0.49299999999999999</v>
      </c>
      <c r="L579" s="45">
        <f t="shared" si="42"/>
        <v>1326.2539494967466</v>
      </c>
      <c r="AA579" s="146">
        <f t="shared" si="47"/>
        <v>1198.854677902342</v>
      </c>
      <c r="AB579" s="179">
        <f t="shared" ref="AB579:AB642" si="49">C580-C$3</f>
        <v>0.34703910471287902</v>
      </c>
    </row>
    <row r="580" spans="3:28">
      <c r="C580" s="69">
        <v>0.35099999999999998</v>
      </c>
      <c r="D580" s="69"/>
      <c r="E580" s="45">
        <f t="shared" si="48"/>
        <v>1200.602858555118</v>
      </c>
      <c r="J580" s="69">
        <v>0.495</v>
      </c>
      <c r="L580" s="45">
        <f t="shared" si="42"/>
        <v>1327.6077430230553</v>
      </c>
      <c r="AA580" s="146">
        <f t="shared" si="47"/>
        <v>1200.602858555118</v>
      </c>
      <c r="AB580" s="179">
        <f t="shared" si="49"/>
        <v>0.34903910471287902</v>
      </c>
    </row>
    <row r="581" spans="3:28">
      <c r="C581" s="69">
        <v>0.35299999999999998</v>
      </c>
      <c r="D581" s="69"/>
      <c r="E581" s="45">
        <f t="shared" si="48"/>
        <v>1202.3436338302083</v>
      </c>
      <c r="J581" s="69">
        <v>0.497</v>
      </c>
      <c r="L581" s="45">
        <f t="shared" ref="L581:L601" si="50">N$3*J581^M$3</f>
        <v>1328.9574512456693</v>
      </c>
      <c r="AA581" s="146">
        <f t="shared" si="47"/>
        <v>1202.3436338302083</v>
      </c>
      <c r="AB581" s="179">
        <f t="shared" si="49"/>
        <v>0.35103910471287902</v>
      </c>
    </row>
    <row r="582" spans="3:28">
      <c r="C582" s="69">
        <v>0.35499999999999998</v>
      </c>
      <c r="D582" s="69"/>
      <c r="E582" s="45">
        <f t="shared" si="48"/>
        <v>1204.0770767887343</v>
      </c>
      <c r="J582" s="69">
        <v>0.499</v>
      </c>
      <c r="L582" s="45">
        <f t="shared" si="50"/>
        <v>1330.3031028584016</v>
      </c>
      <c r="AA582" s="146">
        <f t="shared" si="47"/>
        <v>1204.0770767887343</v>
      </c>
      <c r="AB582" s="179">
        <f t="shared" si="49"/>
        <v>0.35303910471287903</v>
      </c>
    </row>
    <row r="583" spans="3:28">
      <c r="C583" s="69">
        <v>0.35699999999999998</v>
      </c>
      <c r="D583" s="69"/>
      <c r="E583" s="45">
        <f t="shared" si="48"/>
        <v>1205.8032593642949</v>
      </c>
      <c r="J583" s="69">
        <v>0.501</v>
      </c>
      <c r="L583" s="45">
        <f t="shared" si="50"/>
        <v>1331.644726239502</v>
      </c>
      <c r="AA583" s="146">
        <f t="shared" si="47"/>
        <v>1205.8032593642949</v>
      </c>
      <c r="AB583" s="179">
        <f t="shared" si="49"/>
        <v>0.35503910471287903</v>
      </c>
    </row>
    <row r="584" spans="3:28">
      <c r="C584" s="69">
        <v>0.35899999999999999</v>
      </c>
      <c r="D584" s="69"/>
      <c r="E584" s="45">
        <f t="shared" si="48"/>
        <v>1207.5222523865739</v>
      </c>
      <c r="J584" s="69">
        <v>0.503</v>
      </c>
      <c r="L584" s="45">
        <f t="shared" si="50"/>
        <v>1332.9823494563711</v>
      </c>
      <c r="AA584" s="146">
        <f t="shared" si="47"/>
        <v>1207.5222523865739</v>
      </c>
      <c r="AB584" s="179">
        <f t="shared" si="49"/>
        <v>0.35703910471287903</v>
      </c>
    </row>
    <row r="585" spans="3:28">
      <c r="C585" s="69">
        <v>0.36099999999999999</v>
      </c>
      <c r="D585" s="69"/>
      <c r="E585" s="45">
        <f t="shared" si="48"/>
        <v>1209.2341256043223</v>
      </c>
      <c r="J585" s="69">
        <v>0.505</v>
      </c>
      <c r="L585" s="45">
        <f t="shared" si="50"/>
        <v>1334.3160002701861</v>
      </c>
      <c r="AA585" s="146">
        <f t="shared" si="47"/>
        <v>1209.2341256043223</v>
      </c>
      <c r="AB585" s="179">
        <f t="shared" si="49"/>
        <v>0.35903910471287903</v>
      </c>
    </row>
    <row r="586" spans="3:28">
      <c r="C586" s="69">
        <v>0.36299999999999999</v>
      </c>
      <c r="D586" s="69"/>
      <c r="E586" s="45">
        <f t="shared" si="48"/>
        <v>1210.9389477077418</v>
      </c>
      <c r="J586" s="69">
        <v>0.50700000000000001</v>
      </c>
      <c r="L586" s="45">
        <f t="shared" si="50"/>
        <v>1335.6457061404401</v>
      </c>
      <c r="AA586" s="146">
        <f t="shared" si="47"/>
        <v>1210.9389477077418</v>
      </c>
      <c r="AB586" s="179">
        <f t="shared" si="49"/>
        <v>0.36103910471287903</v>
      </c>
    </row>
    <row r="587" spans="3:28">
      <c r="C587" s="69">
        <v>0.36499999999999999</v>
      </c>
      <c r="D587" s="69"/>
      <c r="E587" s="45">
        <f t="shared" si="48"/>
        <v>1212.636786350281</v>
      </c>
      <c r="J587" s="69">
        <v>0.50900000000000001</v>
      </c>
      <c r="L587" s="45">
        <f t="shared" si="50"/>
        <v>1336.9714942293949</v>
      </c>
      <c r="AA587" s="146">
        <f t="shared" si="47"/>
        <v>1212.636786350281</v>
      </c>
      <c r="AB587" s="179">
        <f t="shared" si="49"/>
        <v>0.36303910471287903</v>
      </c>
    </row>
    <row r="588" spans="3:28">
      <c r="C588" s="69">
        <v>0.36699999999999999</v>
      </c>
      <c r="D588" s="69"/>
      <c r="E588" s="45">
        <f t="shared" si="48"/>
        <v>1214.327708169867</v>
      </c>
      <c r="J588" s="69">
        <v>0.51100000000000001</v>
      </c>
      <c r="L588" s="45">
        <f t="shared" si="50"/>
        <v>1338.2933914064529</v>
      </c>
      <c r="AA588" s="146">
        <f t="shared" si="47"/>
        <v>1214.327708169867</v>
      </c>
      <c r="AB588" s="179">
        <f t="shared" si="49"/>
        <v>0.36503910471287904</v>
      </c>
    </row>
    <row r="589" spans="3:28">
      <c r="C589" s="69">
        <v>0.36899999999999999</v>
      </c>
      <c r="D589" s="69"/>
      <c r="E589" s="45">
        <f t="shared" si="48"/>
        <v>1216.0117788095899</v>
      </c>
      <c r="J589" s="69">
        <v>0.51300000000000001</v>
      </c>
      <c r="L589" s="45">
        <f t="shared" si="50"/>
        <v>1339.6114242524466</v>
      </c>
      <c r="AA589" s="146">
        <f t="shared" si="47"/>
        <v>1216.0117788095899</v>
      </c>
      <c r="AB589" s="179">
        <f t="shared" si="49"/>
        <v>0.36703910471287904</v>
      </c>
    </row>
    <row r="590" spans="3:28">
      <c r="C590" s="69">
        <v>0.371</v>
      </c>
      <c r="D590" s="69"/>
      <c r="E590" s="45">
        <f t="shared" si="48"/>
        <v>1217.6890629378547</v>
      </c>
      <c r="J590" s="69">
        <v>0.51500000000000001</v>
      </c>
      <c r="L590" s="45">
        <f t="shared" si="50"/>
        <v>1340.9256190638484</v>
      </c>
      <c r="AA590" s="146">
        <f t="shared" si="47"/>
        <v>1217.6890629378547</v>
      </c>
      <c r="AB590" s="179">
        <f t="shared" si="49"/>
        <v>0.36903910471287904</v>
      </c>
    </row>
    <row r="591" spans="3:28">
      <c r="C591" s="69">
        <v>0.373</v>
      </c>
      <c r="D591" s="69"/>
      <c r="E591" s="45">
        <f t="shared" si="48"/>
        <v>1219.3596242680208</v>
      </c>
      <c r="J591" s="69">
        <v>0.51700000000000002</v>
      </c>
      <c r="L591" s="45">
        <f t="shared" si="50"/>
        <v>1342.236001856905</v>
      </c>
      <c r="AA591" s="146">
        <f t="shared" si="47"/>
        <v>1219.3596242680208</v>
      </c>
      <c r="AB591" s="179">
        <f t="shared" si="49"/>
        <v>0.37103910471287904</v>
      </c>
    </row>
    <row r="592" spans="3:28">
      <c r="C592" s="69">
        <v>0.375</v>
      </c>
      <c r="D592" s="69"/>
      <c r="E592" s="45">
        <f t="shared" si="48"/>
        <v>1221.023525577541</v>
      </c>
      <c r="J592" s="69">
        <v>0.51900000000000002</v>
      </c>
      <c r="L592" s="45">
        <f t="shared" si="50"/>
        <v>1343.542598371693</v>
      </c>
      <c r="AA592" s="146">
        <f t="shared" si="47"/>
        <v>1221.023525577541</v>
      </c>
      <c r="AB592" s="179">
        <f t="shared" si="49"/>
        <v>0.37303910471287904</v>
      </c>
    </row>
    <row r="593" spans="3:28">
      <c r="C593" s="69">
        <v>0.377</v>
      </c>
      <c r="D593" s="69"/>
      <c r="E593" s="45">
        <f t="shared" si="48"/>
        <v>1222.6808287266185</v>
      </c>
      <c r="J593" s="69">
        <v>0.52100000000000002</v>
      </c>
      <c r="L593" s="45">
        <f t="shared" si="50"/>
        <v>1344.8454340761032</v>
      </c>
      <c r="AA593" s="146">
        <f t="shared" si="47"/>
        <v>1222.6808287266185</v>
      </c>
      <c r="AB593" s="179">
        <f t="shared" si="49"/>
        <v>0.37503910471287905</v>
      </c>
    </row>
    <row r="594" spans="3:28">
      <c r="C594" s="69">
        <v>0.379</v>
      </c>
      <c r="D594" s="69"/>
      <c r="E594" s="45">
        <f t="shared" si="48"/>
        <v>1224.3315946763939</v>
      </c>
      <c r="J594" s="69">
        <v>0.52300000000000002</v>
      </c>
      <c r="L594" s="45">
        <f t="shared" si="50"/>
        <v>1346.1445341697502</v>
      </c>
      <c r="AA594" s="146">
        <f t="shared" si="47"/>
        <v>1224.3315946763939</v>
      </c>
      <c r="AB594" s="179">
        <f t="shared" si="49"/>
        <v>0.37703910471287905</v>
      </c>
    </row>
    <row r="595" spans="3:28">
      <c r="C595" s="69">
        <v>0.38100000000000001</v>
      </c>
      <c r="D595" s="69"/>
      <c r="E595" s="45">
        <f t="shared" si="48"/>
        <v>1225.9758835066793</v>
      </c>
      <c r="J595" s="69">
        <v>0.52500000000000002</v>
      </c>
      <c r="L595" s="45">
        <f t="shared" si="50"/>
        <v>1347.4399235878132</v>
      </c>
      <c r="AA595" s="146">
        <f t="shared" si="47"/>
        <v>1225.9758835066793</v>
      </c>
      <c r="AB595" s="179">
        <f t="shared" si="49"/>
        <v>0.37903910471287905</v>
      </c>
    </row>
    <row r="596" spans="3:28">
      <c r="C596" s="69">
        <v>0.38300000000000001</v>
      </c>
      <c r="D596" s="69"/>
      <c r="E596" s="45">
        <f t="shared" si="48"/>
        <v>1227.6137544332491</v>
      </c>
      <c r="J596" s="69">
        <v>0.52700000000000002</v>
      </c>
      <c r="L596" s="45">
        <f t="shared" si="50"/>
        <v>1348.7316270048047</v>
      </c>
      <c r="AA596" s="146">
        <f t="shared" si="47"/>
        <v>1227.6137544332491</v>
      </c>
      <c r="AB596" s="179">
        <f t="shared" si="49"/>
        <v>0.38103910471287905</v>
      </c>
    </row>
    <row r="597" spans="3:28">
      <c r="C597" s="69">
        <v>0.38500000000000001</v>
      </c>
      <c r="D597" s="69"/>
      <c r="E597" s="45">
        <f t="shared" si="48"/>
        <v>1229.2452658247059</v>
      </c>
      <c r="J597" s="69">
        <v>0.52900000000000003</v>
      </c>
      <c r="L597" s="45">
        <f t="shared" si="50"/>
        <v>1350.0196688382746</v>
      </c>
      <c r="AA597" s="146">
        <f t="shared" ref="AA597:AA626" si="51">E597</f>
        <v>1229.2452658247059</v>
      </c>
      <c r="AB597" s="179">
        <f t="shared" si="49"/>
        <v>0.38303910471287905</v>
      </c>
    </row>
    <row r="598" spans="3:28">
      <c r="C598" s="69">
        <v>0.38700000000000001</v>
      </c>
      <c r="D598" s="69"/>
      <c r="E598" s="45">
        <f t="shared" si="48"/>
        <v>1230.8704752189306</v>
      </c>
      <c r="J598" s="69">
        <v>0.53100000000000003</v>
      </c>
      <c r="L598" s="45">
        <f t="shared" si="50"/>
        <v>1351.3040732524453</v>
      </c>
      <c r="AA598" s="146">
        <f t="shared" si="51"/>
        <v>1230.8704752189306</v>
      </c>
      <c r="AB598" s="179">
        <f t="shared" si="49"/>
        <v>0.38503910471287905</v>
      </c>
    </row>
    <row r="599" spans="3:28">
      <c r="C599" s="69">
        <v>0.38900000000000001</v>
      </c>
      <c r="D599" s="69"/>
      <c r="E599" s="45">
        <f t="shared" si="48"/>
        <v>1232.4894393391273</v>
      </c>
      <c r="J599" s="69">
        <v>0.53300000000000003</v>
      </c>
      <c r="L599" s="45">
        <f t="shared" si="50"/>
        <v>1352.5848641617829</v>
      </c>
      <c r="AA599" s="146">
        <f t="shared" si="51"/>
        <v>1232.4894393391273</v>
      </c>
      <c r="AB599" s="179">
        <f t="shared" si="49"/>
        <v>0.38703910471287906</v>
      </c>
    </row>
    <row r="600" spans="3:28">
      <c r="C600" s="69">
        <v>0.39100000000000001</v>
      </c>
      <c r="D600" s="69"/>
      <c r="E600" s="45">
        <f t="shared" si="48"/>
        <v>1234.1022141094825</v>
      </c>
      <c r="J600" s="69">
        <v>0.53500000000000003</v>
      </c>
      <c r="L600" s="45">
        <f t="shared" si="50"/>
        <v>1353.8620652345055</v>
      </c>
      <c r="AA600" s="146">
        <f t="shared" si="51"/>
        <v>1234.1022141094825</v>
      </c>
      <c r="AB600" s="179">
        <f t="shared" si="49"/>
        <v>0.38903910471287906</v>
      </c>
    </row>
    <row r="601" spans="3:28">
      <c r="C601" s="69">
        <v>0.39300000000000002</v>
      </c>
      <c r="D601" s="69"/>
      <c r="E601" s="45">
        <f t="shared" si="48"/>
        <v>1235.7088546704404</v>
      </c>
      <c r="J601" s="69">
        <v>0.53700000000000003</v>
      </c>
      <c r="L601" s="45">
        <f t="shared" si="50"/>
        <v>1355.1356998960277</v>
      </c>
      <c r="AA601" s="146">
        <f t="shared" si="51"/>
        <v>1235.7088546704404</v>
      </c>
      <c r="AB601" s="179">
        <f t="shared" si="49"/>
        <v>0.39103910471287906</v>
      </c>
    </row>
    <row r="602" spans="3:28">
      <c r="C602" s="69">
        <v>0.39500000000000002</v>
      </c>
      <c r="D602" s="69"/>
      <c r="E602" s="45">
        <f t="shared" si="48"/>
        <v>1237.309415393612</v>
      </c>
      <c r="AA602" s="146">
        <f t="shared" si="51"/>
        <v>1237.309415393612</v>
      </c>
      <c r="AB602" s="179">
        <f t="shared" si="49"/>
        <v>0.39303910471287906</v>
      </c>
    </row>
    <row r="603" spans="3:28">
      <c r="C603" s="69">
        <v>0.39700000000000002</v>
      </c>
      <c r="D603" s="69"/>
      <c r="E603" s="45">
        <f t="shared" si="48"/>
        <v>1238.903949896327</v>
      </c>
      <c r="AA603" s="146">
        <f t="shared" si="51"/>
        <v>1238.903949896327</v>
      </c>
      <c r="AB603" s="179">
        <f t="shared" si="49"/>
        <v>0.39503910471287906</v>
      </c>
    </row>
    <row r="604" spans="3:28">
      <c r="C604" s="69">
        <v>0.39900000000000002</v>
      </c>
      <c r="D604" s="69"/>
      <c r="E604" s="45">
        <f t="shared" si="48"/>
        <v>1240.4925110558381</v>
      </c>
      <c r="AA604" s="146">
        <f t="shared" si="51"/>
        <v>1240.4925110558381</v>
      </c>
      <c r="AB604" s="179">
        <f t="shared" si="49"/>
        <v>0.39703910471287907</v>
      </c>
    </row>
    <row r="605" spans="3:28">
      <c r="C605" s="69">
        <v>0.40100000000000002</v>
      </c>
      <c r="D605" s="69"/>
      <c r="E605" s="45">
        <f t="shared" si="48"/>
        <v>1242.0751510231869</v>
      </c>
      <c r="AA605" s="146">
        <f t="shared" si="51"/>
        <v>1242.0751510231869</v>
      </c>
      <c r="AB605" s="179">
        <f t="shared" si="49"/>
        <v>0.39903910471287907</v>
      </c>
    </row>
    <row r="606" spans="3:28">
      <c r="C606" s="69">
        <v>0.40300000000000002</v>
      </c>
      <c r="D606" s="69"/>
      <c r="E606" s="45">
        <f t="shared" si="48"/>
        <v>1243.6519212367443</v>
      </c>
      <c r="AA606" s="146">
        <f t="shared" si="51"/>
        <v>1243.6519212367443</v>
      </c>
      <c r="AB606" s="179">
        <f t="shared" si="49"/>
        <v>0.40103910471287907</v>
      </c>
    </row>
    <row r="607" spans="3:28">
      <c r="C607" s="69">
        <v>0.40500000000000003</v>
      </c>
      <c r="D607" s="69"/>
      <c r="E607" s="45">
        <f t="shared" si="48"/>
        <v>1245.2228724354316</v>
      </c>
      <c r="AA607" s="146">
        <f t="shared" si="51"/>
        <v>1245.2228724354316</v>
      </c>
      <c r="AB607" s="179">
        <f t="shared" si="49"/>
        <v>0.40303910471287901</v>
      </c>
    </row>
    <row r="608" spans="3:28">
      <c r="C608" s="69">
        <v>0.40699999999999997</v>
      </c>
      <c r="D608" s="69"/>
      <c r="E608" s="45">
        <f t="shared" si="48"/>
        <v>1246.7880546716315</v>
      </c>
      <c r="AA608" s="146">
        <f t="shared" si="51"/>
        <v>1246.7880546716315</v>
      </c>
      <c r="AB608" s="179">
        <f t="shared" si="49"/>
        <v>0.40503910471287902</v>
      </c>
    </row>
    <row r="609" spans="3:28">
      <c r="C609" s="69">
        <v>0.40899999999999997</v>
      </c>
      <c r="D609" s="69"/>
      <c r="E609" s="45">
        <f t="shared" si="48"/>
        <v>1248.3475173238007</v>
      </c>
      <c r="AA609" s="146">
        <f t="shared" si="51"/>
        <v>1248.3475173238007</v>
      </c>
      <c r="AB609" s="179">
        <f t="shared" si="49"/>
        <v>0.40703910471287902</v>
      </c>
    </row>
    <row r="610" spans="3:28">
      <c r="C610" s="69">
        <v>0.41099999999999998</v>
      </c>
      <c r="D610" s="69"/>
      <c r="E610" s="45">
        <f t="shared" si="48"/>
        <v>1249.9013091087884</v>
      </c>
      <c r="AA610" s="146">
        <f t="shared" si="51"/>
        <v>1249.9013091087884</v>
      </c>
      <c r="AB610" s="179">
        <f t="shared" si="49"/>
        <v>0.40903910471287902</v>
      </c>
    </row>
    <row r="611" spans="3:28">
      <c r="C611" s="69">
        <v>0.41299999999999998</v>
      </c>
      <c r="D611" s="69"/>
      <c r="E611" s="45">
        <f t="shared" si="48"/>
        <v>1251.4494780938719</v>
      </c>
      <c r="AA611" s="146">
        <f t="shared" si="51"/>
        <v>1251.4494780938719</v>
      </c>
      <c r="AB611" s="179">
        <f t="shared" si="49"/>
        <v>0.41103910471287902</v>
      </c>
    </row>
    <row r="612" spans="3:28">
      <c r="C612" s="69">
        <v>0.41499999999999998</v>
      </c>
      <c r="D612" s="69"/>
      <c r="E612" s="45">
        <f t="shared" si="48"/>
        <v>1252.9920717085161</v>
      </c>
      <c r="AA612" s="146">
        <f t="shared" si="51"/>
        <v>1252.9920717085161</v>
      </c>
      <c r="AB612" s="179">
        <f t="shared" si="49"/>
        <v>0.41303910471287902</v>
      </c>
    </row>
    <row r="613" spans="3:28">
      <c r="C613" s="69">
        <v>0.41699999999999998</v>
      </c>
      <c r="D613" s="69"/>
      <c r="E613" s="45">
        <f t="shared" si="48"/>
        <v>1254.5291367558634</v>
      </c>
      <c r="AA613" s="146">
        <f t="shared" si="51"/>
        <v>1254.5291367558634</v>
      </c>
      <c r="AB613" s="179">
        <f t="shared" si="49"/>
        <v>0.41503910471287903</v>
      </c>
    </row>
    <row r="614" spans="3:28">
      <c r="C614" s="69">
        <v>0.41899999999999998</v>
      </c>
      <c r="D614" s="69"/>
      <c r="E614" s="45">
        <f t="shared" si="48"/>
        <v>1256.0607194239653</v>
      </c>
      <c r="AA614" s="146">
        <f t="shared" si="51"/>
        <v>1256.0607194239653</v>
      </c>
      <c r="AB614" s="179">
        <f t="shared" si="49"/>
        <v>0.41703910471287903</v>
      </c>
    </row>
    <row r="615" spans="3:28">
      <c r="C615" s="69">
        <v>0.42099999999999999</v>
      </c>
      <c r="D615" s="69"/>
      <c r="E615" s="45">
        <f t="shared" si="48"/>
        <v>1257.5868652967565</v>
      </c>
      <c r="AA615" s="146">
        <f t="shared" si="51"/>
        <v>1257.5868652967565</v>
      </c>
      <c r="AB615" s="179">
        <f t="shared" si="49"/>
        <v>0.41903910471287903</v>
      </c>
    </row>
    <row r="616" spans="3:28">
      <c r="C616" s="69">
        <v>0.42299999999999999</v>
      </c>
      <c r="D616" s="69"/>
      <c r="E616" s="45">
        <f t="shared" si="48"/>
        <v>1259.107619364785</v>
      </c>
      <c r="AA616" s="146">
        <f t="shared" si="51"/>
        <v>1259.107619364785</v>
      </c>
      <c r="AB616" s="179">
        <f t="shared" si="49"/>
        <v>0.42103910471287903</v>
      </c>
    </row>
    <row r="617" spans="3:28">
      <c r="C617" s="69">
        <v>0.42499999999999999</v>
      </c>
      <c r="D617" s="69"/>
      <c r="E617" s="45">
        <f t="shared" si="48"/>
        <v>1260.6230260357006</v>
      </c>
      <c r="AA617" s="146">
        <f t="shared" si="51"/>
        <v>1260.6230260357006</v>
      </c>
      <c r="AB617" s="179">
        <f t="shared" si="49"/>
        <v>0.42303910471287903</v>
      </c>
    </row>
    <row r="618" spans="3:28">
      <c r="C618" s="69">
        <v>0.42699999999999999</v>
      </c>
      <c r="D618" s="69"/>
      <c r="E618" s="45">
        <f t="shared" si="48"/>
        <v>1262.133129144509</v>
      </c>
      <c r="AA618" s="146">
        <f t="shared" si="51"/>
        <v>1262.133129144509</v>
      </c>
      <c r="AB618" s="179">
        <f t="shared" si="49"/>
        <v>0.42503910471287903</v>
      </c>
    </row>
    <row r="619" spans="3:28">
      <c r="C619" s="69">
        <v>0.42899999999999999</v>
      </c>
      <c r="D619" s="69"/>
      <c r="E619" s="45">
        <f t="shared" si="48"/>
        <v>1263.6379719636004</v>
      </c>
      <c r="AA619" s="146">
        <f t="shared" si="51"/>
        <v>1263.6379719636004</v>
      </c>
      <c r="AB619" s="179">
        <f t="shared" si="49"/>
        <v>0.42703910471287904</v>
      </c>
    </row>
    <row r="620" spans="3:28">
      <c r="C620" s="69">
        <v>0.43099999999999999</v>
      </c>
      <c r="D620" s="69"/>
      <c r="E620" s="45">
        <f t="shared" si="48"/>
        <v>1265.1375972125541</v>
      </c>
      <c r="AA620" s="146">
        <f t="shared" si="51"/>
        <v>1265.1375972125541</v>
      </c>
      <c r="AB620" s="179">
        <f t="shared" si="49"/>
        <v>0.42903910471287904</v>
      </c>
    </row>
    <row r="621" spans="3:28">
      <c r="C621" s="69">
        <v>0.433</v>
      </c>
      <c r="D621" s="69"/>
      <c r="E621" s="45">
        <f t="shared" si="48"/>
        <v>1266.6320470677297</v>
      </c>
      <c r="AA621" s="146">
        <f t="shared" si="51"/>
        <v>1266.6320470677297</v>
      </c>
      <c r="AB621" s="179">
        <f t="shared" si="49"/>
        <v>0.43103910471287904</v>
      </c>
    </row>
    <row r="622" spans="3:28">
      <c r="C622" s="69">
        <v>0.435</v>
      </c>
      <c r="D622" s="69"/>
      <c r="E622" s="45">
        <f t="shared" si="48"/>
        <v>1268.121363171648</v>
      </c>
      <c r="AA622" s="146">
        <f t="shared" si="51"/>
        <v>1268.121363171648</v>
      </c>
      <c r="AB622" s="179">
        <f t="shared" si="49"/>
        <v>0.43303910471287904</v>
      </c>
    </row>
    <row r="623" spans="3:28">
      <c r="C623" s="69">
        <v>0.437</v>
      </c>
      <c r="D623" s="69"/>
      <c r="E623" s="45">
        <f t="shared" si="48"/>
        <v>1269.6055866421657</v>
      </c>
      <c r="AA623" s="146">
        <f t="shared" si="51"/>
        <v>1269.6055866421657</v>
      </c>
      <c r="AB623" s="179">
        <f t="shared" si="49"/>
        <v>0.43503910471287904</v>
      </c>
    </row>
    <row r="624" spans="3:28">
      <c r="C624" s="69">
        <v>0.439</v>
      </c>
      <c r="D624" s="69"/>
      <c r="E624" s="45">
        <f t="shared" si="48"/>
        <v>1271.0847580814545</v>
      </c>
      <c r="AA624" s="146">
        <f t="shared" si="51"/>
        <v>1271.0847580814545</v>
      </c>
      <c r="AB624" s="179">
        <f t="shared" si="49"/>
        <v>0.43703910471287905</v>
      </c>
    </row>
    <row r="625" spans="3:28">
      <c r="C625" s="69">
        <v>0.441</v>
      </c>
      <c r="D625" s="69"/>
      <c r="E625" s="45">
        <f t="shared" si="48"/>
        <v>1272.5589175847833</v>
      </c>
      <c r="AA625" s="146">
        <f t="shared" si="51"/>
        <v>1272.5589175847833</v>
      </c>
      <c r="AB625" s="179">
        <f t="shared" si="49"/>
        <v>0.43903910471287905</v>
      </c>
    </row>
    <row r="626" spans="3:28">
      <c r="C626" s="69">
        <v>0.443</v>
      </c>
      <c r="D626" s="69"/>
      <c r="E626" s="45">
        <f t="shared" si="48"/>
        <v>1274.0281047491142</v>
      </c>
      <c r="AA626" s="146">
        <f t="shared" si="51"/>
        <v>1274.0281047491142</v>
      </c>
      <c r="AB626" s="179">
        <f t="shared" si="49"/>
        <v>0.44103910471287905</v>
      </c>
    </row>
    <row r="627" spans="3:28">
      <c r="C627" s="69">
        <v>0.44500000000000001</v>
      </c>
      <c r="D627" s="69"/>
      <c r="E627" s="45">
        <f t="shared" si="48"/>
        <v>1275.4923586815119</v>
      </c>
      <c r="AA627" s="146">
        <f t="shared" ref="AA627:AA690" si="52">E627</f>
        <v>1275.4923586815119</v>
      </c>
      <c r="AB627" s="179">
        <f t="shared" si="49"/>
        <v>0.44303910471287905</v>
      </c>
    </row>
    <row r="628" spans="3:28">
      <c r="C628" s="69">
        <v>0.44700000000000001</v>
      </c>
      <c r="D628" s="69"/>
      <c r="E628" s="45">
        <f t="shared" si="48"/>
        <v>1276.9517180073776</v>
      </c>
      <c r="AA628" s="146">
        <f t="shared" si="52"/>
        <v>1276.9517180073776</v>
      </c>
      <c r="AB628" s="179">
        <f t="shared" si="49"/>
        <v>0.44503910471287905</v>
      </c>
    </row>
    <row r="629" spans="3:28">
      <c r="C629" s="69">
        <v>0.44900000000000001</v>
      </c>
      <c r="D629" s="69"/>
      <c r="E629" s="45">
        <f t="shared" si="48"/>
        <v>1278.4062208785056</v>
      </c>
      <c r="AA629" s="146">
        <f t="shared" si="52"/>
        <v>1278.4062208785056</v>
      </c>
      <c r="AB629" s="179">
        <f t="shared" si="49"/>
        <v>0.44703910471287905</v>
      </c>
    </row>
    <row r="630" spans="3:28">
      <c r="C630" s="69">
        <v>0.45100000000000001</v>
      </c>
      <c r="D630" s="69"/>
      <c r="E630" s="45">
        <f t="shared" si="48"/>
        <v>1279.8559049809701</v>
      </c>
      <c r="AA630" s="146">
        <f t="shared" si="52"/>
        <v>1279.8559049809701</v>
      </c>
      <c r="AB630" s="179">
        <f t="shared" si="49"/>
        <v>0.44903910471287906</v>
      </c>
    </row>
    <row r="631" spans="3:28">
      <c r="C631" s="69">
        <v>0.45300000000000001</v>
      </c>
      <c r="D631" s="69"/>
      <c r="E631" s="45">
        <f t="shared" si="48"/>
        <v>1281.3008075428486</v>
      </c>
      <c r="AA631" s="146">
        <f t="shared" si="52"/>
        <v>1281.3008075428486</v>
      </c>
      <c r="AB631" s="179">
        <f t="shared" si="49"/>
        <v>0.45103910471287906</v>
      </c>
    </row>
    <row r="632" spans="3:28">
      <c r="C632" s="69">
        <v>0.45500000000000002</v>
      </c>
      <c r="D632" s="69"/>
      <c r="E632" s="45">
        <f t="shared" ref="E632:E695" si="53">G$3*C632^F$3</f>
        <v>1282.7409653417803</v>
      </c>
      <c r="AA632" s="146">
        <f t="shared" si="52"/>
        <v>1282.7409653417803</v>
      </c>
      <c r="AB632" s="179">
        <f t="shared" si="49"/>
        <v>0.45303910471287906</v>
      </c>
    </row>
    <row r="633" spans="3:28">
      <c r="C633" s="69">
        <v>0.45700000000000002</v>
      </c>
      <c r="D633" s="69"/>
      <c r="E633" s="45">
        <f t="shared" si="53"/>
        <v>1284.1764147123704</v>
      </c>
      <c r="AA633" s="146">
        <f t="shared" si="52"/>
        <v>1284.1764147123704</v>
      </c>
      <c r="AB633" s="179">
        <f t="shared" si="49"/>
        <v>0.45503910471287906</v>
      </c>
    </row>
    <row r="634" spans="3:28">
      <c r="C634" s="69">
        <v>0.45900000000000002</v>
      </c>
      <c r="D634" s="69"/>
      <c r="E634" s="45">
        <f t="shared" si="53"/>
        <v>1285.6071915534387</v>
      </c>
      <c r="AA634" s="146">
        <f t="shared" si="52"/>
        <v>1285.6071915534387</v>
      </c>
      <c r="AB634" s="179">
        <f t="shared" si="49"/>
        <v>0.45703910471287906</v>
      </c>
    </row>
    <row r="635" spans="3:28">
      <c r="C635" s="69">
        <v>0.46100000000000002</v>
      </c>
      <c r="D635" s="69"/>
      <c r="E635" s="45">
        <f t="shared" si="53"/>
        <v>1287.03333133512</v>
      </c>
      <c r="AA635" s="146">
        <f t="shared" si="52"/>
        <v>1287.03333133512</v>
      </c>
      <c r="AB635" s="179">
        <f t="shared" si="49"/>
        <v>0.45903910471287906</v>
      </c>
    </row>
    <row r="636" spans="3:28">
      <c r="C636" s="69">
        <v>0.46300000000000002</v>
      </c>
      <c r="D636" s="69"/>
      <c r="E636" s="45">
        <f t="shared" si="53"/>
        <v>1288.4548691058164</v>
      </c>
      <c r="AA636" s="146">
        <f t="shared" si="52"/>
        <v>1288.4548691058164</v>
      </c>
      <c r="AB636" s="179">
        <f t="shared" si="49"/>
        <v>0.46103910471287907</v>
      </c>
    </row>
    <row r="637" spans="3:28">
      <c r="C637" s="69">
        <v>0.46500000000000002</v>
      </c>
      <c r="D637" s="69"/>
      <c r="E637" s="45">
        <f t="shared" si="53"/>
        <v>1289.8718394990115</v>
      </c>
      <c r="AA637" s="146">
        <f t="shared" si="52"/>
        <v>1289.8718394990115</v>
      </c>
      <c r="AB637" s="179">
        <f t="shared" si="49"/>
        <v>0.46303910471287907</v>
      </c>
    </row>
    <row r="638" spans="3:28">
      <c r="C638" s="69">
        <v>0.46700000000000003</v>
      </c>
      <c r="D638" s="69"/>
      <c r="E638" s="45">
        <f t="shared" si="53"/>
        <v>1291.2842767399397</v>
      </c>
      <c r="AA638" s="146">
        <f t="shared" si="52"/>
        <v>1291.2842767399397</v>
      </c>
      <c r="AB638" s="179">
        <f t="shared" si="49"/>
        <v>0.46503910471287901</v>
      </c>
    </row>
    <row r="639" spans="3:28">
      <c r="C639" s="69">
        <v>0.46899999999999997</v>
      </c>
      <c r="D639" s="69"/>
      <c r="E639" s="45">
        <f t="shared" si="53"/>
        <v>1292.6922146521267</v>
      </c>
      <c r="AA639" s="146">
        <f t="shared" si="52"/>
        <v>1292.6922146521267</v>
      </c>
      <c r="AB639" s="179">
        <f t="shared" si="49"/>
        <v>0.46703910471287902</v>
      </c>
    </row>
    <row r="640" spans="3:28">
      <c r="C640" s="69">
        <v>0.47099999999999997</v>
      </c>
      <c r="D640" s="69"/>
      <c r="E640" s="45">
        <f t="shared" si="53"/>
        <v>1294.0956866637925</v>
      </c>
      <c r="AA640" s="146">
        <f t="shared" si="52"/>
        <v>1294.0956866637925</v>
      </c>
      <c r="AB640" s="179">
        <f t="shared" si="49"/>
        <v>0.46903910471287902</v>
      </c>
    </row>
    <row r="641" spans="3:28">
      <c r="C641" s="69">
        <v>0.47299999999999998</v>
      </c>
      <c r="D641" s="69"/>
      <c r="E641" s="45">
        <f t="shared" si="53"/>
        <v>1295.4947258141292</v>
      </c>
      <c r="AA641" s="146">
        <f t="shared" si="52"/>
        <v>1295.4947258141292</v>
      </c>
      <c r="AB641" s="179">
        <f t="shared" si="49"/>
        <v>0.47103910471287902</v>
      </c>
    </row>
    <row r="642" spans="3:28">
      <c r="C642" s="69">
        <v>0.47499999999999998</v>
      </c>
      <c r="D642" s="69"/>
      <c r="E642" s="45">
        <f t="shared" si="53"/>
        <v>1296.8893647594502</v>
      </c>
      <c r="AA642" s="146">
        <f t="shared" si="52"/>
        <v>1296.8893647594502</v>
      </c>
      <c r="AB642" s="179">
        <f t="shared" si="49"/>
        <v>0.47303910471287902</v>
      </c>
    </row>
    <row r="643" spans="3:28">
      <c r="C643" s="69">
        <v>0.47699999999999998</v>
      </c>
      <c r="D643" s="69"/>
      <c r="E643" s="45">
        <f t="shared" si="53"/>
        <v>1298.2796357792204</v>
      </c>
      <c r="AA643" s="146">
        <f t="shared" si="52"/>
        <v>1298.2796357792204</v>
      </c>
      <c r="AB643" s="179">
        <f t="shared" ref="AB643:AB706" si="54">C644-C$3</f>
        <v>0.47503910471287902</v>
      </c>
    </row>
    <row r="644" spans="3:28">
      <c r="C644" s="69">
        <v>0.47899999999999998</v>
      </c>
      <c r="D644" s="69"/>
      <c r="E644" s="45">
        <f t="shared" si="53"/>
        <v>1299.6655707819621</v>
      </c>
      <c r="AA644" s="146">
        <f t="shared" si="52"/>
        <v>1299.6655707819621</v>
      </c>
      <c r="AB644" s="179">
        <f t="shared" si="54"/>
        <v>0.47703910471287903</v>
      </c>
    </row>
    <row r="645" spans="3:28">
      <c r="C645" s="69">
        <v>0.48099999999999998</v>
      </c>
      <c r="D645" s="69"/>
      <c r="E645" s="45">
        <f t="shared" si="53"/>
        <v>1301.0472013110477</v>
      </c>
      <c r="AA645" s="146">
        <f t="shared" si="52"/>
        <v>1301.0472013110477</v>
      </c>
      <c r="AB645" s="179">
        <f t="shared" si="54"/>
        <v>0.47903910471287903</v>
      </c>
    </row>
    <row r="646" spans="3:28">
      <c r="C646" s="69">
        <v>0.48299999999999998</v>
      </c>
      <c r="D646" s="69"/>
      <c r="E646" s="45">
        <f t="shared" si="53"/>
        <v>1302.424558550377</v>
      </c>
      <c r="AA646" s="146">
        <f t="shared" si="52"/>
        <v>1302.424558550377</v>
      </c>
      <c r="AB646" s="179">
        <f t="shared" si="54"/>
        <v>0.48103910471287903</v>
      </c>
    </row>
    <row r="647" spans="3:28">
      <c r="C647" s="69">
        <v>0.48499999999999999</v>
      </c>
      <c r="D647" s="69"/>
      <c r="E647" s="45">
        <f t="shared" si="53"/>
        <v>1303.797673329942</v>
      </c>
      <c r="AA647" s="146">
        <f t="shared" si="52"/>
        <v>1303.797673329942</v>
      </c>
      <c r="AB647" s="179">
        <f t="shared" si="54"/>
        <v>0.48303910471287903</v>
      </c>
    </row>
    <row r="648" spans="3:28">
      <c r="C648" s="69">
        <v>0.48699999999999999</v>
      </c>
      <c r="D648" s="69"/>
      <c r="E648" s="45">
        <f t="shared" si="53"/>
        <v>1305.1665761312856</v>
      </c>
      <c r="AA648" s="146">
        <f t="shared" si="52"/>
        <v>1305.1665761312856</v>
      </c>
      <c r="AB648" s="179">
        <f t="shared" si="54"/>
        <v>0.48503910471287903</v>
      </c>
    </row>
    <row r="649" spans="3:28">
      <c r="C649" s="69">
        <v>0.48899999999999999</v>
      </c>
      <c r="D649" s="69"/>
      <c r="E649" s="45">
        <f t="shared" si="53"/>
        <v>1306.5312970928517</v>
      </c>
      <c r="AA649" s="146">
        <f t="shared" si="52"/>
        <v>1306.5312970928517</v>
      </c>
      <c r="AB649" s="179">
        <f t="shared" si="54"/>
        <v>0.48703910471287903</v>
      </c>
    </row>
    <row r="650" spans="3:28">
      <c r="C650" s="69">
        <v>0.49099999999999999</v>
      </c>
      <c r="D650" s="69"/>
      <c r="E650" s="45">
        <f t="shared" si="53"/>
        <v>1307.8918660152319</v>
      </c>
      <c r="AA650" s="146">
        <f t="shared" si="52"/>
        <v>1307.8918660152319</v>
      </c>
      <c r="AB650" s="179">
        <f t="shared" si="54"/>
        <v>0.48903910471287904</v>
      </c>
    </row>
    <row r="651" spans="3:28">
      <c r="C651" s="69">
        <v>0.49299999999999999</v>
      </c>
      <c r="D651" s="69"/>
      <c r="E651" s="45">
        <f t="shared" si="53"/>
        <v>1309.2483123663126</v>
      </c>
      <c r="AA651" s="146">
        <f t="shared" si="52"/>
        <v>1309.2483123663126</v>
      </c>
      <c r="AB651" s="179">
        <f t="shared" si="54"/>
        <v>0.49103910471287904</v>
      </c>
    </row>
    <row r="652" spans="3:28">
      <c r="C652" s="69">
        <v>0.495</v>
      </c>
      <c r="D652" s="69"/>
      <c r="E652" s="45">
        <f t="shared" si="53"/>
        <v>1310.6006652863221</v>
      </c>
      <c r="AA652" s="146">
        <f t="shared" si="52"/>
        <v>1310.6006652863221</v>
      </c>
      <c r="AB652" s="179">
        <f t="shared" si="54"/>
        <v>0.49303910471287904</v>
      </c>
    </row>
    <row r="653" spans="3:28">
      <c r="C653" s="69">
        <v>0.497</v>
      </c>
      <c r="D653" s="69"/>
      <c r="E653" s="45">
        <f t="shared" si="53"/>
        <v>1311.9489535927798</v>
      </c>
      <c r="AA653" s="146">
        <f t="shared" si="52"/>
        <v>1311.9489535927798</v>
      </c>
      <c r="AB653" s="179">
        <f t="shared" si="54"/>
        <v>0.49503910471287904</v>
      </c>
    </row>
    <row r="654" spans="3:28">
      <c r="C654" s="69">
        <v>0.499</v>
      </c>
      <c r="D654" s="69"/>
      <c r="E654" s="45">
        <f t="shared" si="53"/>
        <v>1313.2932057853545</v>
      </c>
      <c r="AA654" s="146">
        <f t="shared" si="52"/>
        <v>1313.2932057853545</v>
      </c>
      <c r="AB654" s="179">
        <f t="shared" si="54"/>
        <v>0.49703910471287904</v>
      </c>
    </row>
    <row r="655" spans="3:28">
      <c r="C655" s="69">
        <v>0.501</v>
      </c>
      <c r="D655" s="69"/>
      <c r="E655" s="45">
        <f t="shared" si="53"/>
        <v>1314.6334500506257</v>
      </c>
      <c r="AA655" s="146">
        <f t="shared" si="52"/>
        <v>1314.6334500506257</v>
      </c>
      <c r="AB655" s="179">
        <f t="shared" si="54"/>
        <v>0.49903910471287904</v>
      </c>
    </row>
    <row r="656" spans="3:28">
      <c r="C656" s="69">
        <v>0.503</v>
      </c>
      <c r="D656" s="69"/>
      <c r="E656" s="45">
        <f t="shared" si="53"/>
        <v>1315.9697142667596</v>
      </c>
      <c r="AA656" s="146">
        <f t="shared" si="52"/>
        <v>1315.9697142667596</v>
      </c>
      <c r="AB656" s="179">
        <f t="shared" si="54"/>
        <v>0.50103910471287905</v>
      </c>
    </row>
    <row r="657" spans="3:28">
      <c r="C657" s="69">
        <v>0.505</v>
      </c>
      <c r="D657" s="69"/>
      <c r="E657" s="45">
        <f t="shared" si="53"/>
        <v>1317.3020260080932</v>
      </c>
      <c r="AA657" s="146">
        <f t="shared" si="52"/>
        <v>1317.3020260080932</v>
      </c>
      <c r="AB657" s="179">
        <f t="shared" si="54"/>
        <v>0.50303910471287905</v>
      </c>
    </row>
    <row r="658" spans="3:28">
      <c r="C658" s="69">
        <v>0.50700000000000001</v>
      </c>
      <c r="D658" s="69"/>
      <c r="E658" s="45">
        <f t="shared" si="53"/>
        <v>1318.6304125496351</v>
      </c>
      <c r="AA658" s="146">
        <f t="shared" si="52"/>
        <v>1318.6304125496351</v>
      </c>
      <c r="AB658" s="179">
        <f t="shared" si="54"/>
        <v>0.50503910471287905</v>
      </c>
    </row>
    <row r="659" spans="3:28">
      <c r="C659" s="69">
        <v>0.50900000000000001</v>
      </c>
      <c r="D659" s="69"/>
      <c r="E659" s="45">
        <f t="shared" si="53"/>
        <v>1319.954900871481</v>
      </c>
      <c r="AA659" s="146">
        <f t="shared" si="52"/>
        <v>1319.954900871481</v>
      </c>
      <c r="AB659" s="179">
        <f t="shared" si="54"/>
        <v>0.50703910471287905</v>
      </c>
    </row>
    <row r="660" spans="3:28">
      <c r="C660" s="69">
        <v>0.51100000000000001</v>
      </c>
      <c r="D660" s="69"/>
      <c r="E660" s="45">
        <f t="shared" si="53"/>
        <v>1321.2755176631463</v>
      </c>
      <c r="AA660" s="146">
        <f t="shared" si="52"/>
        <v>1321.2755176631463</v>
      </c>
      <c r="AB660" s="179">
        <f t="shared" si="54"/>
        <v>0.50903910471287905</v>
      </c>
    </row>
    <row r="661" spans="3:28">
      <c r="C661" s="69">
        <v>0.51300000000000001</v>
      </c>
      <c r="D661" s="69"/>
      <c r="E661" s="45">
        <f t="shared" si="53"/>
        <v>1322.5922893278191</v>
      </c>
      <c r="AA661" s="146">
        <f t="shared" si="52"/>
        <v>1322.5922893278191</v>
      </c>
      <c r="AB661" s="179">
        <f t="shared" si="54"/>
        <v>0.51103910471287906</v>
      </c>
    </row>
    <row r="662" spans="3:28">
      <c r="C662" s="69">
        <v>0.51500000000000001</v>
      </c>
      <c r="D662" s="69"/>
      <c r="E662" s="45">
        <f t="shared" si="53"/>
        <v>1323.9052419865361</v>
      </c>
      <c r="AA662" s="146">
        <f t="shared" si="52"/>
        <v>1323.9052419865361</v>
      </c>
      <c r="AB662" s="179">
        <f t="shared" si="54"/>
        <v>0.51303910471287906</v>
      </c>
    </row>
    <row r="663" spans="3:28">
      <c r="C663" s="69">
        <v>0.51700000000000002</v>
      </c>
      <c r="D663" s="69"/>
      <c r="E663" s="45">
        <f t="shared" si="53"/>
        <v>1325.2144014822788</v>
      </c>
      <c r="AA663" s="146">
        <f t="shared" si="52"/>
        <v>1325.2144014822788</v>
      </c>
      <c r="AB663" s="179">
        <f t="shared" si="54"/>
        <v>0.51503910471287906</v>
      </c>
    </row>
    <row r="664" spans="3:28">
      <c r="C664" s="69">
        <v>0.51900000000000002</v>
      </c>
      <c r="D664" s="69"/>
      <c r="E664" s="45">
        <f t="shared" si="53"/>
        <v>1326.5197933839968</v>
      </c>
      <c r="AA664" s="146">
        <f t="shared" si="52"/>
        <v>1326.5197933839968</v>
      </c>
      <c r="AB664" s="179">
        <f t="shared" si="54"/>
        <v>0.51703910471287906</v>
      </c>
    </row>
    <row r="665" spans="3:28">
      <c r="C665" s="69">
        <v>0.52100000000000002</v>
      </c>
      <c r="D665" s="69"/>
      <c r="E665" s="45">
        <f t="shared" si="53"/>
        <v>1327.8214429905559</v>
      </c>
      <c r="AA665" s="146">
        <f t="shared" si="52"/>
        <v>1327.8214429905559</v>
      </c>
      <c r="AB665" s="179">
        <f t="shared" si="54"/>
        <v>0.51903910471287906</v>
      </c>
    </row>
    <row r="666" spans="3:28">
      <c r="C666" s="69">
        <v>0.52300000000000002</v>
      </c>
      <c r="D666" s="69"/>
      <c r="E666" s="45">
        <f t="shared" si="53"/>
        <v>1329.119375334617</v>
      </c>
      <c r="AA666" s="146">
        <f t="shared" si="52"/>
        <v>1329.119375334617</v>
      </c>
      <c r="AB666" s="179">
        <f t="shared" si="54"/>
        <v>0.52103910471287906</v>
      </c>
    </row>
    <row r="667" spans="3:28">
      <c r="C667" s="69">
        <v>0.52500000000000002</v>
      </c>
      <c r="D667" s="69"/>
      <c r="E667" s="45">
        <f t="shared" si="53"/>
        <v>1330.4136151864409</v>
      </c>
      <c r="AA667" s="146">
        <f t="shared" si="52"/>
        <v>1330.4136151864409</v>
      </c>
      <c r="AB667" s="179">
        <f t="shared" si="54"/>
        <v>0.52303910471287907</v>
      </c>
    </row>
    <row r="668" spans="3:28">
      <c r="C668" s="69">
        <v>0.52700000000000002</v>
      </c>
      <c r="D668" s="69"/>
      <c r="E668" s="45">
        <f t="shared" si="53"/>
        <v>1331.704187057629</v>
      </c>
      <c r="AA668" s="146">
        <f t="shared" si="52"/>
        <v>1331.704187057629</v>
      </c>
      <c r="AB668" s="179">
        <f t="shared" si="54"/>
        <v>0.52503910471287907</v>
      </c>
    </row>
    <row r="669" spans="3:28">
      <c r="C669" s="69">
        <v>0.52900000000000003</v>
      </c>
      <c r="D669" s="69"/>
      <c r="E669" s="45">
        <f t="shared" si="53"/>
        <v>1332.9911152047928</v>
      </c>
      <c r="AA669" s="146">
        <f t="shared" si="52"/>
        <v>1332.9911152047928</v>
      </c>
      <c r="AB669" s="179">
        <f t="shared" si="54"/>
        <v>0.52703910471287907</v>
      </c>
    </row>
    <row r="670" spans="3:28">
      <c r="C670" s="69">
        <v>0.53100000000000003</v>
      </c>
      <c r="D670" s="69"/>
      <c r="E670" s="45">
        <f t="shared" si="53"/>
        <v>1334.2744236331589</v>
      </c>
      <c r="AA670" s="146">
        <f t="shared" si="52"/>
        <v>1334.2744236331589</v>
      </c>
      <c r="AB670" s="179">
        <f t="shared" si="54"/>
        <v>0.52903910471287907</v>
      </c>
    </row>
    <row r="671" spans="3:28">
      <c r="C671" s="69">
        <v>0.53300000000000003</v>
      </c>
      <c r="D671" s="69"/>
      <c r="E671" s="45">
        <f t="shared" si="53"/>
        <v>1335.5541361001117</v>
      </c>
      <c r="AA671" s="146">
        <f t="shared" si="52"/>
        <v>1335.5541361001117</v>
      </c>
      <c r="AB671" s="179">
        <f t="shared" si="54"/>
        <v>0.53103910471287907</v>
      </c>
    </row>
    <row r="672" spans="3:28">
      <c r="C672" s="69">
        <v>0.53500000000000003</v>
      </c>
      <c r="D672" s="69"/>
      <c r="E672" s="45">
        <f t="shared" si="53"/>
        <v>1336.8302761186696</v>
      </c>
      <c r="AA672" s="146">
        <f t="shared" si="52"/>
        <v>1336.8302761186696</v>
      </c>
      <c r="AB672" s="179">
        <f t="shared" si="54"/>
        <v>0.53303910471287907</v>
      </c>
    </row>
    <row r="673" spans="3:28">
      <c r="C673" s="69">
        <v>0.53700000000000003</v>
      </c>
      <c r="D673" s="69"/>
      <c r="E673" s="45">
        <f t="shared" si="53"/>
        <v>1338.102866960902</v>
      </c>
      <c r="AA673" s="146">
        <f t="shared" si="52"/>
        <v>1338.102866960902</v>
      </c>
      <c r="AB673" s="179">
        <f t="shared" si="54"/>
        <v>0.53503910471287908</v>
      </c>
    </row>
    <row r="674" spans="3:28">
      <c r="C674" s="69">
        <v>0.53900000000000003</v>
      </c>
      <c r="D674" s="69"/>
      <c r="E674" s="45">
        <f t="shared" si="53"/>
        <v>1339.371931661286</v>
      </c>
      <c r="AA674" s="146">
        <f t="shared" si="52"/>
        <v>1339.371931661286</v>
      </c>
      <c r="AB674" s="179">
        <f t="shared" si="54"/>
        <v>0.53703910471287908</v>
      </c>
    </row>
    <row r="675" spans="3:28">
      <c r="C675" s="69">
        <v>0.54100000000000004</v>
      </c>
      <c r="D675" s="69"/>
      <c r="E675" s="45">
        <f t="shared" si="53"/>
        <v>1340.6374930200025</v>
      </c>
      <c r="AA675" s="146">
        <f t="shared" si="52"/>
        <v>1340.6374930200025</v>
      </c>
      <c r="AB675" s="179">
        <f t="shared" si="54"/>
        <v>0.53903910471287908</v>
      </c>
    </row>
    <row r="676" spans="3:28">
      <c r="C676" s="69">
        <v>0.54300000000000004</v>
      </c>
      <c r="D676" s="69"/>
      <c r="E676" s="45">
        <f t="shared" si="53"/>
        <v>1341.8995736061761</v>
      </c>
      <c r="AA676" s="146">
        <f t="shared" si="52"/>
        <v>1341.8995736061761</v>
      </c>
      <c r="AB676" s="179">
        <f t="shared" si="54"/>
        <v>0.54103910471287908</v>
      </c>
    </row>
    <row r="677" spans="3:28">
      <c r="C677" s="69">
        <v>0.54500000000000004</v>
      </c>
      <c r="D677" s="69"/>
      <c r="E677" s="45">
        <f t="shared" si="53"/>
        <v>1343.1581957610576</v>
      </c>
      <c r="AA677" s="146">
        <f t="shared" si="52"/>
        <v>1343.1581957610576</v>
      </c>
      <c r="AB677" s="179">
        <f t="shared" si="54"/>
        <v>0.54303910471287908</v>
      </c>
    </row>
    <row r="678" spans="3:28">
      <c r="C678" s="69">
        <v>0.54700000000000004</v>
      </c>
      <c r="D678" s="69"/>
      <c r="E678" s="45">
        <f t="shared" si="53"/>
        <v>1344.4133816011522</v>
      </c>
      <c r="AA678" s="146">
        <f t="shared" si="52"/>
        <v>1344.4133816011522</v>
      </c>
      <c r="AB678" s="179">
        <f t="shared" si="54"/>
        <v>0.54503910471287909</v>
      </c>
    </row>
    <row r="679" spans="3:28">
      <c r="C679" s="69">
        <v>0.54900000000000004</v>
      </c>
      <c r="D679" s="69"/>
      <c r="E679" s="45">
        <f t="shared" si="53"/>
        <v>1345.6651530212912</v>
      </c>
      <c r="AA679" s="146">
        <f t="shared" si="52"/>
        <v>1345.6651530212912</v>
      </c>
      <c r="AB679" s="179">
        <f t="shared" si="54"/>
        <v>0.54703910471287909</v>
      </c>
    </row>
    <row r="680" spans="3:28">
      <c r="C680" s="69">
        <v>0.55100000000000005</v>
      </c>
      <c r="D680" s="69"/>
      <c r="E680" s="45">
        <f t="shared" si="53"/>
        <v>1346.9135316976542</v>
      </c>
      <c r="AA680" s="146">
        <f t="shared" si="52"/>
        <v>1346.9135316976542</v>
      </c>
      <c r="AB680" s="179">
        <f t="shared" si="54"/>
        <v>0.54903910471287909</v>
      </c>
    </row>
    <row r="681" spans="3:28">
      <c r="C681" s="69">
        <v>0.55300000000000005</v>
      </c>
      <c r="D681" s="69"/>
      <c r="E681" s="45">
        <f t="shared" si="53"/>
        <v>1348.1585390907355</v>
      </c>
      <c r="AA681" s="146">
        <f t="shared" si="52"/>
        <v>1348.1585390907355</v>
      </c>
      <c r="AB681" s="179">
        <f t="shared" si="54"/>
        <v>0.55103910471287909</v>
      </c>
    </row>
    <row r="682" spans="3:28">
      <c r="C682" s="69">
        <v>0.55500000000000005</v>
      </c>
      <c r="D682" s="69"/>
      <c r="E682" s="45">
        <f t="shared" si="53"/>
        <v>1349.4001964482625</v>
      </c>
      <c r="AA682" s="146">
        <f t="shared" si="52"/>
        <v>1349.4001964482625</v>
      </c>
      <c r="AB682" s="179">
        <f t="shared" si="54"/>
        <v>0.55303910471287909</v>
      </c>
    </row>
    <row r="683" spans="3:28">
      <c r="C683" s="69">
        <v>0.55700000000000005</v>
      </c>
      <c r="D683" s="69"/>
      <c r="E683" s="45">
        <f t="shared" si="53"/>
        <v>1350.6385248080635</v>
      </c>
      <c r="AA683" s="146">
        <f t="shared" si="52"/>
        <v>1350.6385248080635</v>
      </c>
      <c r="AB683" s="179">
        <f t="shared" si="54"/>
        <v>0.55503910471287909</v>
      </c>
    </row>
    <row r="684" spans="3:28">
      <c r="C684" s="69">
        <v>0.55900000000000005</v>
      </c>
      <c r="D684" s="69"/>
      <c r="E684" s="45">
        <f t="shared" si="53"/>
        <v>1351.8735450008853</v>
      </c>
      <c r="AA684" s="146">
        <f t="shared" si="52"/>
        <v>1351.8735450008853</v>
      </c>
      <c r="AB684" s="179">
        <f t="shared" si="54"/>
        <v>0.5570391047128791</v>
      </c>
    </row>
    <row r="685" spans="3:28">
      <c r="C685" s="69">
        <v>0.56100000000000005</v>
      </c>
      <c r="D685" s="69"/>
      <c r="E685" s="45">
        <f t="shared" si="53"/>
        <v>1353.1052776531656</v>
      </c>
      <c r="AA685" s="146">
        <f t="shared" si="52"/>
        <v>1353.1052776531656</v>
      </c>
      <c r="AB685" s="179">
        <f t="shared" si="54"/>
        <v>0.55903910471287899</v>
      </c>
    </row>
    <row r="686" spans="3:28">
      <c r="C686" s="69">
        <v>0.56299999999999994</v>
      </c>
      <c r="D686" s="69"/>
      <c r="E686" s="45">
        <f t="shared" si="53"/>
        <v>1354.3337431897558</v>
      </c>
      <c r="AA686" s="146">
        <f t="shared" si="52"/>
        <v>1354.3337431897558</v>
      </c>
      <c r="AB686" s="179">
        <f t="shared" si="54"/>
        <v>0.56103910471287899</v>
      </c>
    </row>
    <row r="687" spans="3:28">
      <c r="C687" s="69">
        <v>0.56499999999999995</v>
      </c>
      <c r="D687" s="69"/>
      <c r="E687" s="45">
        <f t="shared" si="53"/>
        <v>1355.5589618366007</v>
      </c>
      <c r="AA687" s="146">
        <f t="shared" si="52"/>
        <v>1355.5589618366007</v>
      </c>
      <c r="AB687" s="179">
        <f t="shared" si="54"/>
        <v>0.56303910471287899</v>
      </c>
    </row>
    <row r="688" spans="3:28">
      <c r="C688" s="69">
        <v>0.56699999999999995</v>
      </c>
      <c r="D688" s="69"/>
      <c r="E688" s="45">
        <f t="shared" si="53"/>
        <v>1356.7809536233708</v>
      </c>
      <c r="AA688" s="146">
        <f t="shared" si="52"/>
        <v>1356.7809536233708</v>
      </c>
      <c r="AB688" s="179">
        <f t="shared" si="54"/>
        <v>0.56503910471287899</v>
      </c>
    </row>
    <row r="689" spans="3:28">
      <c r="C689" s="69">
        <v>0.56899999999999995</v>
      </c>
      <c r="D689" s="69"/>
      <c r="E689" s="45">
        <f t="shared" si="53"/>
        <v>1357.9997383860525</v>
      </c>
      <c r="AA689" s="146">
        <f t="shared" si="52"/>
        <v>1357.9997383860525</v>
      </c>
      <c r="AB689" s="179">
        <f t="shared" si="54"/>
        <v>0.56703910471287899</v>
      </c>
    </row>
    <row r="690" spans="3:28">
      <c r="C690" s="69">
        <v>0.57099999999999995</v>
      </c>
      <c r="D690" s="69"/>
      <c r="E690" s="45">
        <f t="shared" si="53"/>
        <v>1359.2153357694933</v>
      </c>
      <c r="AA690" s="146">
        <f t="shared" si="52"/>
        <v>1359.2153357694933</v>
      </c>
      <c r="AB690" s="179">
        <f t="shared" si="54"/>
        <v>0.569039104712879</v>
      </c>
    </row>
    <row r="691" spans="3:28">
      <c r="C691" s="69">
        <v>0.57299999999999995</v>
      </c>
      <c r="D691" s="69"/>
      <c r="E691" s="45">
        <f t="shared" si="53"/>
        <v>1360.4277652299063</v>
      </c>
      <c r="AA691" s="146">
        <f t="shared" ref="AA691:AA708" si="55">E691</f>
        <v>1360.4277652299063</v>
      </c>
      <c r="AB691" s="179">
        <f t="shared" si="54"/>
        <v>0.571039104712879</v>
      </c>
    </row>
    <row r="692" spans="3:28">
      <c r="C692" s="69">
        <v>0.57499999999999996</v>
      </c>
      <c r="D692" s="69"/>
      <c r="E692" s="45">
        <f t="shared" si="53"/>
        <v>1361.6370460373337</v>
      </c>
      <c r="AA692" s="146">
        <f t="shared" si="55"/>
        <v>1361.6370460373337</v>
      </c>
      <c r="AB692" s="179">
        <f t="shared" si="54"/>
        <v>0.573039104712879</v>
      </c>
    </row>
    <row r="693" spans="3:28">
      <c r="C693" s="69">
        <v>0.57699999999999996</v>
      </c>
      <c r="D693" s="69"/>
      <c r="E693" s="45">
        <f t="shared" si="53"/>
        <v>1362.843197278067</v>
      </c>
      <c r="AA693" s="146">
        <f t="shared" si="55"/>
        <v>1362.843197278067</v>
      </c>
      <c r="AB693" s="179">
        <f t="shared" si="54"/>
        <v>0.575039104712879</v>
      </c>
    </row>
    <row r="694" spans="3:28">
      <c r="C694" s="69">
        <v>0.57899999999999996</v>
      </c>
      <c r="D694" s="69"/>
      <c r="E694" s="45">
        <f t="shared" si="53"/>
        <v>1364.0462378570307</v>
      </c>
      <c r="AA694" s="146">
        <f t="shared" si="55"/>
        <v>1364.0462378570307</v>
      </c>
      <c r="AB694" s="179">
        <f t="shared" si="54"/>
        <v>0.577039104712879</v>
      </c>
    </row>
    <row r="695" spans="3:28">
      <c r="C695" s="69">
        <v>0.58099999999999996</v>
      </c>
      <c r="D695" s="69"/>
      <c r="E695" s="45">
        <f t="shared" si="53"/>
        <v>1365.2461865001244</v>
      </c>
      <c r="AA695" s="146">
        <f t="shared" si="55"/>
        <v>1365.2461865001244</v>
      </c>
      <c r="AB695" s="179">
        <f t="shared" si="54"/>
        <v>0.579039104712879</v>
      </c>
    </row>
    <row r="696" spans="3:28">
      <c r="C696" s="69">
        <v>0.58299999999999996</v>
      </c>
      <c r="D696" s="69"/>
      <c r="E696" s="45">
        <f t="shared" ref="E696:E709" si="56">G$3*C696^F$3</f>
        <v>1366.4430617565283</v>
      </c>
      <c r="AA696" s="146">
        <f t="shared" si="55"/>
        <v>1366.4430617565283</v>
      </c>
      <c r="AB696" s="179">
        <f t="shared" si="54"/>
        <v>0.58103910471287901</v>
      </c>
    </row>
    <row r="697" spans="3:28">
      <c r="C697" s="69">
        <v>0.58499999999999996</v>
      </c>
      <c r="D697" s="69"/>
      <c r="E697" s="45">
        <f t="shared" si="56"/>
        <v>1367.6368820009711</v>
      </c>
      <c r="AA697" s="146">
        <f t="shared" si="55"/>
        <v>1367.6368820009711</v>
      </c>
      <c r="AB697" s="179">
        <f t="shared" si="54"/>
        <v>0.58303910471287901</v>
      </c>
    </row>
    <row r="698" spans="3:28">
      <c r="C698" s="69">
        <v>0.58699999999999997</v>
      </c>
      <c r="D698" s="69"/>
      <c r="E698" s="45">
        <f t="shared" si="56"/>
        <v>1368.8276654359597</v>
      </c>
      <c r="AA698" s="146">
        <f t="shared" si="55"/>
        <v>1368.8276654359597</v>
      </c>
      <c r="AB698" s="179">
        <f t="shared" si="54"/>
        <v>0.58503910471287901</v>
      </c>
    </row>
    <row r="699" spans="3:28">
      <c r="C699" s="69">
        <v>0.58899999999999997</v>
      </c>
      <c r="D699" s="69"/>
      <c r="E699" s="45">
        <f t="shared" si="56"/>
        <v>1370.0154300939751</v>
      </c>
      <c r="AA699" s="146">
        <f t="shared" si="55"/>
        <v>1370.0154300939751</v>
      </c>
      <c r="AB699" s="179">
        <f t="shared" si="54"/>
        <v>0.58703910471287901</v>
      </c>
    </row>
    <row r="700" spans="3:28">
      <c r="C700" s="69">
        <v>0.59099999999999997</v>
      </c>
      <c r="D700" s="69"/>
      <c r="E700" s="45">
        <f t="shared" si="56"/>
        <v>1371.2001938396302</v>
      </c>
      <c r="AA700" s="146">
        <f t="shared" si="55"/>
        <v>1371.2001938396302</v>
      </c>
      <c r="AB700" s="179">
        <f t="shared" si="54"/>
        <v>0.58903910471287901</v>
      </c>
    </row>
    <row r="701" spans="3:28">
      <c r="C701" s="69">
        <v>0.59299999999999997</v>
      </c>
      <c r="D701" s="69"/>
      <c r="E701" s="45">
        <f t="shared" si="56"/>
        <v>1372.3819743717968</v>
      </c>
      <c r="AA701" s="146">
        <f t="shared" si="55"/>
        <v>1372.3819743717968</v>
      </c>
      <c r="AB701" s="179">
        <f t="shared" si="54"/>
        <v>0.59103910471287902</v>
      </c>
    </row>
    <row r="702" spans="3:28">
      <c r="C702" s="69">
        <v>0.59499999999999997</v>
      </c>
      <c r="D702" s="69"/>
      <c r="E702" s="45">
        <f t="shared" si="56"/>
        <v>1373.5607892256944</v>
      </c>
      <c r="AA702" s="146">
        <f t="shared" si="55"/>
        <v>1373.5607892256944</v>
      </c>
      <c r="AB702" s="179">
        <f t="shared" si="54"/>
        <v>0.59303910471287902</v>
      </c>
    </row>
    <row r="703" spans="3:28">
      <c r="C703" s="69">
        <v>0.59699999999999998</v>
      </c>
      <c r="D703" s="69"/>
      <c r="E703" s="45">
        <f t="shared" si="56"/>
        <v>1374.7366557749494</v>
      </c>
      <c r="AA703" s="146">
        <f t="shared" si="55"/>
        <v>1374.7366557749494</v>
      </c>
      <c r="AB703" s="179">
        <f t="shared" si="54"/>
        <v>0.59503910471287902</v>
      </c>
    </row>
    <row r="704" spans="3:28">
      <c r="C704" s="69">
        <v>0.59899999999999998</v>
      </c>
      <c r="D704" s="69"/>
      <c r="E704" s="45">
        <f t="shared" si="56"/>
        <v>1375.9095912336179</v>
      </c>
      <c r="AA704" s="146">
        <f t="shared" si="55"/>
        <v>1375.9095912336179</v>
      </c>
      <c r="AB704" s="179">
        <f t="shared" si="54"/>
        <v>0.59703910471287902</v>
      </c>
    </row>
    <row r="705" spans="3:28">
      <c r="C705" s="69">
        <v>0.60099999999999998</v>
      </c>
      <c r="D705" s="69"/>
      <c r="E705" s="45">
        <f t="shared" si="56"/>
        <v>1377.0796126581808</v>
      </c>
      <c r="AA705" s="146">
        <f t="shared" si="55"/>
        <v>1377.0796126581808</v>
      </c>
      <c r="AB705" s="179">
        <f t="shared" si="54"/>
        <v>0.59903910471287902</v>
      </c>
    </row>
    <row r="706" spans="3:28">
      <c r="C706" s="69">
        <v>0.60299999999999998</v>
      </c>
      <c r="D706" s="69"/>
      <c r="E706" s="45">
        <f t="shared" si="56"/>
        <v>1378.2467369495037</v>
      </c>
      <c r="AA706" s="146">
        <f t="shared" si="55"/>
        <v>1378.2467369495037</v>
      </c>
      <c r="AB706" s="179">
        <f t="shared" si="54"/>
        <v>0.60103910471287902</v>
      </c>
    </row>
    <row r="707" spans="3:28">
      <c r="C707" s="69">
        <v>0.60499999999999998</v>
      </c>
      <c r="D707" s="69"/>
      <c r="E707" s="45">
        <f t="shared" si="56"/>
        <v>1379.4109808547676</v>
      </c>
      <c r="AA707" s="146">
        <f t="shared" si="55"/>
        <v>1379.4109808547676</v>
      </c>
      <c r="AB707" s="179">
        <f t="shared" ref="AB707:AB711" si="57">C708-C$3</f>
        <v>0.60303910471287903</v>
      </c>
    </row>
    <row r="708" spans="3:28">
      <c r="C708" s="69">
        <v>0.60699999999999998</v>
      </c>
      <c r="D708" s="69"/>
      <c r="E708" s="45">
        <f t="shared" si="56"/>
        <v>1380.57236096937</v>
      </c>
      <c r="AA708" s="146">
        <f t="shared" si="55"/>
        <v>1380.57236096937</v>
      </c>
      <c r="AB708" s="179">
        <f t="shared" si="57"/>
        <v>0.60503910471287903</v>
      </c>
    </row>
    <row r="709" spans="3:28">
      <c r="C709" s="69">
        <v>0.60899999999999999</v>
      </c>
      <c r="D709" s="69"/>
      <c r="E709" s="45">
        <f t="shared" si="56"/>
        <v>1381.7308937387947</v>
      </c>
      <c r="AA709" s="146">
        <f t="shared" ref="AA709:AA769" si="58">E709</f>
        <v>1381.7308937387947</v>
      </c>
      <c r="AB709" s="179">
        <f t="shared" si="57"/>
        <v>0.60703910471287903</v>
      </c>
    </row>
    <row r="710" spans="3:28">
      <c r="C710" s="69">
        <v>0.61099999999999999</v>
      </c>
      <c r="D710" s="69"/>
      <c r="E710" s="45">
        <f t="shared" ref="E710:E773" si="59">G$3*C710^F$3</f>
        <v>1382.8865954604535</v>
      </c>
      <c r="AA710" s="146">
        <f t="shared" si="58"/>
        <v>1382.8865954604535</v>
      </c>
      <c r="AB710" s="179">
        <f t="shared" si="57"/>
        <v>0.60903910471287903</v>
      </c>
    </row>
    <row r="711" spans="3:28">
      <c r="C711" s="69">
        <v>0.61299999999999999</v>
      </c>
      <c r="D711" s="69"/>
      <c r="E711" s="45">
        <f t="shared" si="59"/>
        <v>1384.0394822854996</v>
      </c>
      <c r="AA711" s="146">
        <f t="shared" si="58"/>
        <v>1384.0394822854996</v>
      </c>
      <c r="AB711" s="179">
        <f t="shared" si="57"/>
        <v>0.61103910471287903</v>
      </c>
    </row>
    <row r="712" spans="3:28">
      <c r="C712" s="69">
        <v>0.61499999999999999</v>
      </c>
      <c r="D712" s="69"/>
      <c r="E712" s="45">
        <f t="shared" si="59"/>
        <v>1385.189570220612</v>
      </c>
      <c r="AA712" s="146">
        <f t="shared" si="58"/>
        <v>1385.189570220612</v>
      </c>
      <c r="AB712" s="179">
        <f t="shared" ref="AB712:AB769" si="60">C713-C$3</f>
        <v>0.61303910471287903</v>
      </c>
    </row>
    <row r="713" spans="3:28">
      <c r="C713" s="69">
        <v>0.61699999999999999</v>
      </c>
      <c r="D713" s="69"/>
      <c r="E713" s="45">
        <f t="shared" si="59"/>
        <v>1386.336875129753</v>
      </c>
      <c r="AA713" s="146">
        <f t="shared" si="58"/>
        <v>1386.336875129753</v>
      </c>
      <c r="AB713" s="179">
        <f t="shared" si="60"/>
        <v>0.61503910471287904</v>
      </c>
    </row>
    <row r="714" spans="3:28">
      <c r="C714" s="69">
        <v>0.61899999999999999</v>
      </c>
      <c r="D714" s="69"/>
      <c r="E714" s="45">
        <f t="shared" si="59"/>
        <v>1387.4814127358991</v>
      </c>
      <c r="AA714" s="146">
        <f t="shared" si="58"/>
        <v>1387.4814127358991</v>
      </c>
      <c r="AB714" s="179">
        <f t="shared" si="60"/>
        <v>0.61703910471287904</v>
      </c>
    </row>
    <row r="715" spans="3:28">
      <c r="C715" s="69">
        <v>0.621</v>
      </c>
      <c r="D715" s="69"/>
      <c r="E715" s="45">
        <f t="shared" si="59"/>
        <v>1388.6231986227438</v>
      </c>
      <c r="AA715" s="146">
        <f t="shared" si="58"/>
        <v>1388.6231986227438</v>
      </c>
      <c r="AB715" s="179">
        <f t="shared" si="60"/>
        <v>0.61903910471287904</v>
      </c>
    </row>
    <row r="716" spans="3:28">
      <c r="C716" s="69">
        <v>0.623</v>
      </c>
      <c r="D716" s="69"/>
      <c r="E716" s="45">
        <f t="shared" si="59"/>
        <v>1389.762248236377</v>
      </c>
      <c r="AA716" s="146">
        <f t="shared" si="58"/>
        <v>1389.762248236377</v>
      </c>
      <c r="AB716" s="179">
        <f t="shared" si="60"/>
        <v>0.62103910471287904</v>
      </c>
    </row>
    <row r="717" spans="3:28">
      <c r="C717" s="69">
        <v>0.625</v>
      </c>
      <c r="D717" s="69"/>
      <c r="E717" s="45">
        <f t="shared" si="59"/>
        <v>1390.8985768869361</v>
      </c>
      <c r="AA717" s="146">
        <f t="shared" si="58"/>
        <v>1390.8985768869361</v>
      </c>
      <c r="AB717" s="179">
        <f t="shared" si="60"/>
        <v>0.62303910471287904</v>
      </c>
    </row>
    <row r="718" spans="3:28">
      <c r="C718" s="69">
        <v>0.627</v>
      </c>
      <c r="D718" s="69"/>
      <c r="E718" s="45">
        <f t="shared" si="59"/>
        <v>1392.0321997502342</v>
      </c>
      <c r="AA718" s="146">
        <f t="shared" si="58"/>
        <v>1392.0321997502342</v>
      </c>
      <c r="AB718" s="179">
        <f t="shared" si="60"/>
        <v>0.62503910471287905</v>
      </c>
    </row>
    <row r="719" spans="3:28">
      <c r="C719" s="69">
        <v>0.629</v>
      </c>
      <c r="D719" s="69"/>
      <c r="E719" s="45">
        <f t="shared" si="59"/>
        <v>1393.1631318693626</v>
      </c>
      <c r="AA719" s="146">
        <f t="shared" si="58"/>
        <v>1393.1631318693626</v>
      </c>
      <c r="AB719" s="179">
        <f t="shared" si="60"/>
        <v>0.62703910471287905</v>
      </c>
    </row>
    <row r="720" spans="3:28">
      <c r="C720" s="69">
        <v>0.63100000000000001</v>
      </c>
      <c r="D720" s="69"/>
      <c r="E720" s="45">
        <f t="shared" si="59"/>
        <v>1394.2913881562681</v>
      </c>
      <c r="AA720" s="146">
        <f t="shared" si="58"/>
        <v>1394.2913881562681</v>
      </c>
      <c r="AB720" s="179">
        <f t="shared" si="60"/>
        <v>0.62903910471287905</v>
      </c>
    </row>
    <row r="721" spans="3:28">
      <c r="C721" s="69">
        <v>0.63300000000000001</v>
      </c>
      <c r="D721" s="69"/>
      <c r="E721" s="45">
        <f t="shared" si="59"/>
        <v>1395.4169833933101</v>
      </c>
      <c r="AA721" s="146">
        <f t="shared" si="58"/>
        <v>1395.4169833933101</v>
      </c>
      <c r="AB721" s="179">
        <f t="shared" si="60"/>
        <v>0.63103910471287905</v>
      </c>
    </row>
    <row r="722" spans="3:28">
      <c r="C722" s="69">
        <v>0.63500000000000001</v>
      </c>
      <c r="D722" s="69"/>
      <c r="E722" s="45">
        <f t="shared" si="59"/>
        <v>1396.5399322347907</v>
      </c>
      <c r="AA722" s="146">
        <f t="shared" si="58"/>
        <v>1396.5399322347907</v>
      </c>
      <c r="AB722" s="179">
        <f t="shared" si="60"/>
        <v>0.63303910471287905</v>
      </c>
    </row>
    <row r="723" spans="3:28">
      <c r="C723" s="69">
        <v>0.63700000000000001</v>
      </c>
      <c r="D723" s="69"/>
      <c r="E723" s="45">
        <f t="shared" si="59"/>
        <v>1397.6602492084637</v>
      </c>
      <c r="AA723" s="146">
        <f t="shared" si="58"/>
        <v>1397.6602492084637</v>
      </c>
      <c r="AB723" s="179">
        <f t="shared" si="60"/>
        <v>0.63503910471287905</v>
      </c>
    </row>
    <row r="724" spans="3:28">
      <c r="C724" s="69">
        <v>0.63900000000000001</v>
      </c>
      <c r="D724" s="69"/>
      <c r="E724" s="45">
        <f t="shared" si="59"/>
        <v>1398.7779487170208</v>
      </c>
      <c r="AA724" s="146">
        <f t="shared" si="58"/>
        <v>1398.7779487170208</v>
      </c>
      <c r="AB724" s="179">
        <f t="shared" si="60"/>
        <v>0.63703910471287906</v>
      </c>
    </row>
    <row r="725" spans="3:28">
      <c r="C725" s="69">
        <v>0.64100000000000001</v>
      </c>
      <c r="D725" s="69"/>
      <c r="E725" s="45">
        <f t="shared" si="59"/>
        <v>1399.8930450395558</v>
      </c>
      <c r="AA725" s="146">
        <f t="shared" si="58"/>
        <v>1399.8930450395558</v>
      </c>
      <c r="AB725" s="179">
        <f t="shared" si="60"/>
        <v>0.63903910471287906</v>
      </c>
    </row>
    <row r="726" spans="3:28">
      <c r="C726" s="69">
        <v>0.64300000000000002</v>
      </c>
      <c r="D726" s="69"/>
      <c r="E726" s="45">
        <f t="shared" si="59"/>
        <v>1401.0055523330077</v>
      </c>
      <c r="AA726" s="146">
        <f t="shared" si="58"/>
        <v>1401.0055523330077</v>
      </c>
      <c r="AB726" s="179">
        <f t="shared" si="60"/>
        <v>0.64103910471287906</v>
      </c>
    </row>
    <row r="727" spans="3:28">
      <c r="C727" s="69">
        <v>0.64500000000000002</v>
      </c>
      <c r="D727" s="69"/>
      <c r="E727" s="45">
        <f t="shared" si="59"/>
        <v>1402.1154846335808</v>
      </c>
      <c r="AA727" s="146">
        <f t="shared" si="58"/>
        <v>1402.1154846335808</v>
      </c>
      <c r="AB727" s="179">
        <f t="shared" si="60"/>
        <v>0.64303910471287906</v>
      </c>
    </row>
    <row r="728" spans="3:28">
      <c r="C728" s="69">
        <v>0.64700000000000002</v>
      </c>
      <c r="D728" s="69"/>
      <c r="E728" s="45">
        <f t="shared" si="59"/>
        <v>1403.2228558581464</v>
      </c>
      <c r="AA728" s="146">
        <f t="shared" si="58"/>
        <v>1403.2228558581464</v>
      </c>
      <c r="AB728" s="179">
        <f t="shared" si="60"/>
        <v>0.64503910471287906</v>
      </c>
    </row>
    <row r="729" spans="3:28">
      <c r="C729" s="69">
        <v>0.64900000000000002</v>
      </c>
      <c r="D729" s="69"/>
      <c r="E729" s="45">
        <f t="shared" si="59"/>
        <v>1404.3276798056222</v>
      </c>
      <c r="AA729" s="146">
        <f t="shared" si="58"/>
        <v>1404.3276798056222</v>
      </c>
      <c r="AB729" s="179">
        <f t="shared" si="60"/>
        <v>0.64703910471287907</v>
      </c>
    </row>
    <row r="730" spans="3:28">
      <c r="C730" s="69">
        <v>0.65100000000000002</v>
      </c>
      <c r="D730" s="69"/>
      <c r="E730" s="45">
        <f t="shared" si="59"/>
        <v>1405.4299701583318</v>
      </c>
      <c r="AA730" s="146">
        <f t="shared" si="58"/>
        <v>1405.4299701583318</v>
      </c>
      <c r="AB730" s="179">
        <f t="shared" si="60"/>
        <v>0.64903910471287907</v>
      </c>
    </row>
    <row r="731" spans="3:28">
      <c r="C731" s="69">
        <v>0.65300000000000002</v>
      </c>
      <c r="D731" s="69"/>
      <c r="E731" s="45">
        <f t="shared" si="59"/>
        <v>1406.5297404833443</v>
      </c>
      <c r="AA731" s="146">
        <f t="shared" si="58"/>
        <v>1406.5297404833443</v>
      </c>
      <c r="AB731" s="179">
        <f t="shared" si="60"/>
        <v>0.65103910471287907</v>
      </c>
    </row>
    <row r="732" spans="3:28">
      <c r="C732" s="69">
        <v>0.65500000000000003</v>
      </c>
      <c r="D732" s="69"/>
      <c r="E732" s="45">
        <f t="shared" si="59"/>
        <v>1407.6270042337956</v>
      </c>
      <c r="AA732" s="146">
        <f t="shared" si="58"/>
        <v>1407.6270042337956</v>
      </c>
      <c r="AB732" s="179">
        <f t="shared" si="60"/>
        <v>0.65303910471287907</v>
      </c>
    </row>
    <row r="733" spans="3:28">
      <c r="C733" s="69">
        <v>0.65700000000000003</v>
      </c>
      <c r="D733" s="69"/>
      <c r="E733" s="45">
        <f t="shared" si="59"/>
        <v>1408.7217747501898</v>
      </c>
      <c r="AA733" s="146">
        <f t="shared" si="58"/>
        <v>1408.7217747501898</v>
      </c>
      <c r="AB733" s="179">
        <f t="shared" si="60"/>
        <v>0.65503910471287907</v>
      </c>
    </row>
    <row r="734" spans="3:28">
      <c r="C734" s="69">
        <v>0.65900000000000003</v>
      </c>
      <c r="D734" s="69"/>
      <c r="E734" s="45">
        <f t="shared" si="59"/>
        <v>1409.814065261681</v>
      </c>
      <c r="AA734" s="146">
        <f t="shared" si="58"/>
        <v>1409.814065261681</v>
      </c>
      <c r="AB734" s="179">
        <f t="shared" si="60"/>
        <v>0.65703910471287907</v>
      </c>
    </row>
    <row r="735" spans="3:28">
      <c r="C735" s="69">
        <v>0.66100000000000003</v>
      </c>
      <c r="D735" s="69"/>
      <c r="E735" s="45">
        <f t="shared" si="59"/>
        <v>1410.9038888873376</v>
      </c>
      <c r="AA735" s="146">
        <f t="shared" si="58"/>
        <v>1410.9038888873376</v>
      </c>
      <c r="AB735" s="179">
        <f t="shared" si="60"/>
        <v>0.65903910471287908</v>
      </c>
    </row>
    <row r="736" spans="3:28">
      <c r="C736" s="69">
        <v>0.66300000000000003</v>
      </c>
      <c r="D736" s="69"/>
      <c r="E736" s="45">
        <f t="shared" si="59"/>
        <v>1411.9912586373894</v>
      </c>
      <c r="AA736" s="146">
        <f t="shared" si="58"/>
        <v>1411.9912586373894</v>
      </c>
      <c r="AB736" s="179">
        <f t="shared" si="60"/>
        <v>0.66103910471287908</v>
      </c>
    </row>
    <row r="737" spans="3:28">
      <c r="C737" s="69">
        <v>0.66500000000000004</v>
      </c>
      <c r="D737" s="69"/>
      <c r="E737" s="45">
        <f t="shared" si="59"/>
        <v>1413.0761874144541</v>
      </c>
      <c r="AA737" s="146">
        <f t="shared" si="58"/>
        <v>1413.0761874144541</v>
      </c>
      <c r="AB737" s="179">
        <f t="shared" si="60"/>
        <v>0.66303910471287908</v>
      </c>
    </row>
    <row r="738" spans="3:28">
      <c r="C738" s="69">
        <v>0.66700000000000004</v>
      </c>
      <c r="D738" s="69"/>
      <c r="E738" s="45">
        <f t="shared" si="59"/>
        <v>1414.1586880147499</v>
      </c>
      <c r="AA738" s="146">
        <f t="shared" si="58"/>
        <v>1414.1586880147499</v>
      </c>
      <c r="AB738" s="179">
        <f t="shared" si="60"/>
        <v>0.66503910471287908</v>
      </c>
    </row>
    <row r="739" spans="3:28">
      <c r="C739" s="69">
        <v>0.66900000000000004</v>
      </c>
      <c r="D739" s="69"/>
      <c r="E739" s="45">
        <f t="shared" si="59"/>
        <v>1415.2387731292865</v>
      </c>
      <c r="AA739" s="146">
        <f t="shared" si="58"/>
        <v>1415.2387731292865</v>
      </c>
      <c r="AB739" s="179">
        <f t="shared" si="60"/>
        <v>0.66703910471287908</v>
      </c>
    </row>
    <row r="740" spans="3:28">
      <c r="C740" s="69">
        <v>0.67100000000000004</v>
      </c>
      <c r="D740" s="69"/>
      <c r="E740" s="45">
        <f t="shared" si="59"/>
        <v>1416.3164553450445</v>
      </c>
      <c r="AA740" s="146">
        <f t="shared" si="58"/>
        <v>1416.3164553450445</v>
      </c>
      <c r="AB740" s="179">
        <f t="shared" si="60"/>
        <v>0.66903910471287908</v>
      </c>
    </row>
    <row r="741" spans="3:28">
      <c r="C741" s="69">
        <v>0.67300000000000004</v>
      </c>
      <c r="D741" s="69"/>
      <c r="E741" s="45">
        <f t="shared" si="59"/>
        <v>1417.3917471461327</v>
      </c>
      <c r="AA741" s="146">
        <f t="shared" si="58"/>
        <v>1417.3917471461327</v>
      </c>
      <c r="AB741" s="179">
        <f t="shared" si="60"/>
        <v>0.67103910471287909</v>
      </c>
    </row>
    <row r="742" spans="3:28">
      <c r="C742" s="69">
        <v>0.67500000000000004</v>
      </c>
      <c r="D742" s="69"/>
      <c r="E742" s="45">
        <f t="shared" si="59"/>
        <v>1418.4646609149345</v>
      </c>
      <c r="AA742" s="146">
        <f t="shared" si="58"/>
        <v>1418.4646609149345</v>
      </c>
      <c r="AB742" s="179">
        <f t="shared" si="60"/>
        <v>0.67303910471287909</v>
      </c>
    </row>
    <row r="743" spans="3:28">
      <c r="C743" s="69">
        <v>0.67700000000000005</v>
      </c>
      <c r="D743" s="69"/>
      <c r="E743" s="45">
        <f t="shared" si="59"/>
        <v>1419.5352089332325</v>
      </c>
      <c r="AA743" s="146">
        <f t="shared" si="58"/>
        <v>1419.5352089332325</v>
      </c>
      <c r="AB743" s="179">
        <f t="shared" si="60"/>
        <v>0.67503910471287909</v>
      </c>
    </row>
    <row r="744" spans="3:28">
      <c r="C744" s="69">
        <v>0.67900000000000005</v>
      </c>
      <c r="D744" s="69"/>
      <c r="E744" s="45">
        <f t="shared" si="59"/>
        <v>1420.603403383323</v>
      </c>
      <c r="AA744" s="146">
        <f t="shared" si="58"/>
        <v>1420.603403383323</v>
      </c>
      <c r="AB744" s="179">
        <f t="shared" si="60"/>
        <v>0.67703910471287909</v>
      </c>
    </row>
    <row r="745" spans="3:28">
      <c r="C745" s="69">
        <v>0.68100000000000005</v>
      </c>
      <c r="D745" s="69"/>
      <c r="E745" s="45">
        <f t="shared" si="59"/>
        <v>1421.6692563491097</v>
      </c>
      <c r="AA745" s="146">
        <f t="shared" si="58"/>
        <v>1421.6692563491097</v>
      </c>
      <c r="AB745" s="179">
        <f t="shared" si="60"/>
        <v>0.67903910471287909</v>
      </c>
    </row>
    <row r="746" spans="3:28">
      <c r="C746" s="69">
        <v>0.68300000000000005</v>
      </c>
      <c r="D746" s="69"/>
      <c r="E746" s="45">
        <f t="shared" si="59"/>
        <v>1422.7327798171866</v>
      </c>
      <c r="AA746" s="146">
        <f t="shared" si="58"/>
        <v>1422.7327798171866</v>
      </c>
      <c r="AB746" s="179">
        <f t="shared" si="60"/>
        <v>0.6810391047128791</v>
      </c>
    </row>
    <row r="747" spans="3:28">
      <c r="C747" s="69">
        <v>0.68500000000000005</v>
      </c>
      <c r="D747" s="69"/>
      <c r="E747" s="45">
        <f t="shared" si="59"/>
        <v>1423.7939856779033</v>
      </c>
      <c r="AA747" s="146">
        <f t="shared" si="58"/>
        <v>1423.7939856779033</v>
      </c>
      <c r="AB747" s="179">
        <f t="shared" si="60"/>
        <v>0.6830391047128791</v>
      </c>
    </row>
    <row r="748" spans="3:28">
      <c r="C748" s="69">
        <v>0.68700000000000006</v>
      </c>
      <c r="D748" s="69"/>
      <c r="E748" s="45">
        <f t="shared" si="59"/>
        <v>1424.8528857264162</v>
      </c>
      <c r="AA748" s="146">
        <f t="shared" si="58"/>
        <v>1424.8528857264162</v>
      </c>
      <c r="AB748" s="179">
        <f t="shared" si="60"/>
        <v>0.68503910471287899</v>
      </c>
    </row>
    <row r="749" spans="3:28">
      <c r="C749" s="69">
        <v>0.68899999999999995</v>
      </c>
      <c r="D749" s="69"/>
      <c r="E749" s="45">
        <f t="shared" si="59"/>
        <v>1425.909491663725</v>
      </c>
      <c r="AA749" s="146">
        <f t="shared" si="58"/>
        <v>1425.909491663725</v>
      </c>
      <c r="AB749" s="179">
        <f t="shared" si="60"/>
        <v>0.68703910471287899</v>
      </c>
    </row>
    <row r="750" spans="3:28">
      <c r="C750" s="69">
        <v>0.69099999999999995</v>
      </c>
      <c r="D750" s="69"/>
      <c r="E750" s="45">
        <f t="shared" si="59"/>
        <v>1426.9638150976959</v>
      </c>
      <c r="AA750" s="146">
        <f t="shared" si="58"/>
        <v>1426.9638150976959</v>
      </c>
      <c r="AB750" s="179">
        <f t="shared" si="60"/>
        <v>0.68903910471287899</v>
      </c>
    </row>
    <row r="751" spans="3:28">
      <c r="C751" s="69">
        <v>0.69299999999999995</v>
      </c>
      <c r="D751" s="69"/>
      <c r="E751" s="45">
        <f t="shared" si="59"/>
        <v>1428.0158675440691</v>
      </c>
      <c r="AA751" s="146">
        <f t="shared" si="58"/>
        <v>1428.0158675440691</v>
      </c>
      <c r="AB751" s="179">
        <f t="shared" si="60"/>
        <v>0.69103910471287899</v>
      </c>
    </row>
    <row r="752" spans="3:28">
      <c r="C752" s="69">
        <v>0.69499999999999995</v>
      </c>
      <c r="D752" s="69"/>
      <c r="E752" s="45">
        <f t="shared" si="59"/>
        <v>1429.0656604274541</v>
      </c>
      <c r="AA752" s="146">
        <f t="shared" si="58"/>
        <v>1429.0656604274541</v>
      </c>
      <c r="AB752" s="179">
        <f t="shared" si="60"/>
        <v>0.69303910471287899</v>
      </c>
    </row>
    <row r="753" spans="3:28">
      <c r="C753" s="69">
        <v>0.69699999999999995</v>
      </c>
      <c r="D753" s="69"/>
      <c r="E753" s="45">
        <f t="shared" si="59"/>
        <v>1430.1132050823103</v>
      </c>
      <c r="AA753" s="146">
        <f t="shared" si="58"/>
        <v>1430.1132050823103</v>
      </c>
      <c r="AB753" s="179">
        <f t="shared" si="60"/>
        <v>0.695039104712879</v>
      </c>
    </row>
    <row r="754" spans="3:28">
      <c r="C754" s="69">
        <v>0.69899999999999995</v>
      </c>
      <c r="D754" s="69"/>
      <c r="E754" s="45">
        <f t="shared" si="59"/>
        <v>1431.1585127539156</v>
      </c>
      <c r="AA754" s="146">
        <f t="shared" si="58"/>
        <v>1431.1585127539156</v>
      </c>
      <c r="AB754" s="179">
        <f t="shared" si="60"/>
        <v>0.697039104712879</v>
      </c>
    </row>
    <row r="755" spans="3:28">
      <c r="C755" s="69">
        <v>0.70099999999999996</v>
      </c>
      <c r="D755" s="69"/>
      <c r="E755" s="45">
        <f t="shared" si="59"/>
        <v>1432.2015945993192</v>
      </c>
      <c r="AA755" s="146">
        <f t="shared" si="58"/>
        <v>1432.2015945993192</v>
      </c>
      <c r="AB755" s="179">
        <f t="shared" si="60"/>
        <v>0.699039104712879</v>
      </c>
    </row>
    <row r="756" spans="3:28">
      <c r="C756" s="69">
        <v>0.70299999999999996</v>
      </c>
      <c r="D756" s="69"/>
      <c r="E756" s="45">
        <f t="shared" si="59"/>
        <v>1433.2424616882859</v>
      </c>
      <c r="AA756" s="146">
        <f t="shared" si="58"/>
        <v>1433.2424616882859</v>
      </c>
      <c r="AB756" s="179">
        <f t="shared" si="60"/>
        <v>0.701039104712879</v>
      </c>
    </row>
    <row r="757" spans="3:28">
      <c r="C757" s="69">
        <v>0.70499999999999996</v>
      </c>
      <c r="D757" s="69"/>
      <c r="E757" s="45">
        <f t="shared" si="59"/>
        <v>1434.2811250042228</v>
      </c>
      <c r="AA757" s="146">
        <f t="shared" si="58"/>
        <v>1434.2811250042228</v>
      </c>
      <c r="AB757" s="179">
        <f t="shared" si="60"/>
        <v>0.703039104712879</v>
      </c>
    </row>
    <row r="758" spans="3:28">
      <c r="C758" s="69">
        <v>0.70699999999999996</v>
      </c>
      <c r="D758" s="69"/>
      <c r="E758" s="45">
        <f t="shared" si="59"/>
        <v>1435.3175954450962</v>
      </c>
      <c r="AA758" s="146">
        <f t="shared" si="58"/>
        <v>1435.3175954450962</v>
      </c>
      <c r="AB758" s="179">
        <f t="shared" si="60"/>
        <v>0.70503910471287901</v>
      </c>
    </row>
    <row r="759" spans="3:28">
      <c r="C759" s="69">
        <v>0.70899999999999996</v>
      </c>
      <c r="D759" s="69"/>
      <c r="E759" s="45">
        <f t="shared" si="59"/>
        <v>1436.3518838243378</v>
      </c>
      <c r="AA759" s="146">
        <f t="shared" si="58"/>
        <v>1436.3518838243378</v>
      </c>
      <c r="AB759" s="179">
        <f t="shared" si="60"/>
        <v>0.70703910471287901</v>
      </c>
    </row>
    <row r="760" spans="3:28">
      <c r="C760" s="69">
        <v>0.71099999999999997</v>
      </c>
      <c r="D760" s="69"/>
      <c r="E760" s="45">
        <f t="shared" si="59"/>
        <v>1437.3840008717336</v>
      </c>
      <c r="AA760" s="146">
        <f t="shared" si="58"/>
        <v>1437.3840008717336</v>
      </c>
      <c r="AB760" s="179">
        <f t="shared" si="60"/>
        <v>0.70903910471287901</v>
      </c>
    </row>
    <row r="761" spans="3:28">
      <c r="C761" s="69">
        <v>0.71299999999999997</v>
      </c>
      <c r="D761" s="69"/>
      <c r="E761" s="45">
        <f t="shared" si="59"/>
        <v>1438.413957234307</v>
      </c>
      <c r="AA761" s="146">
        <f t="shared" si="58"/>
        <v>1438.413957234307</v>
      </c>
      <c r="AB761" s="179">
        <f t="shared" si="60"/>
        <v>0.71103910471287901</v>
      </c>
    </row>
    <row r="762" spans="3:28">
      <c r="C762" s="69">
        <v>0.71499999999999997</v>
      </c>
      <c r="D762" s="69"/>
      <c r="E762" s="45">
        <f t="shared" si="59"/>
        <v>1439.4417634771855</v>
      </c>
      <c r="AA762" s="146">
        <f t="shared" si="58"/>
        <v>1439.4417634771855</v>
      </c>
      <c r="AB762" s="179">
        <f t="shared" si="60"/>
        <v>0.71303910471287901</v>
      </c>
    </row>
    <row r="763" spans="3:28">
      <c r="C763" s="69">
        <v>0.71699999999999997</v>
      </c>
      <c r="D763" s="69"/>
      <c r="E763" s="45">
        <f t="shared" si="59"/>
        <v>1440.4674300844586</v>
      </c>
      <c r="AA763" s="146">
        <f t="shared" si="58"/>
        <v>1440.4674300844586</v>
      </c>
      <c r="AB763" s="179">
        <f t="shared" si="60"/>
        <v>0.71503910471287901</v>
      </c>
    </row>
    <row r="764" spans="3:28">
      <c r="C764" s="69">
        <v>0.71899999999999997</v>
      </c>
      <c r="D764" s="69"/>
      <c r="E764" s="45">
        <f t="shared" si="59"/>
        <v>1441.4909674600231</v>
      </c>
      <c r="AA764" s="146">
        <f t="shared" si="58"/>
        <v>1441.4909674600231</v>
      </c>
      <c r="AB764" s="179">
        <f t="shared" si="60"/>
        <v>0.71703910471287902</v>
      </c>
    </row>
    <row r="765" spans="3:28">
      <c r="C765" s="69">
        <v>0.72099999999999997</v>
      </c>
      <c r="D765" s="69"/>
      <c r="E765" s="45">
        <f t="shared" si="59"/>
        <v>1442.5123859284179</v>
      </c>
      <c r="AA765" s="146">
        <f t="shared" si="58"/>
        <v>1442.5123859284179</v>
      </c>
      <c r="AB765" s="179">
        <f t="shared" si="60"/>
        <v>0.71903910471287902</v>
      </c>
    </row>
    <row r="766" spans="3:28">
      <c r="C766" s="69">
        <v>0.72299999999999998</v>
      </c>
      <c r="D766" s="69"/>
      <c r="E766" s="45">
        <f t="shared" si="59"/>
        <v>1443.5316957356472</v>
      </c>
      <c r="AA766" s="146">
        <f t="shared" si="58"/>
        <v>1443.5316957356472</v>
      </c>
      <c r="AB766" s="179">
        <f t="shared" si="60"/>
        <v>0.72103910471287902</v>
      </c>
    </row>
    <row r="767" spans="3:28">
      <c r="C767" s="69">
        <v>0.72499999999999998</v>
      </c>
      <c r="D767" s="69"/>
      <c r="E767" s="45">
        <f t="shared" si="59"/>
        <v>1444.5489070499937</v>
      </c>
      <c r="AA767" s="146">
        <f t="shared" si="58"/>
        <v>1444.5489070499937</v>
      </c>
      <c r="AB767" s="179">
        <f t="shared" si="60"/>
        <v>0.72303910471287902</v>
      </c>
    </row>
    <row r="768" spans="3:28">
      <c r="C768" s="69">
        <v>0.72699999999999998</v>
      </c>
      <c r="D768" s="69"/>
      <c r="E768" s="45">
        <f t="shared" si="59"/>
        <v>1445.5640299628201</v>
      </c>
      <c r="AA768" s="146">
        <f t="shared" si="58"/>
        <v>1445.5640299628201</v>
      </c>
      <c r="AB768" s="179">
        <f t="shared" si="60"/>
        <v>0.72503910471287902</v>
      </c>
    </row>
    <row r="769" spans="3:31">
      <c r="C769" s="69">
        <v>0.72899999999999998</v>
      </c>
      <c r="D769" s="69"/>
      <c r="E769" s="45">
        <f t="shared" si="59"/>
        <v>1446.5770744893612</v>
      </c>
      <c r="Z769" s="182"/>
      <c r="AA769" s="183">
        <f t="shared" si="58"/>
        <v>1446.5770744893612</v>
      </c>
      <c r="AB769" s="184">
        <f t="shared" si="60"/>
        <v>0.72703910471287903</v>
      </c>
      <c r="AC769" s="182"/>
      <c r="AD769" s="182"/>
      <c r="AE769" s="182"/>
    </row>
    <row r="770" spans="3:31">
      <c r="C770" s="69">
        <v>0.73099999999999998</v>
      </c>
      <c r="D770" s="69"/>
      <c r="E770" s="45">
        <f t="shared" si="59"/>
        <v>1447.5880505695056</v>
      </c>
      <c r="Z770" s="182"/>
      <c r="AA770" s="146">
        <f t="shared" ref="AA770:AA773" si="61">E770</f>
        <v>1447.5880505695056</v>
      </c>
      <c r="AB770" s="179">
        <f t="shared" ref="AB770:AB773" si="62">C771-C$3</f>
        <v>0.72903910471287903</v>
      </c>
      <c r="AC770" s="182"/>
      <c r="AD770" s="182"/>
      <c r="AE770" s="182"/>
    </row>
    <row r="771" spans="3:31">
      <c r="C771" s="69">
        <v>0.73299999999999998</v>
      </c>
      <c r="D771" s="69"/>
      <c r="E771" s="45">
        <f t="shared" si="59"/>
        <v>1448.5969680685664</v>
      </c>
      <c r="AA771" s="146">
        <f t="shared" si="61"/>
        <v>1448.5969680685664</v>
      </c>
      <c r="AB771" s="179">
        <f t="shared" si="62"/>
        <v>0.73103910471287903</v>
      </c>
    </row>
    <row r="772" spans="3:31">
      <c r="C772" s="69">
        <v>0.73499999999999999</v>
      </c>
      <c r="D772" s="69"/>
      <c r="E772" s="45">
        <f t="shared" si="59"/>
        <v>1449.603836778042</v>
      </c>
      <c r="AA772" s="146">
        <f t="shared" si="61"/>
        <v>1449.603836778042</v>
      </c>
      <c r="AB772" s="179">
        <f t="shared" si="62"/>
        <v>0.73303910471287903</v>
      </c>
    </row>
    <row r="773" spans="3:31">
      <c r="C773" s="69">
        <v>0.73699999999999999</v>
      </c>
      <c r="D773" s="69"/>
      <c r="E773" s="45">
        <f t="shared" si="59"/>
        <v>1450.6086664163693</v>
      </c>
      <c r="AA773" s="146">
        <f t="shared" si="61"/>
        <v>1450.6086664163693</v>
      </c>
      <c r="AB773" s="179">
        <f t="shared" si="62"/>
        <v>0.73503910471287903</v>
      </c>
    </row>
    <row r="774" spans="3:31">
      <c r="C774" s="69">
        <v>0.73899999999999999</v>
      </c>
      <c r="D774" s="69"/>
      <c r="E774" s="45">
        <f t="shared" ref="E774:E789" si="63">G$3*C774^F$3</f>
        <v>1451.6114666296628</v>
      </c>
      <c r="AA774" s="146">
        <f t="shared" ref="AA774:AA777" si="64">E774</f>
        <v>1451.6114666296628</v>
      </c>
      <c r="AB774" s="179">
        <f t="shared" ref="AB774:AB777" si="65">C775-C$3</f>
        <v>0.73703910471287903</v>
      </c>
    </row>
    <row r="775" spans="3:31">
      <c r="C775" s="69">
        <v>0.74099999999999999</v>
      </c>
      <c r="D775" s="69"/>
      <c r="E775" s="45">
        <f t="shared" si="63"/>
        <v>1452.6122469924499</v>
      </c>
      <c r="AA775" s="146">
        <f t="shared" si="64"/>
        <v>1452.6122469924499</v>
      </c>
      <c r="AB775" s="179">
        <f t="shared" si="65"/>
        <v>0.73903910471287904</v>
      </c>
    </row>
    <row r="776" spans="3:31">
      <c r="C776" s="69">
        <v>0.74299999999999999</v>
      </c>
      <c r="D776" s="69"/>
      <c r="E776" s="45">
        <f t="shared" si="63"/>
        <v>1453.6110170083912</v>
      </c>
      <c r="AA776" s="146">
        <f t="shared" si="64"/>
        <v>1453.6110170083912</v>
      </c>
      <c r="AB776" s="179">
        <f t="shared" si="65"/>
        <v>0.74103910471287904</v>
      </c>
    </row>
    <row r="777" spans="3:31">
      <c r="C777" s="69">
        <v>0.745</v>
      </c>
      <c r="D777" s="69"/>
      <c r="E777" s="45">
        <f t="shared" si="63"/>
        <v>1454.6077861109957</v>
      </c>
      <c r="AA777" s="146">
        <f t="shared" si="64"/>
        <v>1454.6077861109957</v>
      </c>
      <c r="AB777" s="179">
        <f t="shared" si="65"/>
        <v>0.74303910471287904</v>
      </c>
    </row>
    <row r="778" spans="3:31">
      <c r="C778" s="69">
        <v>0.747</v>
      </c>
      <c r="D778" s="69"/>
      <c r="E778" s="45">
        <f t="shared" si="63"/>
        <v>1455.6025636643251</v>
      </c>
      <c r="AA778" s="146">
        <f t="shared" ref="AA778:AA788" si="66">E778</f>
        <v>1455.6025636643251</v>
      </c>
      <c r="AB778" s="179">
        <f t="shared" ref="AB778:AB789" si="67">C779-C$3</f>
        <v>0.74503910471287904</v>
      </c>
    </row>
    <row r="779" spans="3:31">
      <c r="C779" s="69">
        <v>0.749</v>
      </c>
      <c r="D779" s="69"/>
      <c r="E779" s="45">
        <f t="shared" si="63"/>
        <v>1456.5953589636888</v>
      </c>
      <c r="AA779" s="146">
        <f t="shared" si="66"/>
        <v>1456.5953589636888</v>
      </c>
      <c r="AB779" s="179">
        <f t="shared" si="67"/>
        <v>0.74703910471287904</v>
      </c>
    </row>
    <row r="780" spans="3:31">
      <c r="C780" s="69">
        <v>0.751</v>
      </c>
      <c r="D780" s="69"/>
      <c r="E780" s="45">
        <f t="shared" si="63"/>
        <v>1457.5861812363312</v>
      </c>
      <c r="AA780" s="146">
        <f t="shared" si="66"/>
        <v>1457.5861812363312</v>
      </c>
      <c r="AB780" s="179">
        <f t="shared" si="67"/>
        <v>0.74903910471287904</v>
      </c>
    </row>
    <row r="781" spans="3:31">
      <c r="C781" s="69">
        <v>0.753</v>
      </c>
      <c r="D781" s="69"/>
      <c r="E781" s="45">
        <f t="shared" si="63"/>
        <v>1458.5750396421106</v>
      </c>
      <c r="AA781" s="146">
        <f t="shared" si="66"/>
        <v>1458.5750396421106</v>
      </c>
      <c r="AB781" s="179">
        <f t="shared" si="67"/>
        <v>0.75103910471287905</v>
      </c>
    </row>
    <row r="782" spans="3:31">
      <c r="C782" s="69">
        <v>0.755</v>
      </c>
      <c r="D782" s="69"/>
      <c r="E782" s="45">
        <f t="shared" si="63"/>
        <v>1459.5619432741669</v>
      </c>
      <c r="AA782" s="146">
        <f t="shared" si="66"/>
        <v>1459.5619432741669</v>
      </c>
      <c r="AB782" s="179">
        <f t="shared" si="67"/>
        <v>0.75303910471287905</v>
      </c>
    </row>
    <row r="783" spans="3:31">
      <c r="C783" s="69">
        <v>0.75700000000000001</v>
      </c>
      <c r="D783" s="69"/>
      <c r="E783" s="45">
        <f t="shared" si="63"/>
        <v>1460.5469011595851</v>
      </c>
      <c r="AA783" s="146">
        <f t="shared" si="66"/>
        <v>1460.5469011595851</v>
      </c>
      <c r="AB783" s="179">
        <f t="shared" si="67"/>
        <v>0.75503910471287905</v>
      </c>
    </row>
    <row r="784" spans="3:31">
      <c r="C784" s="69">
        <v>0.75900000000000001</v>
      </c>
      <c r="D784" s="69"/>
      <c r="E784" s="45">
        <f t="shared" si="63"/>
        <v>1461.5299222600468</v>
      </c>
      <c r="AA784" s="146">
        <f t="shared" si="66"/>
        <v>1461.5299222600468</v>
      </c>
      <c r="AB784" s="179">
        <f t="shared" si="67"/>
        <v>0.75703910471287905</v>
      </c>
    </row>
    <row r="785" spans="3:28">
      <c r="C785" s="69">
        <v>0.76100000000000001</v>
      </c>
      <c r="D785" s="69"/>
      <c r="E785" s="45">
        <f t="shared" si="63"/>
        <v>1462.511015472475</v>
      </c>
      <c r="AA785" s="146">
        <f t="shared" si="66"/>
        <v>1462.511015472475</v>
      </c>
      <c r="AB785" s="179">
        <f t="shared" si="67"/>
        <v>0.75903910471287905</v>
      </c>
    </row>
    <row r="786" spans="3:28">
      <c r="C786" s="69">
        <v>0.76300000000000001</v>
      </c>
      <c r="D786" s="69"/>
      <c r="E786" s="45">
        <f t="shared" si="63"/>
        <v>1463.4901896296717</v>
      </c>
      <c r="AA786" s="146">
        <f t="shared" si="66"/>
        <v>1463.4901896296717</v>
      </c>
      <c r="AB786" s="179">
        <f t="shared" si="67"/>
        <v>0.76103910471287906</v>
      </c>
    </row>
    <row r="787" spans="3:28">
      <c r="C787" s="69">
        <v>0.76500000000000001</v>
      </c>
      <c r="D787" s="69"/>
      <c r="E787" s="45">
        <f t="shared" si="63"/>
        <v>1464.467453500946</v>
      </c>
      <c r="AA787" s="146">
        <f t="shared" si="66"/>
        <v>1464.467453500946</v>
      </c>
      <c r="AB787" s="179">
        <f t="shared" si="67"/>
        <v>0.76303910471287906</v>
      </c>
    </row>
    <row r="788" spans="3:28">
      <c r="C788" s="69">
        <v>0.76700000000000002</v>
      </c>
      <c r="D788" s="69"/>
      <c r="E788" s="45">
        <f t="shared" si="63"/>
        <v>1465.4428157927352</v>
      </c>
      <c r="AA788" s="146">
        <f t="shared" si="66"/>
        <v>1465.4428157927352</v>
      </c>
      <c r="AB788" s="179">
        <f t="shared" si="67"/>
        <v>0.76503910471287906</v>
      </c>
    </row>
    <row r="789" spans="3:28">
      <c r="C789" s="69">
        <v>0.76900000000000002</v>
      </c>
      <c r="D789" s="69"/>
      <c r="E789" s="45">
        <f t="shared" si="63"/>
        <v>1466.4162851492185</v>
      </c>
      <c r="AA789" s="146">
        <f>E789</f>
        <v>1466.4162851492185</v>
      </c>
      <c r="AB789" s="179">
        <f t="shared" si="67"/>
        <v>0.76703910471287906</v>
      </c>
    </row>
    <row r="790" spans="3:28">
      <c r="C790" s="69">
        <v>0.77100000000000002</v>
      </c>
      <c r="D790" s="69"/>
      <c r="E790" s="45">
        <f t="shared" ref="E790:E808" si="68">G$3*C790^F$3</f>
        <v>1467.3878701529229</v>
      </c>
      <c r="AA790" s="146">
        <f t="shared" ref="AA790:AA853" si="69">E790</f>
        <v>1467.3878701529229</v>
      </c>
      <c r="AB790" s="179">
        <f t="shared" ref="AB790:AB853" si="70">C791-C$3</f>
        <v>0.76903910471287906</v>
      </c>
    </row>
    <row r="791" spans="3:28">
      <c r="C791" s="69">
        <v>0.77300000000000002</v>
      </c>
      <c r="D791" s="69"/>
      <c r="E791" s="45">
        <f t="shared" si="68"/>
        <v>1468.3575793253206</v>
      </c>
      <c r="AA791" s="146">
        <f t="shared" si="69"/>
        <v>1468.3575793253206</v>
      </c>
      <c r="AB791" s="179">
        <f t="shared" si="70"/>
        <v>0.77103910471287906</v>
      </c>
    </row>
    <row r="792" spans="3:28">
      <c r="C792" s="69">
        <v>0.77500000000000002</v>
      </c>
      <c r="D792" s="69"/>
      <c r="E792" s="45">
        <f t="shared" si="68"/>
        <v>1469.3254211274216</v>
      </c>
      <c r="AA792" s="146">
        <f t="shared" si="69"/>
        <v>1469.3254211274216</v>
      </c>
      <c r="AB792" s="179">
        <f t="shared" si="70"/>
        <v>0.77303910471287907</v>
      </c>
    </row>
    <row r="793" spans="3:28">
      <c r="C793" s="69">
        <v>0.77700000000000002</v>
      </c>
      <c r="D793" s="69"/>
      <c r="E793" s="45">
        <f t="shared" si="68"/>
        <v>1470.2914039603561</v>
      </c>
      <c r="AA793" s="146">
        <f t="shared" si="69"/>
        <v>1470.2914039603561</v>
      </c>
      <c r="AB793" s="179">
        <f t="shared" si="70"/>
        <v>0.77503910471287907</v>
      </c>
    </row>
    <row r="794" spans="3:28">
      <c r="C794" s="69">
        <v>0.77900000000000003</v>
      </c>
      <c r="D794" s="69"/>
      <c r="E794" s="45">
        <f t="shared" si="68"/>
        <v>1471.2555361659515</v>
      </c>
      <c r="AA794" s="146">
        <f t="shared" si="69"/>
        <v>1471.2555361659515</v>
      </c>
      <c r="AB794" s="179">
        <f t="shared" si="70"/>
        <v>0.77703910471287907</v>
      </c>
    </row>
    <row r="795" spans="3:28">
      <c r="C795" s="69">
        <v>0.78100000000000003</v>
      </c>
      <c r="D795" s="69"/>
      <c r="E795" s="45">
        <f t="shared" si="68"/>
        <v>1472.2178260273026</v>
      </c>
      <c r="AA795" s="146">
        <f t="shared" si="69"/>
        <v>1472.2178260273026</v>
      </c>
      <c r="AB795" s="179">
        <f t="shared" si="70"/>
        <v>0.77903910471287907</v>
      </c>
    </row>
    <row r="796" spans="3:28">
      <c r="C796" s="69">
        <v>0.78300000000000003</v>
      </c>
      <c r="D796" s="69"/>
      <c r="E796" s="45">
        <f t="shared" si="68"/>
        <v>1473.1782817693338</v>
      </c>
      <c r="AA796" s="146">
        <f t="shared" si="69"/>
        <v>1473.1782817693338</v>
      </c>
      <c r="AB796" s="179">
        <f t="shared" si="70"/>
        <v>0.78103910471287907</v>
      </c>
    </row>
    <row r="797" spans="3:28">
      <c r="C797" s="69">
        <v>0.78500000000000003</v>
      </c>
      <c r="D797" s="69"/>
      <c r="E797" s="45">
        <f t="shared" si="68"/>
        <v>1474.1369115593552</v>
      </c>
      <c r="AA797" s="146">
        <f t="shared" si="69"/>
        <v>1474.1369115593552</v>
      </c>
      <c r="AB797" s="179">
        <f t="shared" si="70"/>
        <v>0.78303910471287907</v>
      </c>
    </row>
    <row r="798" spans="3:28">
      <c r="C798" s="69">
        <v>0.78700000000000003</v>
      </c>
      <c r="D798" s="69"/>
      <c r="E798" s="45">
        <f t="shared" si="68"/>
        <v>1475.0937235076117</v>
      </c>
      <c r="AA798" s="146">
        <f t="shared" si="69"/>
        <v>1475.0937235076117</v>
      </c>
      <c r="AB798" s="179">
        <f t="shared" si="70"/>
        <v>0.78503910471287908</v>
      </c>
    </row>
    <row r="799" spans="3:28">
      <c r="C799" s="69">
        <v>0.78900000000000003</v>
      </c>
      <c r="D799" s="69"/>
      <c r="E799" s="45">
        <f t="shared" si="68"/>
        <v>1476.0487256678255</v>
      </c>
      <c r="AA799" s="146">
        <f t="shared" si="69"/>
        <v>1476.0487256678255</v>
      </c>
      <c r="AB799" s="179">
        <f t="shared" si="70"/>
        <v>0.78703910471287908</v>
      </c>
    </row>
    <row r="800" spans="3:28">
      <c r="C800" s="69">
        <v>0.79100000000000004</v>
      </c>
      <c r="D800" s="69"/>
      <c r="E800" s="45">
        <f t="shared" si="68"/>
        <v>1477.0019260377326</v>
      </c>
      <c r="AA800" s="146">
        <f t="shared" si="69"/>
        <v>1477.0019260377326</v>
      </c>
      <c r="AB800" s="179">
        <f t="shared" si="70"/>
        <v>0.78903910471287908</v>
      </c>
    </row>
    <row r="801" spans="3:28">
      <c r="C801" s="69">
        <v>0.79300000000000004</v>
      </c>
      <c r="D801" s="69"/>
      <c r="E801" s="45">
        <f t="shared" si="68"/>
        <v>1477.9533325596121</v>
      </c>
      <c r="AA801" s="146">
        <f t="shared" si="69"/>
        <v>1477.9533325596121</v>
      </c>
      <c r="AB801" s="179">
        <f t="shared" si="70"/>
        <v>0.79103910471287908</v>
      </c>
    </row>
    <row r="802" spans="3:28">
      <c r="C802" s="69">
        <v>0.79500000000000004</v>
      </c>
      <c r="D802" s="69"/>
      <c r="E802" s="45">
        <f t="shared" si="68"/>
        <v>1478.9029531208093</v>
      </c>
      <c r="AA802" s="146">
        <f t="shared" si="69"/>
        <v>1478.9029531208093</v>
      </c>
      <c r="AB802" s="179">
        <f t="shared" si="70"/>
        <v>0.79303910471287908</v>
      </c>
    </row>
    <row r="803" spans="3:28">
      <c r="C803" s="69">
        <v>0.79700000000000004</v>
      </c>
      <c r="D803" s="69"/>
      <c r="E803" s="45">
        <f t="shared" si="68"/>
        <v>1479.8507955542536</v>
      </c>
      <c r="AA803" s="146">
        <f t="shared" si="69"/>
        <v>1479.8507955542536</v>
      </c>
      <c r="AB803" s="179">
        <f t="shared" si="70"/>
        <v>0.79503910471287909</v>
      </c>
    </row>
    <row r="804" spans="3:28">
      <c r="C804" s="69">
        <v>0.79900000000000004</v>
      </c>
      <c r="D804" s="69"/>
      <c r="E804" s="45">
        <f t="shared" si="68"/>
        <v>1480.796867638968</v>
      </c>
      <c r="AA804" s="146">
        <f t="shared" si="69"/>
        <v>1480.796867638968</v>
      </c>
      <c r="AB804" s="179">
        <f t="shared" si="70"/>
        <v>0.79703910471287909</v>
      </c>
    </row>
    <row r="805" spans="3:28">
      <c r="C805" s="69">
        <v>0.80100000000000005</v>
      </c>
      <c r="D805" s="69"/>
      <c r="E805" s="45">
        <f t="shared" si="68"/>
        <v>1481.7411771005759</v>
      </c>
      <c r="AA805" s="146">
        <f t="shared" si="69"/>
        <v>1481.7411771005759</v>
      </c>
      <c r="AB805" s="179">
        <f t="shared" si="70"/>
        <v>0.79903910471287909</v>
      </c>
    </row>
    <row r="806" spans="3:28">
      <c r="C806" s="69">
        <v>0.80300000000000005</v>
      </c>
      <c r="D806" s="69"/>
      <c r="E806" s="45">
        <f t="shared" si="68"/>
        <v>1482.6837316117976</v>
      </c>
      <c r="AA806" s="146">
        <f t="shared" si="69"/>
        <v>1482.6837316117976</v>
      </c>
      <c r="AB806" s="179">
        <f t="shared" si="70"/>
        <v>0.80103910471287909</v>
      </c>
    </row>
    <row r="807" spans="3:28">
      <c r="C807" s="69">
        <v>0.80500000000000005</v>
      </c>
      <c r="D807" s="69"/>
      <c r="E807" s="45">
        <f t="shared" si="68"/>
        <v>1483.6245387929455</v>
      </c>
      <c r="AA807" s="146">
        <f t="shared" si="69"/>
        <v>1483.6245387929455</v>
      </c>
      <c r="AB807" s="179">
        <f t="shared" si="70"/>
        <v>0.80303910471287909</v>
      </c>
    </row>
    <row r="808" spans="3:28">
      <c r="C808" s="69">
        <v>0.80700000000000005</v>
      </c>
      <c r="D808" s="69"/>
      <c r="E808" s="45">
        <f t="shared" si="68"/>
        <v>1484.5636062124099</v>
      </c>
      <c r="AA808" s="146">
        <f t="shared" si="69"/>
        <v>1484.5636062124099</v>
      </c>
      <c r="AB808" s="179">
        <f t="shared" si="70"/>
        <v>0.80503910471287909</v>
      </c>
    </row>
    <row r="809" spans="3:28">
      <c r="C809" s="69">
        <v>0.80900000000000005</v>
      </c>
      <c r="D809" s="69"/>
      <c r="E809" s="45">
        <f t="shared" ref="E809:E858" si="71">G$3*C809^F$3</f>
        <v>1485.5009413871412</v>
      </c>
      <c r="AA809" s="146">
        <f t="shared" si="69"/>
        <v>1485.5009413871412</v>
      </c>
      <c r="AB809" s="179">
        <f t="shared" si="70"/>
        <v>0.8070391047128791</v>
      </c>
    </row>
    <row r="810" spans="3:28">
      <c r="C810" s="69">
        <v>0.81100000000000005</v>
      </c>
      <c r="D810" s="69"/>
      <c r="E810" s="45">
        <f t="shared" si="71"/>
        <v>1486.4365517831254</v>
      </c>
      <c r="AA810" s="146">
        <f t="shared" si="69"/>
        <v>1486.4365517831254</v>
      </c>
      <c r="AB810" s="179">
        <f t="shared" si="70"/>
        <v>0.80903910471287899</v>
      </c>
    </row>
    <row r="811" spans="3:28">
      <c r="C811" s="69">
        <v>0.81299999999999994</v>
      </c>
      <c r="D811" s="69"/>
      <c r="E811" s="45">
        <f t="shared" si="71"/>
        <v>1487.3704448158542</v>
      </c>
      <c r="AA811" s="146">
        <f t="shared" si="69"/>
        <v>1487.3704448158542</v>
      </c>
      <c r="AB811" s="179">
        <f t="shared" si="70"/>
        <v>0.81103910471287899</v>
      </c>
    </row>
    <row r="812" spans="3:28">
      <c r="C812" s="69">
        <v>0.81499999999999995</v>
      </c>
      <c r="D812" s="69"/>
      <c r="E812" s="45">
        <f t="shared" si="71"/>
        <v>1488.3026278507898</v>
      </c>
      <c r="AA812" s="146">
        <f t="shared" si="69"/>
        <v>1488.3026278507898</v>
      </c>
      <c r="AB812" s="179">
        <f t="shared" si="70"/>
        <v>0.81303910471287899</v>
      </c>
    </row>
    <row r="813" spans="3:28">
      <c r="C813" s="69">
        <v>0.81699999999999995</v>
      </c>
      <c r="D813" s="69"/>
      <c r="E813" s="45">
        <f t="shared" si="71"/>
        <v>1489.2331082038245</v>
      </c>
      <c r="AA813" s="146">
        <f t="shared" si="69"/>
        <v>1489.2331082038245</v>
      </c>
      <c r="AB813" s="179">
        <f t="shared" si="70"/>
        <v>0.81503910471287899</v>
      </c>
    </row>
    <row r="814" spans="3:28">
      <c r="C814" s="69">
        <v>0.81899999999999995</v>
      </c>
      <c r="D814" s="69"/>
      <c r="E814" s="45">
        <f t="shared" si="71"/>
        <v>1490.1618931417347</v>
      </c>
      <c r="AA814" s="146">
        <f t="shared" si="69"/>
        <v>1490.1618931417347</v>
      </c>
      <c r="AB814" s="179">
        <f t="shared" si="70"/>
        <v>0.81703910471287899</v>
      </c>
    </row>
    <row r="815" spans="3:28">
      <c r="C815" s="69">
        <v>0.82099999999999995</v>
      </c>
      <c r="D815" s="69"/>
      <c r="E815" s="45">
        <f t="shared" si="71"/>
        <v>1491.0889898826299</v>
      </c>
      <c r="AA815" s="146">
        <f t="shared" si="69"/>
        <v>1491.0889898826299</v>
      </c>
      <c r="AB815" s="179">
        <f t="shared" si="70"/>
        <v>0.819039104712879</v>
      </c>
    </row>
    <row r="816" spans="3:28">
      <c r="C816" s="69">
        <v>0.82299999999999995</v>
      </c>
      <c r="D816" s="69"/>
      <c r="E816" s="45">
        <f t="shared" si="71"/>
        <v>1492.0144055963956</v>
      </c>
      <c r="AA816" s="146">
        <f t="shared" si="69"/>
        <v>1492.0144055963956</v>
      </c>
      <c r="AB816" s="179">
        <f t="shared" si="70"/>
        <v>0.821039104712879</v>
      </c>
    </row>
    <row r="817" spans="3:28">
      <c r="C817" s="69">
        <v>0.82499999999999996</v>
      </c>
      <c r="D817" s="69"/>
      <c r="E817" s="45">
        <f t="shared" si="71"/>
        <v>1492.938147405132</v>
      </c>
      <c r="AA817" s="146">
        <f t="shared" si="69"/>
        <v>1492.938147405132</v>
      </c>
      <c r="AB817" s="179">
        <f t="shared" si="70"/>
        <v>0.823039104712879</v>
      </c>
    </row>
    <row r="818" spans="3:28">
      <c r="C818" s="69">
        <v>0.82699999999999996</v>
      </c>
      <c r="D818" s="69"/>
      <c r="E818" s="45">
        <f t="shared" si="71"/>
        <v>1493.8602223835881</v>
      </c>
      <c r="AA818" s="146">
        <f t="shared" si="69"/>
        <v>1493.8602223835881</v>
      </c>
      <c r="AB818" s="179">
        <f t="shared" si="70"/>
        <v>0.825039104712879</v>
      </c>
    </row>
    <row r="819" spans="3:28">
      <c r="C819" s="69">
        <v>0.82899999999999996</v>
      </c>
      <c r="D819" s="69"/>
      <c r="E819" s="45">
        <f t="shared" si="71"/>
        <v>1494.7806375595892</v>
      </c>
      <c r="AA819" s="146">
        <f t="shared" si="69"/>
        <v>1494.7806375595892</v>
      </c>
      <c r="AB819" s="179">
        <f t="shared" si="70"/>
        <v>0.827039104712879</v>
      </c>
    </row>
    <row r="820" spans="3:28">
      <c r="C820" s="69">
        <v>0.83099999999999996</v>
      </c>
      <c r="D820" s="69"/>
      <c r="E820" s="45">
        <f t="shared" si="71"/>
        <v>1495.6993999144613</v>
      </c>
      <c r="AA820" s="146">
        <f t="shared" si="69"/>
        <v>1495.6993999144613</v>
      </c>
      <c r="AB820" s="179">
        <f t="shared" si="70"/>
        <v>0.829039104712879</v>
      </c>
    </row>
    <row r="821" spans="3:28">
      <c r="C821" s="69">
        <v>0.83299999999999996</v>
      </c>
      <c r="D821" s="69"/>
      <c r="E821" s="45">
        <f t="shared" si="71"/>
        <v>1496.6165163834496</v>
      </c>
      <c r="AA821" s="146">
        <f t="shared" si="69"/>
        <v>1496.6165163834496</v>
      </c>
      <c r="AB821" s="179">
        <f t="shared" si="70"/>
        <v>0.83103910471287901</v>
      </c>
    </row>
    <row r="822" spans="3:28">
      <c r="C822" s="69">
        <v>0.83499999999999996</v>
      </c>
      <c r="D822" s="69"/>
      <c r="E822" s="45">
        <f t="shared" si="71"/>
        <v>1497.5319938561317</v>
      </c>
      <c r="AA822" s="146">
        <f t="shared" si="69"/>
        <v>1497.5319938561317</v>
      </c>
      <c r="AB822" s="179">
        <f t="shared" si="70"/>
        <v>0.83303910471287901</v>
      </c>
    </row>
    <row r="823" spans="3:28">
      <c r="C823" s="69">
        <v>0.83699999999999997</v>
      </c>
      <c r="D823" s="69"/>
      <c r="E823" s="45">
        <f t="shared" si="71"/>
        <v>1498.4458391768283</v>
      </c>
      <c r="AA823" s="146">
        <f t="shared" si="69"/>
        <v>1498.4458391768283</v>
      </c>
      <c r="AB823" s="179">
        <f t="shared" si="70"/>
        <v>0.83503910471287901</v>
      </c>
    </row>
    <row r="824" spans="3:28">
      <c r="C824" s="69">
        <v>0.83899999999999997</v>
      </c>
      <c r="D824" s="69"/>
      <c r="E824" s="45">
        <f t="shared" si="71"/>
        <v>1499.3580591450068</v>
      </c>
      <c r="AA824" s="146">
        <f t="shared" si="69"/>
        <v>1499.3580591450068</v>
      </c>
      <c r="AB824" s="179">
        <f t="shared" si="70"/>
        <v>0.83703910471287901</v>
      </c>
    </row>
    <row r="825" spans="3:28">
      <c r="C825" s="69">
        <v>0.84099999999999997</v>
      </c>
      <c r="D825" s="69"/>
      <c r="E825" s="45">
        <f t="shared" si="71"/>
        <v>1500.2686605156814</v>
      </c>
      <c r="AA825" s="146">
        <f t="shared" si="69"/>
        <v>1500.2686605156814</v>
      </c>
      <c r="AB825" s="179">
        <f t="shared" si="70"/>
        <v>0.83903910471287901</v>
      </c>
    </row>
    <row r="826" spans="3:28">
      <c r="C826" s="69">
        <v>0.84299999999999997</v>
      </c>
      <c r="D826" s="69"/>
      <c r="E826" s="45">
        <f t="shared" si="71"/>
        <v>1501.1776499998086</v>
      </c>
      <c r="AA826" s="146">
        <f t="shared" si="69"/>
        <v>1501.1776499998086</v>
      </c>
      <c r="AB826" s="179">
        <f t="shared" si="70"/>
        <v>0.84103910471287902</v>
      </c>
    </row>
    <row r="827" spans="3:28">
      <c r="C827" s="69">
        <v>0.84499999999999997</v>
      </c>
      <c r="D827" s="69"/>
      <c r="E827" s="45">
        <f t="shared" si="71"/>
        <v>1502.0850342646802</v>
      </c>
      <c r="AA827" s="146">
        <f t="shared" si="69"/>
        <v>1502.0850342646802</v>
      </c>
      <c r="AB827" s="179">
        <f t="shared" si="70"/>
        <v>0.84303910471287902</v>
      </c>
    </row>
    <row r="828" spans="3:28">
      <c r="C828" s="69">
        <v>0.84699999999999998</v>
      </c>
      <c r="D828" s="69"/>
      <c r="E828" s="45">
        <f t="shared" si="71"/>
        <v>1502.9908199343063</v>
      </c>
      <c r="AA828" s="146">
        <f t="shared" si="69"/>
        <v>1502.9908199343063</v>
      </c>
      <c r="AB828" s="179">
        <f t="shared" si="70"/>
        <v>0.84503910471287902</v>
      </c>
    </row>
    <row r="829" spans="3:28">
      <c r="C829" s="69">
        <v>0.84899999999999998</v>
      </c>
      <c r="D829" s="69"/>
      <c r="E829" s="45">
        <f t="shared" si="71"/>
        <v>1503.895013589801</v>
      </c>
      <c r="AA829" s="146">
        <f t="shared" si="69"/>
        <v>1503.895013589801</v>
      </c>
      <c r="AB829" s="179">
        <f t="shared" si="70"/>
        <v>0.84703910471287902</v>
      </c>
    </row>
    <row r="830" spans="3:28">
      <c r="C830" s="69">
        <v>0.85099999999999998</v>
      </c>
      <c r="D830" s="69"/>
      <c r="E830" s="45">
        <f t="shared" si="71"/>
        <v>1504.7976217697587</v>
      </c>
      <c r="AA830" s="146">
        <f t="shared" si="69"/>
        <v>1504.7976217697587</v>
      </c>
      <c r="AB830" s="179">
        <f t="shared" si="70"/>
        <v>0.84903910471287902</v>
      </c>
    </row>
    <row r="831" spans="3:28">
      <c r="C831" s="69">
        <v>0.85299999999999998</v>
      </c>
      <c r="D831" s="69"/>
      <c r="E831" s="45">
        <f t="shared" si="71"/>
        <v>1505.6986509706298</v>
      </c>
      <c r="AA831" s="146">
        <f t="shared" si="69"/>
        <v>1505.6986509706298</v>
      </c>
      <c r="AB831" s="179">
        <f t="shared" si="70"/>
        <v>0.85103910471287902</v>
      </c>
    </row>
    <row r="832" spans="3:28">
      <c r="C832" s="69">
        <v>0.85499999999999998</v>
      </c>
      <c r="D832" s="69"/>
      <c r="E832" s="45">
        <f t="shared" si="71"/>
        <v>1506.5981076470875</v>
      </c>
      <c r="AA832" s="146">
        <f t="shared" si="69"/>
        <v>1506.5981076470875</v>
      </c>
      <c r="AB832" s="179">
        <f t="shared" si="70"/>
        <v>0.85303910471287903</v>
      </c>
    </row>
    <row r="833" spans="3:28">
      <c r="C833" s="69">
        <v>0.85699999999999998</v>
      </c>
      <c r="D833" s="69"/>
      <c r="E833" s="45">
        <f t="shared" si="71"/>
        <v>1507.4959982123964</v>
      </c>
      <c r="AA833" s="146">
        <f t="shared" si="69"/>
        <v>1507.4959982123964</v>
      </c>
      <c r="AB833" s="179">
        <f t="shared" si="70"/>
        <v>0.85503910471287903</v>
      </c>
    </row>
    <row r="834" spans="3:28">
      <c r="C834" s="69">
        <v>0.85899999999999999</v>
      </c>
      <c r="D834" s="69"/>
      <c r="E834" s="45">
        <f t="shared" si="71"/>
        <v>1508.3923290387725</v>
      </c>
      <c r="AA834" s="146">
        <f t="shared" si="69"/>
        <v>1508.3923290387725</v>
      </c>
      <c r="AB834" s="179">
        <f t="shared" si="70"/>
        <v>0.85703910471287903</v>
      </c>
    </row>
    <row r="835" spans="3:28">
      <c r="C835" s="69">
        <v>0.86099999999999999</v>
      </c>
      <c r="D835" s="69"/>
      <c r="E835" s="45">
        <f t="shared" si="71"/>
        <v>1509.2871064577412</v>
      </c>
      <c r="AA835" s="146">
        <f t="shared" si="69"/>
        <v>1509.2871064577412</v>
      </c>
      <c r="AB835" s="179">
        <f t="shared" si="70"/>
        <v>0.85903910471287903</v>
      </c>
    </row>
    <row r="836" spans="3:28">
      <c r="C836" s="69">
        <v>0.86299999999999999</v>
      </c>
      <c r="D836" s="69"/>
      <c r="E836" s="45">
        <f t="shared" si="71"/>
        <v>1510.1803367604912</v>
      </c>
      <c r="AA836" s="146">
        <f t="shared" si="69"/>
        <v>1510.1803367604912</v>
      </c>
      <c r="AB836" s="179">
        <f t="shared" si="70"/>
        <v>0.86103910471287903</v>
      </c>
    </row>
    <row r="837" spans="3:28">
      <c r="C837" s="69">
        <v>0.86499999999999999</v>
      </c>
      <c r="D837" s="69"/>
      <c r="E837" s="45">
        <f t="shared" si="71"/>
        <v>1511.072026198224</v>
      </c>
      <c r="AA837" s="146">
        <f t="shared" si="69"/>
        <v>1511.072026198224</v>
      </c>
      <c r="AB837" s="179">
        <f t="shared" si="70"/>
        <v>0.86303910471287903</v>
      </c>
    </row>
    <row r="838" spans="3:28">
      <c r="C838" s="69">
        <v>0.86699999999999999</v>
      </c>
      <c r="D838" s="69"/>
      <c r="E838" s="45">
        <f t="shared" si="71"/>
        <v>1511.9621809824991</v>
      </c>
      <c r="AA838" s="146">
        <f t="shared" si="69"/>
        <v>1511.9621809824991</v>
      </c>
      <c r="AB838" s="179">
        <f t="shared" si="70"/>
        <v>0.86503910471287904</v>
      </c>
    </row>
    <row r="839" spans="3:28">
      <c r="C839" s="69">
        <v>0.86899999999999999</v>
      </c>
      <c r="D839" s="69"/>
      <c r="E839" s="45">
        <f t="shared" si="71"/>
        <v>1512.8508072855784</v>
      </c>
      <c r="AA839" s="146">
        <f t="shared" si="69"/>
        <v>1512.8508072855784</v>
      </c>
      <c r="AB839" s="179">
        <f t="shared" si="70"/>
        <v>0.86703910471287904</v>
      </c>
    </row>
    <row r="840" spans="3:28">
      <c r="C840" s="69">
        <v>0.871</v>
      </c>
      <c r="D840" s="69"/>
      <c r="E840" s="45">
        <f t="shared" si="71"/>
        <v>1513.7379112407621</v>
      </c>
      <c r="AA840" s="146">
        <f t="shared" si="69"/>
        <v>1513.7379112407621</v>
      </c>
      <c r="AB840" s="179">
        <f t="shared" si="70"/>
        <v>0.86903910471287904</v>
      </c>
    </row>
    <row r="841" spans="3:28">
      <c r="C841" s="69">
        <v>0.873</v>
      </c>
      <c r="D841" s="69"/>
      <c r="E841" s="45">
        <f t="shared" si="71"/>
        <v>1514.6234989427248</v>
      </c>
      <c r="AA841" s="146">
        <f t="shared" si="69"/>
        <v>1514.6234989427248</v>
      </c>
      <c r="AB841" s="179">
        <f t="shared" si="70"/>
        <v>0.87103910471287904</v>
      </c>
    </row>
    <row r="842" spans="3:28">
      <c r="C842" s="69">
        <v>0.875</v>
      </c>
      <c r="D842" s="69"/>
      <c r="E842" s="45">
        <f t="shared" si="71"/>
        <v>1515.5075764478468</v>
      </c>
      <c r="AA842" s="146">
        <f t="shared" si="69"/>
        <v>1515.5075764478468</v>
      </c>
      <c r="AB842" s="179">
        <f t="shared" si="70"/>
        <v>0.87303910471287904</v>
      </c>
    </row>
    <row r="843" spans="3:28">
      <c r="C843" s="69">
        <v>0.877</v>
      </c>
      <c r="D843" s="69"/>
      <c r="E843" s="45">
        <f t="shared" si="71"/>
        <v>1516.3901497745405</v>
      </c>
      <c r="AA843" s="146">
        <f t="shared" si="69"/>
        <v>1516.3901497745405</v>
      </c>
      <c r="AB843" s="179">
        <f t="shared" si="70"/>
        <v>0.87503910471287905</v>
      </c>
    </row>
    <row r="844" spans="3:28">
      <c r="C844" s="69">
        <v>0.879</v>
      </c>
      <c r="D844" s="69"/>
      <c r="E844" s="45">
        <f t="shared" si="71"/>
        <v>1517.2712249035758</v>
      </c>
      <c r="AA844" s="146">
        <f t="shared" si="69"/>
        <v>1517.2712249035758</v>
      </c>
      <c r="AB844" s="179">
        <f t="shared" si="70"/>
        <v>0.87703910471287905</v>
      </c>
    </row>
    <row r="845" spans="3:28">
      <c r="C845" s="69">
        <v>0.88100000000000001</v>
      </c>
      <c r="D845" s="69"/>
      <c r="E845" s="45">
        <f t="shared" si="71"/>
        <v>1518.1508077783992</v>
      </c>
      <c r="AA845" s="146">
        <f t="shared" si="69"/>
        <v>1518.1508077783992</v>
      </c>
      <c r="AB845" s="179">
        <f t="shared" si="70"/>
        <v>0.87903910471287905</v>
      </c>
    </row>
    <row r="846" spans="3:28">
      <c r="C846" s="69">
        <v>0.88300000000000001</v>
      </c>
      <c r="D846" s="69"/>
      <c r="E846" s="45">
        <f t="shared" si="71"/>
        <v>1519.028904305452</v>
      </c>
      <c r="AA846" s="146">
        <f t="shared" si="69"/>
        <v>1519.028904305452</v>
      </c>
      <c r="AB846" s="179">
        <f t="shared" si="70"/>
        <v>0.88103910471287905</v>
      </c>
    </row>
    <row r="847" spans="3:28">
      <c r="C847" s="69">
        <v>0.88500000000000001</v>
      </c>
      <c r="D847" s="69"/>
      <c r="E847" s="45">
        <f t="shared" si="71"/>
        <v>1519.9055203544831</v>
      </c>
      <c r="AA847" s="146">
        <f t="shared" si="69"/>
        <v>1519.9055203544831</v>
      </c>
      <c r="AB847" s="179">
        <f t="shared" si="70"/>
        <v>0.88303910471287905</v>
      </c>
    </row>
    <row r="848" spans="3:28">
      <c r="C848" s="69">
        <v>0.88700000000000001</v>
      </c>
      <c r="D848" s="69"/>
      <c r="E848" s="45">
        <f t="shared" si="71"/>
        <v>1520.7806617588597</v>
      </c>
      <c r="AA848" s="146">
        <f t="shared" si="69"/>
        <v>1520.7806617588597</v>
      </c>
      <c r="AB848" s="179">
        <f t="shared" si="70"/>
        <v>0.88503910471287905</v>
      </c>
    </row>
    <row r="849" spans="3:28">
      <c r="C849" s="69">
        <v>0.88900000000000001</v>
      </c>
      <c r="D849" s="69"/>
      <c r="E849" s="45">
        <f t="shared" si="71"/>
        <v>1521.6543343158744</v>
      </c>
      <c r="AA849" s="146">
        <f t="shared" si="69"/>
        <v>1521.6543343158744</v>
      </c>
      <c r="AB849" s="179">
        <f t="shared" si="70"/>
        <v>0.88703910471287906</v>
      </c>
    </row>
    <row r="850" spans="3:28">
      <c r="C850" s="69">
        <v>0.89100000000000001</v>
      </c>
      <c r="D850" s="69"/>
      <c r="E850" s="45">
        <f t="shared" si="71"/>
        <v>1522.5265437870482</v>
      </c>
      <c r="AA850" s="146">
        <f t="shared" si="69"/>
        <v>1522.5265437870482</v>
      </c>
      <c r="AB850" s="179">
        <f t="shared" si="70"/>
        <v>0.88903910471287906</v>
      </c>
    </row>
    <row r="851" spans="3:28">
      <c r="C851" s="69">
        <v>0.89300000000000002</v>
      </c>
      <c r="D851" s="69"/>
      <c r="E851" s="45">
        <f t="shared" si="71"/>
        <v>1523.397295898432</v>
      </c>
      <c r="AA851" s="146">
        <f t="shared" si="69"/>
        <v>1523.397295898432</v>
      </c>
      <c r="AB851" s="179">
        <f t="shared" si="70"/>
        <v>0.89103910471287906</v>
      </c>
    </row>
    <row r="852" spans="3:28">
      <c r="C852" s="69">
        <v>0.89500000000000002</v>
      </c>
      <c r="D852" s="69"/>
      <c r="E852" s="45">
        <f t="shared" si="71"/>
        <v>1524.2665963409029</v>
      </c>
      <c r="AA852" s="146">
        <f t="shared" si="69"/>
        <v>1524.2665963409029</v>
      </c>
      <c r="AB852" s="179">
        <f t="shared" si="70"/>
        <v>0.89303910471287906</v>
      </c>
    </row>
    <row r="853" spans="3:28">
      <c r="C853" s="69">
        <v>0.89700000000000002</v>
      </c>
      <c r="D853" s="69"/>
      <c r="E853" s="45">
        <f t="shared" si="71"/>
        <v>1525.1344507704587</v>
      </c>
      <c r="AA853" s="146">
        <f t="shared" si="69"/>
        <v>1525.1344507704587</v>
      </c>
      <c r="AB853" s="179">
        <f t="shared" si="70"/>
        <v>0.89503910471287906</v>
      </c>
    </row>
    <row r="854" spans="3:28">
      <c r="C854" s="69">
        <v>0.89900000000000002</v>
      </c>
      <c r="D854" s="69"/>
      <c r="E854" s="45">
        <f t="shared" si="71"/>
        <v>1526.0008648085086</v>
      </c>
      <c r="AA854" s="146">
        <f t="shared" ref="AA854:AA856" si="72">E854</f>
        <v>1526.0008648085086</v>
      </c>
      <c r="AB854" s="179">
        <f t="shared" ref="AB854:AB856" si="73">C855-C$3</f>
        <v>0.89703910471287907</v>
      </c>
    </row>
    <row r="855" spans="3:28">
      <c r="C855" s="69">
        <v>0.90100000000000002</v>
      </c>
      <c r="D855" s="69"/>
      <c r="E855" s="45">
        <f t="shared" si="71"/>
        <v>1526.8658440421621</v>
      </c>
      <c r="AA855" s="146">
        <f t="shared" si="72"/>
        <v>1526.8658440421621</v>
      </c>
      <c r="AB855" s="179">
        <f t="shared" si="73"/>
        <v>0.89903910471287907</v>
      </c>
    </row>
    <row r="856" spans="3:28">
      <c r="C856" s="69">
        <v>0.90300000000000002</v>
      </c>
      <c r="D856" s="69"/>
      <c r="E856" s="45">
        <f t="shared" si="71"/>
        <v>1527.7293940245127</v>
      </c>
      <c r="AA856" s="146">
        <f t="shared" si="72"/>
        <v>1527.7293940245127</v>
      </c>
      <c r="AB856" s="179">
        <f t="shared" si="73"/>
        <v>0.90103910471287907</v>
      </c>
    </row>
    <row r="857" spans="3:28">
      <c r="C857" s="69">
        <v>0.90500000000000003</v>
      </c>
      <c r="D857" s="69"/>
      <c r="E857" s="45">
        <f t="shared" si="71"/>
        <v>1528.5915202749204</v>
      </c>
    </row>
    <row r="858" spans="3:28">
      <c r="C858" s="69">
        <v>0.90700000000000003</v>
      </c>
      <c r="D858" s="69"/>
      <c r="E858" s="45">
        <f t="shared" si="71"/>
        <v>1529.4522282792907</v>
      </c>
    </row>
    <row r="859" spans="3:28">
      <c r="C859" s="69">
        <v>0.90900000000000003</v>
      </c>
      <c r="D859" s="69"/>
      <c r="E859" s="45">
        <f t="shared" ref="E859:E874" si="74">G$3*C859^F$3</f>
        <v>1530.3115234903507</v>
      </c>
    </row>
    <row r="860" spans="3:28">
      <c r="C860" s="69">
        <v>0.91100000000000003</v>
      </c>
      <c r="D860" s="69"/>
      <c r="E860" s="45">
        <f t="shared" si="74"/>
        <v>1531.1694113279218</v>
      </c>
    </row>
    <row r="861" spans="3:28">
      <c r="C861" s="69">
        <v>0.91300000000000003</v>
      </c>
      <c r="D861" s="69"/>
      <c r="E861" s="45">
        <f t="shared" si="74"/>
        <v>1532.0258971791905</v>
      </c>
    </row>
    <row r="862" spans="3:28">
      <c r="C862" s="69">
        <v>0.91500000000000004</v>
      </c>
      <c r="D862" s="69"/>
      <c r="E862" s="45">
        <f t="shared" si="74"/>
        <v>1532.880986398975</v>
      </c>
    </row>
    <row r="863" spans="3:28">
      <c r="C863" s="69">
        <v>0.91700000000000004</v>
      </c>
      <c r="D863" s="69"/>
      <c r="E863" s="45">
        <f t="shared" si="74"/>
        <v>1533.7346843099922</v>
      </c>
    </row>
    <row r="864" spans="3:28">
      <c r="C864" s="69">
        <v>0.91900000000000004</v>
      </c>
      <c r="D864" s="69"/>
      <c r="E864" s="45">
        <f t="shared" si="74"/>
        <v>1534.5869962031168</v>
      </c>
    </row>
    <row r="865" spans="3:5">
      <c r="C865" s="69">
        <v>0.92100000000000004</v>
      </c>
      <c r="D865" s="69"/>
      <c r="E865" s="45">
        <f t="shared" si="74"/>
        <v>1535.4379273376423</v>
      </c>
    </row>
    <row r="866" spans="3:5">
      <c r="C866" s="69">
        <v>0.92300000000000004</v>
      </c>
      <c r="D866" s="69"/>
      <c r="E866" s="45">
        <f t="shared" si="74"/>
        <v>1536.287482941538</v>
      </c>
    </row>
    <row r="867" spans="3:5">
      <c r="C867" s="69">
        <v>0.92500000000000004</v>
      </c>
      <c r="D867" s="69"/>
      <c r="E867" s="45">
        <f t="shared" si="74"/>
        <v>1537.1356682117012</v>
      </c>
    </row>
    <row r="868" spans="3:5">
      <c r="C868" s="69">
        <v>0.92700000000000005</v>
      </c>
      <c r="D868" s="69"/>
      <c r="E868" s="45">
        <f t="shared" si="74"/>
        <v>1537.9824883142103</v>
      </c>
    </row>
    <row r="869" spans="3:5">
      <c r="C869" s="69">
        <v>0.92900000000000005</v>
      </c>
      <c r="D869" s="69"/>
      <c r="E869" s="45">
        <f t="shared" si="74"/>
        <v>1538.8279483845727</v>
      </c>
    </row>
    <row r="870" spans="3:5">
      <c r="C870" s="69">
        <v>0.93100000000000005</v>
      </c>
      <c r="D870" s="69"/>
      <c r="E870" s="45">
        <f t="shared" si="74"/>
        <v>1539.6720535279721</v>
      </c>
    </row>
    <row r="871" spans="3:5">
      <c r="C871" s="69">
        <v>0.93300000000000005</v>
      </c>
      <c r="D871" s="69"/>
      <c r="E871" s="45">
        <f t="shared" si="74"/>
        <v>1540.5148088195106</v>
      </c>
    </row>
    <row r="872" spans="3:5">
      <c r="C872" s="69">
        <v>0.93500000000000005</v>
      </c>
      <c r="D872" s="69"/>
      <c r="E872" s="45">
        <f t="shared" si="74"/>
        <v>1541.3562193044513</v>
      </c>
    </row>
    <row r="873" spans="3:5">
      <c r="C873" s="69">
        <v>0.93700000000000006</v>
      </c>
      <c r="D873" s="69"/>
      <c r="E873" s="45">
        <f t="shared" si="74"/>
        <v>1542.1962899984567</v>
      </c>
    </row>
    <row r="874" spans="3:5">
      <c r="C874" s="69">
        <v>0.93899999999999995</v>
      </c>
      <c r="D874" s="69"/>
      <c r="E874" s="45">
        <f t="shared" si="74"/>
        <v>1543.0350258878259</v>
      </c>
    </row>
  </sheetData>
  <mergeCells count="8">
    <mergeCell ref="AA1:AB1"/>
    <mergeCell ref="M1:N1"/>
    <mergeCell ref="T1:U1"/>
    <mergeCell ref="B1:E1"/>
    <mergeCell ref="I1:L1"/>
    <mergeCell ref="P1:S1"/>
    <mergeCell ref="X1:Z1"/>
    <mergeCell ref="F1:G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8"/>
  <sheetViews>
    <sheetView topLeftCell="A58" zoomScale="70" zoomScaleNormal="70" workbookViewId="0">
      <selection activeCell="C76" sqref="C76:H76"/>
    </sheetView>
  </sheetViews>
  <sheetFormatPr defaultRowHeight="15"/>
  <cols>
    <col min="1" max="1" width="19.28515625" bestFit="1" customWidth="1"/>
    <col min="2" max="2" width="15.85546875" bestFit="1" customWidth="1"/>
    <col min="3" max="3" width="13.7109375" style="1" customWidth="1"/>
    <col min="4" max="5" width="13.7109375" customWidth="1"/>
    <col min="6" max="6" width="13.7109375" style="11" customWidth="1"/>
    <col min="7" max="10" width="13.7109375" customWidth="1"/>
    <col min="11" max="11" width="11.28515625" style="11" customWidth="1"/>
    <col min="12" max="16" width="13.7109375" customWidth="1"/>
  </cols>
  <sheetData>
    <row r="2" spans="1:17" ht="26.25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5" spans="1:17">
      <c r="D5" s="11" t="s">
        <v>13</v>
      </c>
    </row>
    <row r="8" spans="1:17">
      <c r="A8" s="15"/>
      <c r="B8" s="202" t="s">
        <v>9</v>
      </c>
      <c r="C8" s="202"/>
      <c r="D8" s="202"/>
      <c r="E8" s="202"/>
      <c r="F8" s="19" t="s">
        <v>18</v>
      </c>
      <c r="G8" s="203" t="s">
        <v>10</v>
      </c>
      <c r="H8" s="203"/>
      <c r="I8" s="203"/>
      <c r="J8" s="203"/>
      <c r="K8" s="21" t="s">
        <v>18</v>
      </c>
      <c r="L8" s="198" t="s">
        <v>11</v>
      </c>
      <c r="M8" s="198"/>
      <c r="N8" s="198"/>
      <c r="O8" s="198"/>
      <c r="P8" s="23" t="s">
        <v>18</v>
      </c>
    </row>
    <row r="9" spans="1:17">
      <c r="A9" s="18" t="s">
        <v>12</v>
      </c>
      <c r="B9" s="16" t="s">
        <v>14</v>
      </c>
      <c r="C9" s="16" t="s">
        <v>15</v>
      </c>
      <c r="D9" s="16" t="s">
        <v>16</v>
      </c>
      <c r="E9" s="16" t="s">
        <v>17</v>
      </c>
      <c r="F9" s="20"/>
      <c r="G9" s="16" t="s">
        <v>14</v>
      </c>
      <c r="H9" s="16" t="s">
        <v>15</v>
      </c>
      <c r="I9" s="16" t="s">
        <v>16</v>
      </c>
      <c r="J9" s="16" t="s">
        <v>17</v>
      </c>
      <c r="K9" s="22"/>
      <c r="L9" s="16" t="s">
        <v>14</v>
      </c>
      <c r="M9" s="16" t="s">
        <v>15</v>
      </c>
      <c r="N9" s="16" t="s">
        <v>16</v>
      </c>
      <c r="O9" s="16" t="s">
        <v>17</v>
      </c>
      <c r="P9" s="24"/>
    </row>
    <row r="10" spans="1:17">
      <c r="A10" s="18">
        <v>1</v>
      </c>
      <c r="B10" s="17">
        <v>12.4</v>
      </c>
      <c r="C10" s="17">
        <v>11.5</v>
      </c>
      <c r="D10" s="17">
        <v>50</v>
      </c>
      <c r="E10" s="17">
        <v>58.7</v>
      </c>
      <c r="F10" s="41">
        <f>(LN(B10/C10))/(LN((E10*C10)/(D10*B10)))</f>
        <v>0.88576281683587299</v>
      </c>
      <c r="G10" s="17">
        <v>12.5</v>
      </c>
      <c r="H10" s="17">
        <v>11.6</v>
      </c>
      <c r="I10" s="17">
        <v>50</v>
      </c>
      <c r="J10" s="17">
        <v>58.72</v>
      </c>
      <c r="K10" s="43">
        <f>(LN(G10/H10))/(LN((J10*H10)/(I10*G10)))</f>
        <v>0.86853675892805071</v>
      </c>
      <c r="L10" s="17">
        <v>12.5</v>
      </c>
      <c r="M10" s="17">
        <v>11.45</v>
      </c>
      <c r="N10" s="17">
        <v>50</v>
      </c>
      <c r="O10" s="17">
        <v>58.69</v>
      </c>
      <c r="P10" s="44">
        <f>(LN(L10/M10))/(LN((O10*M10)/(N10*L10)))</f>
        <v>1.2100678297166205</v>
      </c>
    </row>
    <row r="11" spans="1:17">
      <c r="A11" s="18">
        <v>2</v>
      </c>
      <c r="B11" s="17">
        <v>12.45</v>
      </c>
      <c r="C11" s="17">
        <v>11.6</v>
      </c>
      <c r="D11" s="17">
        <v>50</v>
      </c>
      <c r="E11" s="17">
        <v>58.7</v>
      </c>
      <c r="F11" s="41">
        <f t="shared" ref="F11:F12" si="0">(LN(B11/C11))/(LN((E11*C11)/(D11*B11)))</f>
        <v>0.78834538972559953</v>
      </c>
      <c r="G11" s="17">
        <v>12.5</v>
      </c>
      <c r="H11" s="17">
        <v>11.55</v>
      </c>
      <c r="I11" s="17">
        <v>50</v>
      </c>
      <c r="J11" s="17">
        <v>58.74</v>
      </c>
      <c r="K11" s="43">
        <f t="shared" ref="K11:K12" si="1">(LN(G11/H11))/(LN((J11*H11)/(I11*G11)))</f>
        <v>0.96329880940107016</v>
      </c>
      <c r="L11" s="17">
        <v>12.45</v>
      </c>
      <c r="M11" s="17">
        <v>11.45</v>
      </c>
      <c r="N11" s="17">
        <v>50</v>
      </c>
      <c r="O11" s="17">
        <v>58.73</v>
      </c>
      <c r="P11" s="44">
        <f t="shared" ref="P11:P12" si="2">(LN(L11/M11))/(LN((O11*M11)/(N11*L11)))</f>
        <v>1.0846424223894002</v>
      </c>
    </row>
    <row r="12" spans="1:17">
      <c r="A12" s="18">
        <v>3</v>
      </c>
      <c r="B12" s="17">
        <v>12.5</v>
      </c>
      <c r="C12" s="17">
        <v>11.6</v>
      </c>
      <c r="D12" s="17">
        <v>50</v>
      </c>
      <c r="E12" s="17">
        <v>58.73</v>
      </c>
      <c r="F12" s="41">
        <f t="shared" si="0"/>
        <v>0.86682107545779974</v>
      </c>
      <c r="G12" s="17">
        <v>12.45</v>
      </c>
      <c r="H12" s="17">
        <v>11.55</v>
      </c>
      <c r="I12" s="17">
        <v>50</v>
      </c>
      <c r="J12" s="17">
        <v>58.73</v>
      </c>
      <c r="K12" s="43">
        <f t="shared" si="1"/>
        <v>0.87359437691617736</v>
      </c>
      <c r="L12" s="17">
        <v>12.4</v>
      </c>
      <c r="M12" s="17">
        <v>11.45</v>
      </c>
      <c r="N12" s="17">
        <v>50</v>
      </c>
      <c r="O12" s="17">
        <v>58.73</v>
      </c>
      <c r="P12" s="44">
        <f t="shared" si="2"/>
        <v>0.98135728015742918</v>
      </c>
    </row>
    <row r="13" spans="1:17" s="40" customFormat="1" ht="23.25" customHeight="1">
      <c r="A13" s="38" t="s">
        <v>19</v>
      </c>
      <c r="B13" s="39"/>
      <c r="C13" s="39"/>
      <c r="D13" s="39"/>
      <c r="E13" s="39"/>
      <c r="F13" s="42">
        <f>AVERAGE(F10:F12)</f>
        <v>0.84697642733975742</v>
      </c>
      <c r="G13" s="39"/>
      <c r="H13" s="39"/>
      <c r="I13" s="39"/>
      <c r="J13" s="39"/>
      <c r="K13" s="42">
        <f>AVERAGE(K10:K12)</f>
        <v>0.90180998174843285</v>
      </c>
      <c r="L13" s="39"/>
      <c r="M13" s="39"/>
      <c r="N13" s="39"/>
      <c r="O13" s="39"/>
      <c r="P13" s="42">
        <f>AVERAGE(P10:P12)</f>
        <v>1.0920225107544834</v>
      </c>
      <c r="Q13" s="39"/>
    </row>
    <row r="14" spans="1:17">
      <c r="A14" s="1"/>
      <c r="B14" s="1"/>
      <c r="G14" s="1"/>
      <c r="L14" s="1"/>
    </row>
    <row r="15" spans="1:17">
      <c r="A15" s="3"/>
      <c r="B15" s="3"/>
      <c r="C15" s="3"/>
    </row>
    <row r="16" spans="1:17">
      <c r="A16" s="201"/>
      <c r="B16" s="201"/>
      <c r="C16" s="3"/>
    </row>
    <row r="17" spans="1:16" ht="26.25">
      <c r="A17" s="199" t="s">
        <v>20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</row>
    <row r="18" spans="1:16">
      <c r="A18" s="3"/>
      <c r="B18" s="3"/>
      <c r="C18" s="3"/>
    </row>
    <row r="19" spans="1:16">
      <c r="A19" s="3"/>
      <c r="B19" s="3"/>
      <c r="C19" s="3"/>
      <c r="G19" s="200">
        <f>(F13+(2*K13)+P13)/4</f>
        <v>0.93565472539777672</v>
      </c>
      <c r="H19" s="200"/>
    </row>
    <row r="20" spans="1:16" s="11" customFormat="1">
      <c r="A20" s="3"/>
      <c r="B20" s="3"/>
      <c r="C20" s="3"/>
      <c r="G20" s="200"/>
      <c r="H20" s="200"/>
    </row>
    <row r="21" spans="1:16">
      <c r="A21" s="3"/>
      <c r="B21" s="3"/>
      <c r="C21" s="3"/>
    </row>
    <row r="22" spans="1:16">
      <c r="A22" s="3"/>
      <c r="B22" s="3"/>
      <c r="C22" s="3"/>
    </row>
    <row r="23" spans="1:16" s="11" customFormat="1" ht="26.25">
      <c r="A23" s="199" t="s">
        <v>21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>
      <c r="A24" s="14"/>
      <c r="B24" s="14"/>
      <c r="C24" s="3"/>
    </row>
    <row r="26" spans="1:16">
      <c r="G26" s="200">
        <f>(F13-(2*K13)+P13)/2</f>
        <v>6.7689487298687567E-2</v>
      </c>
      <c r="H26" s="200"/>
    </row>
    <row r="27" spans="1:16">
      <c r="G27" s="200"/>
      <c r="H27" s="200"/>
    </row>
    <row r="31" spans="1:16" s="11" customFormat="1" ht="26.25">
      <c r="A31" s="204" t="s">
        <v>22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</row>
    <row r="34" spans="7:10">
      <c r="J34" s="11"/>
    </row>
    <row r="35" spans="7:10">
      <c r="G35" s="200">
        <f>SQRT((P13*(F13+1))/(F13*(P13+1)))</f>
        <v>1.0669096257891426</v>
      </c>
      <c r="H35" s="200"/>
    </row>
    <row r="36" spans="7:10">
      <c r="G36" s="200"/>
      <c r="H36" s="200"/>
    </row>
    <row r="37" spans="7:10">
      <c r="G37" s="45"/>
      <c r="H37" s="45"/>
    </row>
    <row r="38" spans="7:10">
      <c r="G38" s="45"/>
      <c r="H38" s="45"/>
    </row>
    <row r="39" spans="7:10">
      <c r="G39" s="45"/>
      <c r="H39" s="45"/>
    </row>
    <row r="40" spans="7:10">
      <c r="G40" s="45"/>
      <c r="H40" s="45"/>
    </row>
    <row r="41" spans="7:10">
      <c r="G41" s="200">
        <f>SQRT((P13*(F13+1))/(F13+P13))</f>
        <v>1.0199002216561965</v>
      </c>
      <c r="H41" s="200"/>
    </row>
    <row r="42" spans="7:10">
      <c r="G42" s="200"/>
      <c r="H42" s="200"/>
    </row>
    <row r="47" spans="7:10">
      <c r="G47" s="200">
        <f>SQRT((3*(F13+1)*P13)/(((2*K13)+1)*(F13+P13)))</f>
        <v>1.0550152605479208</v>
      </c>
      <c r="H47" s="200"/>
    </row>
    <row r="48" spans="7:10">
      <c r="G48" s="200"/>
      <c r="H48" s="200"/>
    </row>
    <row r="64" spans="1:16" ht="26.25">
      <c r="A64" s="197" t="s">
        <v>42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</row>
    <row r="65" spans="1:11" s="25" customFormat="1" ht="18.75">
      <c r="A65" s="11"/>
      <c r="B65" s="11"/>
      <c r="C65" s="1"/>
      <c r="D65" s="11"/>
      <c r="E65" s="11"/>
      <c r="F65" s="11"/>
      <c r="G65" s="11"/>
      <c r="H65" s="11"/>
      <c r="I65" s="11"/>
      <c r="J65" s="11"/>
      <c r="K65" s="35"/>
    </row>
    <row r="66" spans="1:11" s="25" customFormat="1" ht="18.75">
      <c r="A66" s="11"/>
      <c r="B66" s="11"/>
      <c r="C66" s="1"/>
      <c r="D66" s="11"/>
      <c r="E66" s="11"/>
      <c r="F66" s="11"/>
      <c r="G66" s="11"/>
      <c r="H66" s="11"/>
      <c r="I66" s="11"/>
      <c r="J66" s="11"/>
      <c r="K66" s="26"/>
    </row>
    <row r="67" spans="1:11" s="25" customFormat="1" ht="18.75">
      <c r="A67" s="11"/>
      <c r="B67" s="11"/>
      <c r="C67" s="1"/>
      <c r="D67" s="11"/>
      <c r="E67" s="11"/>
      <c r="F67" s="11"/>
      <c r="G67" s="11"/>
      <c r="H67" s="11"/>
      <c r="I67" s="11"/>
      <c r="J67" s="11"/>
    </row>
    <row r="68" spans="1:11" s="25" customFormat="1" ht="18.75">
      <c r="A68" s="11"/>
      <c r="B68" s="11"/>
      <c r="C68" s="1"/>
      <c r="D68" s="11"/>
      <c r="E68" s="11"/>
      <c r="F68" s="11"/>
      <c r="G68" s="11"/>
      <c r="H68" s="11"/>
      <c r="I68" s="11"/>
      <c r="J68" s="11"/>
    </row>
    <row r="69" spans="1:11" s="25" customFormat="1" ht="18.75">
      <c r="A69" s="11"/>
      <c r="B69" s="11"/>
      <c r="C69" s="1"/>
      <c r="D69" s="11"/>
      <c r="E69" s="11"/>
      <c r="F69" s="11"/>
      <c r="G69" s="11"/>
      <c r="H69" s="11"/>
      <c r="I69" s="11"/>
      <c r="J69" s="11"/>
    </row>
    <row r="70" spans="1:11" s="25" customFormat="1" ht="18.75">
      <c r="A70" s="11"/>
      <c r="B70" s="11"/>
      <c r="C70" s="1"/>
      <c r="D70" s="11"/>
      <c r="E70" s="11"/>
      <c r="F70" s="11"/>
      <c r="G70" s="11"/>
      <c r="H70" s="11"/>
      <c r="I70" s="11"/>
      <c r="J70" s="11"/>
    </row>
    <row r="71" spans="1:11" s="25" customFormat="1" ht="18.75">
      <c r="A71" s="11"/>
      <c r="B71" s="11"/>
      <c r="C71" s="1"/>
      <c r="D71" s="11"/>
      <c r="E71" s="11"/>
      <c r="F71" s="11"/>
      <c r="G71" s="11"/>
      <c r="H71" s="11"/>
      <c r="I71" s="11"/>
      <c r="J71" s="11"/>
    </row>
    <row r="72" spans="1:11" s="25" customFormat="1" ht="18.75">
      <c r="A72" s="11"/>
      <c r="B72" s="11"/>
      <c r="C72" s="1"/>
      <c r="D72" s="11"/>
      <c r="E72" s="11"/>
      <c r="F72" s="11"/>
      <c r="G72" s="11"/>
      <c r="H72" s="11"/>
      <c r="I72" s="11"/>
      <c r="J72" s="11"/>
    </row>
    <row r="73" spans="1:11" s="25" customFormat="1" ht="18.75">
      <c r="A73" s="11"/>
      <c r="B73" s="11"/>
      <c r="C73" s="1"/>
      <c r="D73" s="11"/>
      <c r="E73" s="11"/>
      <c r="F73" s="11"/>
      <c r="G73" s="11"/>
      <c r="H73" s="11"/>
      <c r="I73" s="11"/>
      <c r="J73" s="11"/>
    </row>
    <row r="74" spans="1:11" s="25" customFormat="1" ht="18.75">
      <c r="A74" s="11"/>
      <c r="B74" s="11"/>
      <c r="C74" s="1"/>
      <c r="D74" s="11"/>
      <c r="E74" s="11"/>
      <c r="F74" s="11"/>
      <c r="G74" s="11"/>
      <c r="H74" s="11"/>
      <c r="I74" s="11"/>
      <c r="J74" s="11"/>
    </row>
    <row r="75" spans="1:11" s="25" customFormat="1" ht="18.75">
      <c r="A75" s="11"/>
      <c r="B75" s="11"/>
      <c r="C75" s="1"/>
      <c r="D75" s="11"/>
      <c r="E75" s="11"/>
      <c r="F75" s="11"/>
      <c r="G75" s="11"/>
      <c r="H75" s="11"/>
      <c r="I75" s="11"/>
      <c r="J75" s="11"/>
    </row>
    <row r="76" spans="1:11" s="25" customFormat="1" ht="18.75">
      <c r="A76" s="11"/>
      <c r="B76" s="11"/>
      <c r="C76" s="11">
        <v>1.0369999999999999</v>
      </c>
      <c r="D76">
        <v>1.02</v>
      </c>
      <c r="E76">
        <v>1</v>
      </c>
      <c r="F76">
        <v>1.0549999999999999</v>
      </c>
      <c r="G76">
        <v>1</v>
      </c>
      <c r="H76">
        <v>1</v>
      </c>
      <c r="I76" s="11"/>
      <c r="J76" s="11"/>
    </row>
    <row r="77" spans="1:11" s="25" customFormat="1" ht="18.75">
      <c r="A77" s="11"/>
      <c r="B77" s="11"/>
      <c r="C77" s="1"/>
      <c r="D77" s="11"/>
      <c r="E77" s="11"/>
      <c r="F77" s="11"/>
      <c r="G77" s="11"/>
      <c r="H77" s="11"/>
      <c r="I77" s="11"/>
      <c r="J77" s="11"/>
    </row>
    <row r="78" spans="1:11">
      <c r="A78" s="11"/>
      <c r="B78" s="11"/>
      <c r="D78" s="11"/>
      <c r="E78" s="11"/>
      <c r="G78" s="11"/>
      <c r="H78" s="11"/>
      <c r="I78" s="11"/>
      <c r="J78" s="11"/>
    </row>
  </sheetData>
  <mergeCells count="14">
    <mergeCell ref="A64:P64"/>
    <mergeCell ref="L8:O8"/>
    <mergeCell ref="A2:P2"/>
    <mergeCell ref="A17:P17"/>
    <mergeCell ref="G19:H20"/>
    <mergeCell ref="A23:P23"/>
    <mergeCell ref="A16:B16"/>
    <mergeCell ref="B8:E8"/>
    <mergeCell ref="G8:J8"/>
    <mergeCell ref="A31:P31"/>
    <mergeCell ref="G35:H36"/>
    <mergeCell ref="G41:H42"/>
    <mergeCell ref="G47:H48"/>
    <mergeCell ref="G26:H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oleObject progId="Equation.3" shapeId="4097" r:id="rId4"/>
    <oleObject progId="Equation.3" shapeId="4099" r:id="rId5"/>
    <oleObject progId="Equation.3" shapeId="4100" r:id="rId6"/>
    <oleObject progId="Equation.3" shapeId="4101" r:id="rId7"/>
    <oleObject progId="Equation.3" shapeId="4102" r:id="rId8"/>
    <oleObject progId="Equation.3" shapeId="4103" r:id="rId9"/>
    <oleObject progId="Equation.3" shapeId="4104" r:id="rId10"/>
    <oleObject progId="Equation.3" shapeId="4105" r:id="rId11"/>
    <oleObject progId="Equation.3" shapeId="4106" r:id="rId12"/>
    <oleObject progId="Equation.3" shapeId="4107" r:id="rId13"/>
    <oleObject progId="Equation.3" shapeId="4108" r:id="rId1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X773"/>
  <sheetViews>
    <sheetView tabSelected="1" zoomScale="55" zoomScaleNormal="55" workbookViewId="0">
      <selection activeCell="N54" sqref="N54"/>
    </sheetView>
  </sheetViews>
  <sheetFormatPr defaultRowHeight="15"/>
  <cols>
    <col min="1" max="1" width="7" style="10" customWidth="1"/>
    <col min="2" max="2" width="9.140625" style="10"/>
    <col min="3" max="3" width="18.28515625" style="10" customWidth="1"/>
    <col min="4" max="4" width="17" style="10" bestFit="1" customWidth="1"/>
    <col min="5" max="5" width="11.42578125" style="10" customWidth="1"/>
    <col min="6" max="7" width="10.5703125" style="11" customWidth="1"/>
    <col min="8" max="8" width="11.7109375" style="11" customWidth="1"/>
    <col min="9" max="9" width="10.5703125" style="11" customWidth="1"/>
    <col min="10" max="10" width="14.5703125" style="10" customWidth="1"/>
    <col min="11" max="11" width="12" style="10" customWidth="1"/>
    <col min="12" max="12" width="13" style="10" customWidth="1"/>
    <col min="13" max="13" width="12" style="10" customWidth="1"/>
    <col min="14" max="14" width="12.85546875" style="10" bestFit="1" customWidth="1"/>
    <col min="15" max="15" width="13.7109375" style="10" bestFit="1" customWidth="1"/>
    <col min="16" max="16" width="14.42578125" style="10" customWidth="1"/>
    <col min="17" max="17" width="14.140625" style="10" customWidth="1"/>
    <col min="18" max="18" width="16.140625" style="10" customWidth="1"/>
    <col min="19" max="19" width="9.140625" style="10"/>
    <col min="20" max="20" width="8.7109375" style="10" customWidth="1"/>
    <col min="21" max="21" width="11.28515625" style="10" bestFit="1" customWidth="1"/>
    <col min="22" max="22" width="11.28515625" style="10" customWidth="1"/>
    <col min="23" max="23" width="14.28515625" style="11" customWidth="1"/>
    <col min="24" max="16384" width="9.140625" style="10"/>
  </cols>
  <sheetData>
    <row r="1" spans="1:2" s="2" customFormat="1" ht="34.5" customHeight="1"/>
    <row r="2" spans="1:2" s="2" customFormat="1" ht="32.25" customHeight="1"/>
    <row r="3" spans="1:2">
      <c r="A3" s="11"/>
      <c r="B3" s="11"/>
    </row>
    <row r="4" spans="1:2">
      <c r="A4" s="11"/>
      <c r="B4" s="11"/>
    </row>
    <row r="5" spans="1:2">
      <c r="A5" s="11"/>
      <c r="B5" s="11"/>
    </row>
    <row r="6" spans="1:2">
      <c r="A6" s="11"/>
      <c r="B6" s="11"/>
    </row>
    <row r="7" spans="1:2">
      <c r="A7" s="11"/>
      <c r="B7" s="11"/>
    </row>
    <row r="8" spans="1:2">
      <c r="A8" s="11"/>
      <c r="B8" s="11"/>
    </row>
    <row r="9" spans="1:2">
      <c r="A9" s="11"/>
      <c r="B9" s="11"/>
    </row>
    <row r="10" spans="1:2">
      <c r="A10" s="11"/>
      <c r="B10" s="11"/>
    </row>
    <row r="11" spans="1:2">
      <c r="A11" s="11"/>
      <c r="B11" s="11"/>
    </row>
    <row r="12" spans="1:2">
      <c r="A12" s="11"/>
      <c r="B12" s="11"/>
    </row>
    <row r="13" spans="1:2">
      <c r="A13" s="11"/>
      <c r="B13" s="11"/>
    </row>
    <row r="14" spans="1:2">
      <c r="A14" s="11"/>
      <c r="B14" s="11"/>
    </row>
    <row r="15" spans="1:2">
      <c r="A15" s="11"/>
      <c r="B15" s="11"/>
    </row>
    <row r="16" spans="1:2">
      <c r="A16" s="11"/>
      <c r="B16" s="11"/>
    </row>
    <row r="17" spans="1:23">
      <c r="A17" s="11"/>
      <c r="B17" s="11"/>
    </row>
    <row r="18" spans="1:23">
      <c r="A18" s="11"/>
      <c r="B18" s="11"/>
    </row>
    <row r="19" spans="1:23">
      <c r="A19" s="11"/>
      <c r="B19" s="11"/>
    </row>
    <row r="20" spans="1:23">
      <c r="A20" s="11"/>
      <c r="B20" s="11"/>
    </row>
    <row r="21" spans="1:23">
      <c r="A21" s="11"/>
      <c r="B21" s="11"/>
    </row>
    <row r="22" spans="1:23">
      <c r="A22" s="11"/>
      <c r="B22" s="11"/>
    </row>
    <row r="23" spans="1:23">
      <c r="A23" s="11"/>
      <c r="B23" s="11"/>
    </row>
    <row r="24" spans="1:23">
      <c r="A24" s="11"/>
      <c r="B24" s="11"/>
    </row>
    <row r="25" spans="1:23">
      <c r="A25" s="11"/>
      <c r="B25" s="11"/>
    </row>
    <row r="26" spans="1:23">
      <c r="A26" s="11"/>
      <c r="B26" s="11"/>
    </row>
    <row r="27" spans="1:23">
      <c r="A27" s="11"/>
      <c r="B27" s="11"/>
    </row>
    <row r="28" spans="1:23">
      <c r="A28" s="11"/>
      <c r="B28" s="11"/>
    </row>
    <row r="29" spans="1:23">
      <c r="A29" s="11"/>
      <c r="B29" s="11"/>
    </row>
    <row r="30" spans="1:23">
      <c r="A30" s="11"/>
      <c r="B30" s="11"/>
    </row>
    <row r="31" spans="1:23">
      <c r="A31" s="11"/>
      <c r="B31" s="11"/>
    </row>
    <row r="32" spans="1:23" ht="18.75">
      <c r="A32" s="11"/>
      <c r="B32" s="11"/>
      <c r="W32" s="25"/>
    </row>
    <row r="33" spans="1:24" ht="18.75" customHeight="1" thickBot="1">
      <c r="A33" s="11"/>
      <c r="B33" s="11"/>
      <c r="C33" s="212" t="s">
        <v>87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U33" s="213" t="s">
        <v>65</v>
      </c>
      <c r="V33" s="214"/>
      <c r="W33" s="208" t="s">
        <v>91</v>
      </c>
    </row>
    <row r="34" spans="1:24" ht="19.5" thickBot="1">
      <c r="A34" s="11"/>
      <c r="B34" s="11"/>
      <c r="C34" s="26"/>
      <c r="D34" s="26"/>
      <c r="E34" s="205" t="s">
        <v>86</v>
      </c>
      <c r="F34" s="206"/>
      <c r="G34" s="206"/>
      <c r="H34" s="206"/>
      <c r="I34" s="207"/>
      <c r="J34" s="209" t="s">
        <v>85</v>
      </c>
      <c r="K34" s="210"/>
      <c r="L34" s="210"/>
      <c r="M34" s="210"/>
      <c r="N34" s="210"/>
      <c r="O34" s="211"/>
      <c r="P34" s="27"/>
      <c r="U34" s="215"/>
      <c r="V34" s="216"/>
      <c r="W34" s="208"/>
    </row>
    <row r="35" spans="1:24" ht="57.75" customHeight="1">
      <c r="A35" s="11"/>
      <c r="B35" s="11"/>
      <c r="C35" s="108" t="s">
        <v>23</v>
      </c>
      <c r="D35" s="109" t="s">
        <v>24</v>
      </c>
      <c r="E35" s="101" t="s">
        <v>25</v>
      </c>
      <c r="F35" s="54" t="s">
        <v>59</v>
      </c>
      <c r="G35" s="64" t="s">
        <v>60</v>
      </c>
      <c r="H35" s="64" t="s">
        <v>61</v>
      </c>
      <c r="I35" s="102" t="s">
        <v>62</v>
      </c>
      <c r="J35" s="105" t="s">
        <v>63</v>
      </c>
      <c r="K35" s="55" t="s">
        <v>64</v>
      </c>
      <c r="L35" s="55" t="s">
        <v>26</v>
      </c>
      <c r="M35" s="55" t="s">
        <v>27</v>
      </c>
      <c r="N35" s="56" t="s">
        <v>83</v>
      </c>
      <c r="O35" s="106" t="s">
        <v>84</v>
      </c>
      <c r="P35" s="131" t="s">
        <v>89</v>
      </c>
      <c r="Q35" s="132" t="s">
        <v>90</v>
      </c>
      <c r="R35" s="138" t="s">
        <v>45</v>
      </c>
      <c r="U35" s="52" t="s">
        <v>46</v>
      </c>
      <c r="V35" s="53"/>
      <c r="W35" s="164">
        <f>J45</f>
        <v>548.296827474986</v>
      </c>
      <c r="X35" s="11"/>
    </row>
    <row r="36" spans="1:24" ht="24.95" customHeight="1">
      <c r="A36" s="11"/>
      <c r="B36" s="11"/>
      <c r="C36" s="110" t="s">
        <v>92</v>
      </c>
      <c r="D36" s="111" t="s">
        <v>50</v>
      </c>
      <c r="E36" s="103">
        <v>1.97</v>
      </c>
      <c r="F36" s="63">
        <v>12.5</v>
      </c>
      <c r="G36" s="143">
        <v>80</v>
      </c>
      <c r="H36" s="65">
        <v>102</v>
      </c>
      <c r="I36" s="104">
        <f>(H36-G36)/G36*100</f>
        <v>27.500000000000004</v>
      </c>
      <c r="J36" s="142">
        <f>'0°'!H26</f>
        <v>523.005076142132</v>
      </c>
      <c r="K36" s="143">
        <f>'0°'!H555</f>
        <v>854.49746192893406</v>
      </c>
      <c r="L36" s="57">
        <f>'0°'!E555</f>
        <v>25.052000000000003</v>
      </c>
      <c r="M36" s="57">
        <f>'0°'!E624</f>
        <v>28.529499999999995</v>
      </c>
      <c r="N36" s="58">
        <f>'Power Law'!Y3</f>
        <v>0.255</v>
      </c>
      <c r="O36" s="107">
        <f>'Power Law'!Z3</f>
        <v>1568</v>
      </c>
      <c r="P36" s="133">
        <v>0.2419</v>
      </c>
      <c r="Q36" s="134">
        <v>1489</v>
      </c>
      <c r="R36" s="139">
        <f>Anisotropia!F10</f>
        <v>0.88576281683587299</v>
      </c>
      <c r="U36" s="52" t="s">
        <v>47</v>
      </c>
      <c r="V36" s="53"/>
      <c r="W36" s="164">
        <f>K45</f>
        <v>860.00475671452011</v>
      </c>
      <c r="X36" s="11"/>
    </row>
    <row r="37" spans="1:24" ht="24.95" customHeight="1">
      <c r="A37" s="11"/>
      <c r="B37" s="11"/>
      <c r="C37" s="112"/>
      <c r="D37" s="111" t="s">
        <v>51</v>
      </c>
      <c r="E37" s="103"/>
      <c r="F37" s="63"/>
      <c r="G37" s="143"/>
      <c r="H37" s="65"/>
      <c r="I37" s="104"/>
      <c r="J37" s="142"/>
      <c r="K37" s="143"/>
      <c r="L37" s="57"/>
      <c r="M37" s="57"/>
      <c r="N37" s="58"/>
      <c r="O37" s="107"/>
      <c r="P37" s="133"/>
      <c r="Q37" s="134"/>
      <c r="R37" s="139">
        <f>Anisotropia!F11</f>
        <v>0.78834538972559953</v>
      </c>
      <c r="U37" s="52" t="s">
        <v>48</v>
      </c>
      <c r="V37" s="53"/>
      <c r="W37" s="165">
        <f>M45</f>
        <v>24.369624999999996</v>
      </c>
    </row>
    <row r="38" spans="1:24" ht="24.95" customHeight="1">
      <c r="A38" s="11"/>
      <c r="B38" s="11"/>
      <c r="C38" s="112"/>
      <c r="D38" s="111" t="s">
        <v>52</v>
      </c>
      <c r="E38" s="103"/>
      <c r="F38" s="63"/>
      <c r="G38" s="143"/>
      <c r="H38" s="65"/>
      <c r="I38" s="104"/>
      <c r="J38" s="142"/>
      <c r="K38" s="143"/>
      <c r="L38" s="57"/>
      <c r="M38" s="57"/>
      <c r="N38" s="58"/>
      <c r="O38" s="107"/>
      <c r="P38" s="133"/>
      <c r="Q38" s="134"/>
      <c r="R38" s="139">
        <f>Anisotropia!F12</f>
        <v>0.86682107545779974</v>
      </c>
      <c r="U38" s="52" t="s">
        <v>66</v>
      </c>
      <c r="V38" s="53"/>
      <c r="W38" s="166">
        <f>Anisotropia!G19</f>
        <v>0.93565472539777672</v>
      </c>
    </row>
    <row r="39" spans="1:24" ht="24.95" customHeight="1">
      <c r="A39" s="11"/>
      <c r="B39" s="11"/>
      <c r="C39" s="112"/>
      <c r="D39" s="111" t="s">
        <v>53</v>
      </c>
      <c r="E39" s="103">
        <v>2.0299999999999998</v>
      </c>
      <c r="F39" s="63">
        <v>12.5</v>
      </c>
      <c r="G39" s="143">
        <v>80</v>
      </c>
      <c r="H39" s="65">
        <v>98.5</v>
      </c>
      <c r="I39" s="104">
        <f t="shared" ref="I39:I42" si="0">(H39-G39)/G39*100</f>
        <v>23.125</v>
      </c>
      <c r="J39" s="142">
        <f>'45°'!H21</f>
        <v>558.42364532019712</v>
      </c>
      <c r="K39" s="143">
        <f>'45°'!H500</f>
        <v>861.87192118226608</v>
      </c>
      <c r="L39" s="57">
        <f>'45°'!E500</f>
        <v>22.902124999999991</v>
      </c>
      <c r="M39" s="57">
        <f>'45°'!E530</f>
        <v>24.214625000000005</v>
      </c>
      <c r="N39" s="58">
        <f>'Power Law'!Y4</f>
        <v>0.252</v>
      </c>
      <c r="O39" s="107">
        <f>'Power Law'!Z4</f>
        <v>1585</v>
      </c>
      <c r="P39" s="133">
        <v>0.2341</v>
      </c>
      <c r="Q39" s="134">
        <v>1468</v>
      </c>
      <c r="R39" s="139">
        <f>Anisotropia!K10</f>
        <v>0.86853675892805071</v>
      </c>
      <c r="U39" s="52" t="s">
        <v>67</v>
      </c>
      <c r="V39" s="53"/>
      <c r="W39" s="167">
        <f>Anisotropia!F13</f>
        <v>0.84697642733975742</v>
      </c>
    </row>
    <row r="40" spans="1:24" ht="24.95" customHeight="1">
      <c r="A40" s="11"/>
      <c r="B40" s="11"/>
      <c r="C40" s="112"/>
      <c r="D40" s="111" t="s">
        <v>54</v>
      </c>
      <c r="E40" s="103"/>
      <c r="F40" s="63"/>
      <c r="G40" s="143"/>
      <c r="H40" s="65"/>
      <c r="I40" s="104"/>
      <c r="J40" s="142"/>
      <c r="K40" s="143"/>
      <c r="L40" s="57"/>
      <c r="M40" s="57"/>
      <c r="N40" s="58"/>
      <c r="O40" s="107"/>
      <c r="P40" s="133"/>
      <c r="Q40" s="134"/>
      <c r="R40" s="139">
        <f>Anisotropia!K11</f>
        <v>0.96329880940107016</v>
      </c>
      <c r="U40" s="52" t="s">
        <v>68</v>
      </c>
      <c r="V40" s="53"/>
      <c r="W40" s="167">
        <f>Anisotropia!K13</f>
        <v>0.90180998174843285</v>
      </c>
    </row>
    <row r="41" spans="1:24" ht="24.95" customHeight="1">
      <c r="A41" s="11"/>
      <c r="B41" s="11"/>
      <c r="C41" s="112"/>
      <c r="D41" s="111" t="s">
        <v>55</v>
      </c>
      <c r="E41" s="103"/>
      <c r="F41" s="63"/>
      <c r="G41" s="143"/>
      <c r="H41" s="65"/>
      <c r="I41" s="104"/>
      <c r="J41" s="142"/>
      <c r="K41" s="143"/>
      <c r="L41" s="57"/>
      <c r="M41" s="57"/>
      <c r="N41" s="58"/>
      <c r="O41" s="107"/>
      <c r="P41" s="133"/>
      <c r="Q41" s="134"/>
      <c r="R41" s="139">
        <f>Anisotropia!K12</f>
        <v>0.87359437691617736</v>
      </c>
      <c r="U41" s="52" t="s">
        <v>69</v>
      </c>
      <c r="V41" s="53"/>
      <c r="W41" s="167">
        <f>Anisotropia!P13</f>
        <v>1.0920225107544834</v>
      </c>
    </row>
    <row r="42" spans="1:24" ht="24.95" customHeight="1">
      <c r="A42" s="11"/>
      <c r="B42" s="11"/>
      <c r="C42" s="112"/>
      <c r="D42" s="111" t="s">
        <v>56</v>
      </c>
      <c r="E42" s="103">
        <v>2.0099999999999998</v>
      </c>
      <c r="F42" s="63">
        <v>12.47</v>
      </c>
      <c r="G42" s="143">
        <v>80</v>
      </c>
      <c r="H42" s="65">
        <v>95</v>
      </c>
      <c r="I42" s="104">
        <f t="shared" si="0"/>
        <v>18.75</v>
      </c>
      <c r="J42" s="142">
        <f>'90°'!H25</f>
        <v>563.46176096262877</v>
      </c>
      <c r="K42" s="143">
        <f>'90°'!H448</f>
        <v>863.64488703236032</v>
      </c>
      <c r="L42" s="57">
        <f>'90°'!E448</f>
        <v>19.888499999999993</v>
      </c>
      <c r="M42" s="57">
        <f>'90°'!E464</f>
        <v>20.364749999999994</v>
      </c>
      <c r="N42" s="58">
        <f>'Power Law'!Y5</f>
        <v>0.25</v>
      </c>
      <c r="O42" s="107">
        <f>'Power Law'!Z5</f>
        <v>1595</v>
      </c>
      <c r="P42" s="133">
        <v>0.2286</v>
      </c>
      <c r="Q42" s="134">
        <v>1499</v>
      </c>
      <c r="R42" s="139">
        <f>Anisotropia!P10</f>
        <v>1.2100678297166205</v>
      </c>
      <c r="U42" s="52" t="s">
        <v>70</v>
      </c>
      <c r="V42" s="53"/>
      <c r="W42" s="167">
        <f>N45</f>
        <v>0.25233333333333335</v>
      </c>
    </row>
    <row r="43" spans="1:24" ht="24.95" customHeight="1">
      <c r="A43" s="11"/>
      <c r="B43" s="11"/>
      <c r="C43" s="112"/>
      <c r="D43" s="111" t="s">
        <v>57</v>
      </c>
      <c r="E43" s="103"/>
      <c r="F43" s="63"/>
      <c r="G43" s="143"/>
      <c r="H43" s="65"/>
      <c r="I43" s="104"/>
      <c r="J43" s="142"/>
      <c r="K43" s="143"/>
      <c r="L43" s="57"/>
      <c r="M43" s="57"/>
      <c r="N43" s="58"/>
      <c r="O43" s="107"/>
      <c r="P43" s="133"/>
      <c r="Q43" s="134"/>
      <c r="R43" s="139">
        <f>Anisotropia!P11</f>
        <v>1.0846424223894002</v>
      </c>
      <c r="U43" s="52" t="s">
        <v>71</v>
      </c>
      <c r="V43" s="53"/>
      <c r="W43" s="167">
        <f>N36</f>
        <v>0.255</v>
      </c>
    </row>
    <row r="44" spans="1:24" ht="24.95" customHeight="1" thickBot="1">
      <c r="A44" s="11"/>
      <c r="B44" s="11"/>
      <c r="C44" s="113"/>
      <c r="D44" s="114" t="s">
        <v>58</v>
      </c>
      <c r="E44" s="115"/>
      <c r="F44" s="116"/>
      <c r="G44" s="145"/>
      <c r="H44" s="117"/>
      <c r="I44" s="118"/>
      <c r="J44" s="144"/>
      <c r="K44" s="145"/>
      <c r="L44" s="119"/>
      <c r="M44" s="119"/>
      <c r="N44" s="120"/>
      <c r="O44" s="121"/>
      <c r="P44" s="135"/>
      <c r="Q44" s="136"/>
      <c r="R44" s="140">
        <f>Anisotropia!P12</f>
        <v>0.98135728015742918</v>
      </c>
      <c r="U44" s="52" t="s">
        <v>72</v>
      </c>
      <c r="V44" s="53"/>
      <c r="W44" s="167">
        <f>N39</f>
        <v>0.252</v>
      </c>
    </row>
    <row r="45" spans="1:24" ht="24.95" customHeight="1" thickBot="1">
      <c r="A45" s="11"/>
      <c r="B45" s="11"/>
      <c r="C45" s="122" t="s">
        <v>28</v>
      </c>
      <c r="D45" s="123" t="s">
        <v>29</v>
      </c>
      <c r="E45" s="124">
        <f t="shared" ref="E45" si="1">AVERAGE(E36:E44)</f>
        <v>2.0033333333333334</v>
      </c>
      <c r="F45" s="125">
        <f>AVERAGE(F36:F44)</f>
        <v>12.49</v>
      </c>
      <c r="G45" s="125"/>
      <c r="H45" s="125">
        <f t="shared" ref="H45:O45" si="2">AVERAGE(H36:H44)</f>
        <v>98.5</v>
      </c>
      <c r="I45" s="126">
        <f t="shared" si="2"/>
        <v>23.125</v>
      </c>
      <c r="J45" s="127">
        <f t="shared" si="2"/>
        <v>548.296827474986</v>
      </c>
      <c r="K45" s="128">
        <f t="shared" si="2"/>
        <v>860.00475671452011</v>
      </c>
      <c r="L45" s="128">
        <f t="shared" si="2"/>
        <v>22.614208333333327</v>
      </c>
      <c r="M45" s="128">
        <f t="shared" si="2"/>
        <v>24.369624999999996</v>
      </c>
      <c r="N45" s="129">
        <f t="shared" si="2"/>
        <v>0.25233333333333335</v>
      </c>
      <c r="O45" s="130">
        <f t="shared" si="2"/>
        <v>1582.6666666666667</v>
      </c>
      <c r="P45" s="137">
        <f t="shared" ref="P45" si="3">AVERAGE(P36:P44)</f>
        <v>0.23486666666666667</v>
      </c>
      <c r="Q45" s="130">
        <f>AVERAGE(Q36:Q38)</f>
        <v>1489</v>
      </c>
      <c r="R45" s="141">
        <f>(AVERAGE(R36:R38)+AVERAGE(R39:R41)+2*AVERAGE(R42:R44))/4</f>
        <v>0.98320785764928931</v>
      </c>
      <c r="U45" s="52" t="s">
        <v>73</v>
      </c>
      <c r="V45" s="53"/>
      <c r="W45" s="167">
        <f>N42</f>
        <v>0.25</v>
      </c>
    </row>
    <row r="46" spans="1:24">
      <c r="A46" s="11"/>
      <c r="B46" s="11"/>
      <c r="J46" s="45"/>
      <c r="P46" s="50"/>
      <c r="U46" s="51"/>
    </row>
    <row r="47" spans="1:24">
      <c r="A47" s="11"/>
      <c r="B47" s="11"/>
      <c r="C47" s="11"/>
      <c r="D47" s="11"/>
      <c r="E47" s="11"/>
      <c r="J47" s="11"/>
      <c r="K47" s="11"/>
      <c r="L47" s="11"/>
      <c r="M47" s="11"/>
      <c r="N47" s="11"/>
      <c r="O47" s="50"/>
    </row>
    <row r="48" spans="1:24" ht="26.25">
      <c r="A48" s="11"/>
      <c r="B48" s="11"/>
      <c r="C48" s="59" t="s">
        <v>74</v>
      </c>
      <c r="D48" s="11"/>
      <c r="E48" s="11"/>
      <c r="J48" s="11"/>
      <c r="K48" s="11"/>
      <c r="L48" s="11"/>
      <c r="M48" s="11"/>
      <c r="N48" s="11"/>
      <c r="O48" s="11"/>
    </row>
    <row r="49" spans="1:15">
      <c r="A49" s="11"/>
      <c r="B49" s="11"/>
      <c r="C49" s="60"/>
      <c r="D49" s="68" t="s">
        <v>75</v>
      </c>
      <c r="J49" s="11"/>
      <c r="K49" s="11"/>
      <c r="L49" s="11"/>
      <c r="M49" s="11"/>
      <c r="N49" s="11"/>
      <c r="O49" s="11"/>
    </row>
    <row r="50" spans="1:15" ht="15" customHeight="1">
      <c r="A50" s="11"/>
      <c r="B50" s="11"/>
      <c r="D50" s="68"/>
      <c r="J50" s="11"/>
      <c r="K50" s="11"/>
      <c r="L50" s="11"/>
      <c r="M50" s="11"/>
      <c r="N50" s="11"/>
      <c r="O50" s="11"/>
    </row>
    <row r="51" spans="1:15" ht="15" customHeight="1">
      <c r="A51" s="11"/>
      <c r="B51" s="11"/>
      <c r="C51" s="61"/>
      <c r="D51" s="68" t="s">
        <v>81</v>
      </c>
      <c r="J51" s="11"/>
      <c r="K51" s="11"/>
      <c r="L51" s="11"/>
      <c r="M51" s="11"/>
      <c r="N51" s="11"/>
      <c r="O51" s="11"/>
    </row>
    <row r="52" spans="1:15" ht="15" customHeight="1">
      <c r="A52" s="11"/>
      <c r="B52" s="11"/>
      <c r="D52" s="68"/>
      <c r="J52" s="11"/>
      <c r="K52" s="11"/>
      <c r="L52" s="11"/>
      <c r="M52" s="11"/>
      <c r="N52" s="11"/>
      <c r="O52" s="11"/>
    </row>
    <row r="53" spans="1:15" ht="15" customHeight="1">
      <c r="A53" s="11"/>
      <c r="B53" s="11"/>
      <c r="C53" s="62"/>
      <c r="D53" s="68" t="s">
        <v>82</v>
      </c>
      <c r="J53" s="11"/>
      <c r="K53" s="11"/>
      <c r="L53" s="11"/>
      <c r="M53" s="11"/>
      <c r="N53" s="11"/>
      <c r="O53" s="11"/>
    </row>
    <row r="54" spans="1:15" ht="15" customHeight="1">
      <c r="A54" s="11"/>
      <c r="B54" s="11"/>
      <c r="J54" s="11"/>
      <c r="K54" s="11"/>
      <c r="L54" s="11"/>
      <c r="M54" s="11"/>
      <c r="N54" s="11"/>
      <c r="O54" s="11"/>
    </row>
    <row r="55" spans="1:15" ht="15" customHeight="1">
      <c r="A55" s="11"/>
      <c r="B55" s="11"/>
      <c r="J55" s="11"/>
      <c r="K55" s="11"/>
      <c r="L55" s="11"/>
      <c r="M55" s="11"/>
      <c r="N55" s="11"/>
      <c r="O55" s="11"/>
    </row>
    <row r="56" spans="1:15" ht="15" customHeight="1">
      <c r="A56" s="11"/>
      <c r="B56" s="11"/>
      <c r="J56" s="11"/>
      <c r="K56" s="11"/>
      <c r="L56" s="11"/>
      <c r="M56" s="11"/>
      <c r="N56" s="11"/>
      <c r="O56" s="11"/>
    </row>
    <row r="57" spans="1:15" ht="15" customHeight="1">
      <c r="A57" s="11"/>
      <c r="B57" s="11"/>
      <c r="J57" s="11"/>
      <c r="K57" s="11"/>
      <c r="L57" s="11"/>
      <c r="M57" s="11"/>
      <c r="N57" s="11"/>
      <c r="O57" s="11"/>
    </row>
    <row r="58" spans="1:15" ht="15" customHeight="1">
      <c r="A58" s="11"/>
      <c r="B58" s="11"/>
      <c r="J58" s="11"/>
      <c r="K58" s="11"/>
      <c r="L58" s="11"/>
      <c r="M58" s="11"/>
      <c r="N58" s="11"/>
      <c r="O58" s="11"/>
    </row>
    <row r="59" spans="1:15" ht="15" customHeight="1">
      <c r="A59" s="11"/>
      <c r="B59" s="11"/>
      <c r="J59" s="11"/>
      <c r="K59" s="11"/>
      <c r="L59" s="11"/>
      <c r="M59" s="11"/>
      <c r="N59" s="11"/>
      <c r="O59" s="11"/>
    </row>
    <row r="60" spans="1:15" ht="15" customHeight="1">
      <c r="A60" s="11"/>
      <c r="B60" s="11"/>
      <c r="J60" s="11"/>
      <c r="K60" s="11"/>
      <c r="L60" s="11"/>
      <c r="M60" s="11"/>
      <c r="N60" s="11"/>
      <c r="O60" s="11"/>
    </row>
    <row r="61" spans="1:15" ht="15" customHeight="1">
      <c r="A61" s="11"/>
      <c r="B61" s="11"/>
      <c r="J61" s="11"/>
      <c r="K61" s="11"/>
      <c r="L61" s="11"/>
      <c r="M61" s="11"/>
      <c r="N61" s="11"/>
      <c r="O61" s="11"/>
    </row>
    <row r="62" spans="1:15">
      <c r="A62" s="11"/>
      <c r="B62" s="11"/>
      <c r="J62" s="11"/>
      <c r="K62" s="11"/>
      <c r="L62" s="11"/>
      <c r="M62" s="11"/>
      <c r="N62" s="11"/>
      <c r="O62" s="11"/>
    </row>
    <row r="63" spans="1:15">
      <c r="A63" s="11"/>
      <c r="B63" s="11"/>
      <c r="J63" s="11"/>
      <c r="K63" s="11"/>
      <c r="L63" s="11"/>
      <c r="M63" s="11"/>
      <c r="N63" s="11"/>
      <c r="O63" s="11"/>
    </row>
    <row r="64" spans="1:15">
      <c r="A64" s="11"/>
      <c r="B64" s="11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  <row r="100" spans="1:2">
      <c r="A100" s="11"/>
      <c r="B100" s="11"/>
    </row>
    <row r="101" spans="1:2">
      <c r="A101" s="11"/>
      <c r="B101" s="11"/>
    </row>
    <row r="102" spans="1:2">
      <c r="A102" s="11"/>
      <c r="B102" s="11"/>
    </row>
    <row r="103" spans="1:2">
      <c r="A103" s="11"/>
      <c r="B103" s="11"/>
    </row>
    <row r="104" spans="1:2">
      <c r="A104" s="11"/>
      <c r="B104" s="11"/>
    </row>
    <row r="105" spans="1:2">
      <c r="A105" s="11"/>
      <c r="B105" s="11"/>
    </row>
    <row r="106" spans="1:2">
      <c r="A106" s="11"/>
      <c r="B106" s="11"/>
    </row>
    <row r="107" spans="1:2">
      <c r="A107" s="11"/>
      <c r="B107" s="11"/>
    </row>
    <row r="108" spans="1:2">
      <c r="A108" s="11"/>
      <c r="B108" s="11"/>
    </row>
    <row r="109" spans="1:2">
      <c r="A109" s="11"/>
      <c r="B109" s="11"/>
    </row>
    <row r="110" spans="1:2">
      <c r="A110" s="11"/>
      <c r="B110" s="11"/>
    </row>
    <row r="111" spans="1:2">
      <c r="A111" s="11"/>
      <c r="B111" s="11"/>
    </row>
    <row r="112" spans="1:2">
      <c r="A112" s="11"/>
      <c r="B112" s="11"/>
    </row>
    <row r="113" spans="1:2">
      <c r="A113" s="11"/>
      <c r="B113" s="11"/>
    </row>
    <row r="114" spans="1:2">
      <c r="A114" s="11"/>
      <c r="B114" s="11"/>
    </row>
    <row r="115" spans="1:2">
      <c r="A115" s="11"/>
      <c r="B115" s="11"/>
    </row>
    <row r="116" spans="1:2">
      <c r="A116" s="11"/>
      <c r="B116" s="11"/>
    </row>
    <row r="117" spans="1:2">
      <c r="A117" s="11"/>
      <c r="B117" s="11"/>
    </row>
    <row r="118" spans="1:2">
      <c r="A118" s="11"/>
      <c r="B118" s="11"/>
    </row>
    <row r="119" spans="1:2">
      <c r="A119" s="11"/>
      <c r="B119" s="11"/>
    </row>
    <row r="120" spans="1:2">
      <c r="A120" s="11"/>
      <c r="B120" s="11"/>
    </row>
    <row r="121" spans="1:2">
      <c r="A121" s="11"/>
      <c r="B121" s="11"/>
    </row>
    <row r="122" spans="1:2">
      <c r="A122" s="11"/>
      <c r="B122" s="11"/>
    </row>
    <row r="123" spans="1:2">
      <c r="A123" s="11"/>
      <c r="B123" s="11"/>
    </row>
    <row r="124" spans="1:2">
      <c r="A124" s="11"/>
      <c r="B124" s="11"/>
    </row>
    <row r="125" spans="1:2">
      <c r="A125" s="11"/>
      <c r="B125" s="11"/>
    </row>
    <row r="126" spans="1:2">
      <c r="A126" s="11"/>
      <c r="B126" s="11"/>
    </row>
    <row r="127" spans="1:2">
      <c r="A127" s="11"/>
      <c r="B127" s="11"/>
    </row>
    <row r="128" spans="1:2">
      <c r="A128" s="11"/>
      <c r="B128" s="11"/>
    </row>
    <row r="129" spans="1:2">
      <c r="A129" s="11"/>
      <c r="B129" s="11"/>
    </row>
    <row r="130" spans="1:2">
      <c r="A130" s="11"/>
      <c r="B130" s="11"/>
    </row>
    <row r="131" spans="1:2">
      <c r="A131" s="11"/>
      <c r="B131" s="11"/>
    </row>
    <row r="132" spans="1:2">
      <c r="A132" s="11"/>
      <c r="B132" s="11"/>
    </row>
    <row r="133" spans="1:2">
      <c r="A133" s="11"/>
      <c r="B133" s="11"/>
    </row>
    <row r="134" spans="1:2">
      <c r="A134" s="11"/>
      <c r="B134" s="11"/>
    </row>
    <row r="135" spans="1:2">
      <c r="A135" s="11"/>
      <c r="B135" s="11"/>
    </row>
    <row r="136" spans="1:2">
      <c r="A136" s="11"/>
      <c r="B136" s="11"/>
    </row>
    <row r="137" spans="1:2">
      <c r="A137" s="11"/>
      <c r="B137" s="11"/>
    </row>
    <row r="138" spans="1:2">
      <c r="A138" s="11"/>
      <c r="B138" s="11"/>
    </row>
    <row r="139" spans="1:2">
      <c r="A139" s="11"/>
      <c r="B139" s="11"/>
    </row>
    <row r="140" spans="1:2">
      <c r="A140" s="11"/>
      <c r="B140" s="11"/>
    </row>
    <row r="141" spans="1:2">
      <c r="A141" s="11"/>
      <c r="B141" s="11"/>
    </row>
    <row r="142" spans="1:2">
      <c r="A142" s="11"/>
      <c r="B142" s="11"/>
    </row>
    <row r="143" spans="1:2">
      <c r="A143" s="11"/>
      <c r="B143" s="11"/>
    </row>
    <row r="144" spans="1:2">
      <c r="A144" s="11"/>
      <c r="B144" s="11"/>
    </row>
    <row r="145" spans="1:2">
      <c r="A145" s="11"/>
      <c r="B145" s="11"/>
    </row>
    <row r="146" spans="1:2">
      <c r="A146" s="11"/>
      <c r="B146" s="11"/>
    </row>
    <row r="147" spans="1:2">
      <c r="A147" s="11"/>
      <c r="B147" s="11"/>
    </row>
    <row r="148" spans="1:2">
      <c r="A148" s="11"/>
      <c r="B148" s="11"/>
    </row>
    <row r="149" spans="1:2">
      <c r="A149" s="11"/>
      <c r="B149" s="11"/>
    </row>
    <row r="150" spans="1:2">
      <c r="A150" s="11"/>
      <c r="B150" s="11"/>
    </row>
    <row r="151" spans="1:2">
      <c r="A151" s="11"/>
      <c r="B151" s="11"/>
    </row>
    <row r="152" spans="1:2">
      <c r="A152" s="11"/>
      <c r="B152" s="11"/>
    </row>
    <row r="153" spans="1:2">
      <c r="A153" s="11"/>
      <c r="B153" s="11"/>
    </row>
    <row r="154" spans="1:2">
      <c r="A154" s="11"/>
      <c r="B154" s="11"/>
    </row>
    <row r="155" spans="1:2">
      <c r="A155" s="11"/>
      <c r="B155" s="11"/>
    </row>
    <row r="156" spans="1:2">
      <c r="A156" s="11"/>
      <c r="B156" s="11"/>
    </row>
    <row r="157" spans="1:2">
      <c r="A157" s="11"/>
      <c r="B157" s="11"/>
    </row>
    <row r="158" spans="1:2">
      <c r="A158" s="11"/>
      <c r="B158" s="11"/>
    </row>
    <row r="159" spans="1:2">
      <c r="A159" s="11"/>
      <c r="B159" s="11"/>
    </row>
    <row r="160" spans="1:2">
      <c r="A160" s="11"/>
      <c r="B160" s="11"/>
    </row>
    <row r="161" spans="1:2">
      <c r="A161" s="11"/>
      <c r="B161" s="11"/>
    </row>
    <row r="162" spans="1:2">
      <c r="A162" s="11"/>
      <c r="B162" s="11"/>
    </row>
    <row r="163" spans="1:2">
      <c r="A163" s="11"/>
      <c r="B163" s="11"/>
    </row>
    <row r="164" spans="1:2">
      <c r="A164" s="11"/>
      <c r="B164" s="11"/>
    </row>
    <row r="165" spans="1:2">
      <c r="A165" s="11"/>
      <c r="B165" s="11"/>
    </row>
    <row r="166" spans="1:2">
      <c r="A166" s="11"/>
      <c r="B166" s="11"/>
    </row>
    <row r="167" spans="1:2">
      <c r="A167" s="11"/>
      <c r="B167" s="11"/>
    </row>
    <row r="168" spans="1:2">
      <c r="A168" s="11"/>
      <c r="B168" s="11"/>
    </row>
    <row r="169" spans="1:2">
      <c r="A169" s="11"/>
      <c r="B169" s="11"/>
    </row>
    <row r="170" spans="1:2">
      <c r="A170" s="11"/>
      <c r="B170" s="11"/>
    </row>
    <row r="171" spans="1:2">
      <c r="A171" s="11"/>
      <c r="B171" s="11"/>
    </row>
    <row r="172" spans="1:2">
      <c r="A172" s="11"/>
      <c r="B172" s="11"/>
    </row>
    <row r="173" spans="1:2">
      <c r="A173" s="11"/>
      <c r="B173" s="11"/>
    </row>
    <row r="174" spans="1:2">
      <c r="A174" s="11"/>
      <c r="B174" s="11"/>
    </row>
    <row r="175" spans="1:2">
      <c r="A175" s="11"/>
      <c r="B175" s="11"/>
    </row>
    <row r="176" spans="1:2">
      <c r="A176" s="11"/>
      <c r="B176" s="11"/>
    </row>
    <row r="177" spans="1:2">
      <c r="A177" s="11"/>
      <c r="B177" s="11"/>
    </row>
    <row r="178" spans="1:2">
      <c r="A178" s="11"/>
      <c r="B178" s="11"/>
    </row>
    <row r="179" spans="1:2">
      <c r="A179" s="11"/>
      <c r="B179" s="11"/>
    </row>
    <row r="180" spans="1:2">
      <c r="A180" s="11"/>
      <c r="B180" s="11"/>
    </row>
    <row r="181" spans="1:2">
      <c r="A181" s="11"/>
      <c r="B181" s="11"/>
    </row>
    <row r="182" spans="1:2">
      <c r="A182" s="11"/>
      <c r="B182" s="11"/>
    </row>
    <row r="183" spans="1:2">
      <c r="A183" s="11"/>
      <c r="B183" s="11"/>
    </row>
    <row r="184" spans="1:2">
      <c r="A184" s="11"/>
      <c r="B184" s="11"/>
    </row>
    <row r="185" spans="1:2">
      <c r="A185" s="11"/>
      <c r="B185" s="11"/>
    </row>
    <row r="186" spans="1:2">
      <c r="A186" s="11"/>
      <c r="B186" s="11"/>
    </row>
    <row r="187" spans="1:2">
      <c r="A187" s="11"/>
      <c r="B187" s="11"/>
    </row>
    <row r="188" spans="1:2">
      <c r="A188" s="11"/>
      <c r="B188" s="11"/>
    </row>
    <row r="189" spans="1:2">
      <c r="A189" s="11"/>
      <c r="B189" s="11"/>
    </row>
    <row r="190" spans="1:2">
      <c r="A190" s="11"/>
      <c r="B190" s="11"/>
    </row>
    <row r="191" spans="1:2">
      <c r="A191" s="11"/>
      <c r="B191" s="11"/>
    </row>
    <row r="192" spans="1:2">
      <c r="A192" s="11"/>
      <c r="B192" s="11"/>
    </row>
    <row r="193" spans="1:2">
      <c r="A193" s="11"/>
      <c r="B193" s="11"/>
    </row>
    <row r="194" spans="1:2">
      <c r="A194" s="11"/>
      <c r="B194" s="11"/>
    </row>
    <row r="195" spans="1:2">
      <c r="A195" s="11"/>
      <c r="B195" s="11"/>
    </row>
    <row r="196" spans="1:2">
      <c r="A196" s="11"/>
      <c r="B196" s="11"/>
    </row>
    <row r="197" spans="1:2">
      <c r="A197" s="11"/>
      <c r="B197" s="11"/>
    </row>
    <row r="198" spans="1:2">
      <c r="A198" s="11"/>
      <c r="B198" s="11"/>
    </row>
    <row r="199" spans="1:2">
      <c r="A199" s="11"/>
      <c r="B199" s="11"/>
    </row>
    <row r="200" spans="1:2">
      <c r="A200" s="11"/>
      <c r="B200" s="11"/>
    </row>
    <row r="201" spans="1:2">
      <c r="A201" s="11"/>
      <c r="B201" s="11"/>
    </row>
    <row r="202" spans="1:2">
      <c r="A202" s="11"/>
      <c r="B202" s="11"/>
    </row>
    <row r="203" spans="1:2">
      <c r="A203" s="11"/>
      <c r="B203" s="11"/>
    </row>
    <row r="204" spans="1:2">
      <c r="A204" s="11"/>
      <c r="B204" s="11"/>
    </row>
    <row r="205" spans="1:2">
      <c r="A205" s="11"/>
      <c r="B205" s="11"/>
    </row>
    <row r="206" spans="1:2">
      <c r="A206" s="11"/>
      <c r="B206" s="11"/>
    </row>
    <row r="207" spans="1:2">
      <c r="A207" s="11"/>
      <c r="B207" s="11"/>
    </row>
    <row r="208" spans="1:2">
      <c r="A208" s="11"/>
      <c r="B208" s="11"/>
    </row>
    <row r="209" spans="1:2">
      <c r="A209" s="11"/>
      <c r="B209" s="11"/>
    </row>
    <row r="210" spans="1:2">
      <c r="A210" s="11"/>
      <c r="B210" s="11"/>
    </row>
    <row r="211" spans="1:2">
      <c r="A211" s="11"/>
      <c r="B211" s="11"/>
    </row>
    <row r="212" spans="1:2">
      <c r="A212" s="11"/>
      <c r="B212" s="11"/>
    </row>
    <row r="213" spans="1:2">
      <c r="A213" s="11"/>
      <c r="B213" s="11"/>
    </row>
    <row r="214" spans="1:2">
      <c r="A214" s="11"/>
      <c r="B214" s="11"/>
    </row>
    <row r="215" spans="1:2">
      <c r="A215" s="11"/>
      <c r="B215" s="11"/>
    </row>
    <row r="216" spans="1:2">
      <c r="A216" s="11"/>
      <c r="B216" s="11"/>
    </row>
    <row r="217" spans="1:2">
      <c r="A217" s="11"/>
      <c r="B217" s="11"/>
    </row>
    <row r="218" spans="1:2">
      <c r="A218" s="11"/>
      <c r="B218" s="11"/>
    </row>
    <row r="219" spans="1:2">
      <c r="A219" s="11"/>
      <c r="B219" s="11"/>
    </row>
    <row r="220" spans="1:2">
      <c r="A220" s="11"/>
      <c r="B220" s="11"/>
    </row>
    <row r="221" spans="1:2">
      <c r="A221" s="11"/>
      <c r="B221" s="11"/>
    </row>
    <row r="222" spans="1:2">
      <c r="A222" s="11"/>
      <c r="B222" s="11"/>
    </row>
    <row r="223" spans="1:2">
      <c r="A223" s="11"/>
      <c r="B223" s="11"/>
    </row>
    <row r="224" spans="1:2">
      <c r="A224" s="11"/>
      <c r="B224" s="11"/>
    </row>
    <row r="225" spans="1:2">
      <c r="A225" s="11"/>
      <c r="B225" s="11"/>
    </row>
    <row r="226" spans="1:2">
      <c r="A226" s="11"/>
      <c r="B226" s="11"/>
    </row>
    <row r="227" spans="1:2">
      <c r="A227" s="11"/>
      <c r="B227" s="11"/>
    </row>
    <row r="228" spans="1:2">
      <c r="A228" s="11"/>
      <c r="B228" s="11"/>
    </row>
    <row r="229" spans="1:2">
      <c r="A229" s="11"/>
      <c r="B229" s="11"/>
    </row>
    <row r="230" spans="1:2">
      <c r="A230" s="11"/>
      <c r="B230" s="11"/>
    </row>
    <row r="231" spans="1:2">
      <c r="A231" s="11"/>
      <c r="B231" s="11"/>
    </row>
    <row r="232" spans="1:2">
      <c r="A232" s="11"/>
      <c r="B232" s="11"/>
    </row>
    <row r="233" spans="1:2">
      <c r="A233" s="11"/>
      <c r="B233" s="11"/>
    </row>
    <row r="234" spans="1:2">
      <c r="A234" s="11"/>
      <c r="B234" s="11"/>
    </row>
    <row r="235" spans="1:2">
      <c r="A235" s="11"/>
      <c r="B235" s="11"/>
    </row>
    <row r="236" spans="1:2">
      <c r="A236" s="11"/>
      <c r="B236" s="11"/>
    </row>
    <row r="237" spans="1:2">
      <c r="A237" s="11"/>
      <c r="B237" s="11"/>
    </row>
    <row r="238" spans="1:2">
      <c r="A238" s="11"/>
      <c r="B238" s="11"/>
    </row>
    <row r="239" spans="1:2">
      <c r="A239" s="11"/>
      <c r="B239" s="11"/>
    </row>
    <row r="240" spans="1:2">
      <c r="A240" s="11"/>
      <c r="B240" s="11"/>
    </row>
    <row r="241" spans="1:2">
      <c r="A241" s="11"/>
      <c r="B241" s="11"/>
    </row>
    <row r="242" spans="1:2">
      <c r="A242" s="11"/>
      <c r="B242" s="11"/>
    </row>
    <row r="243" spans="1:2">
      <c r="A243" s="11"/>
      <c r="B243" s="11"/>
    </row>
    <row r="244" spans="1:2">
      <c r="A244" s="11"/>
      <c r="B244" s="11"/>
    </row>
    <row r="245" spans="1:2">
      <c r="A245" s="11"/>
      <c r="B245" s="11"/>
    </row>
    <row r="246" spans="1:2">
      <c r="A246" s="11"/>
      <c r="B246" s="11"/>
    </row>
    <row r="247" spans="1:2">
      <c r="A247" s="11"/>
      <c r="B247" s="11"/>
    </row>
    <row r="248" spans="1:2">
      <c r="A248" s="11"/>
      <c r="B248" s="11"/>
    </row>
    <row r="249" spans="1:2">
      <c r="A249" s="11"/>
      <c r="B249" s="11"/>
    </row>
    <row r="250" spans="1:2">
      <c r="A250" s="11"/>
      <c r="B250" s="11"/>
    </row>
    <row r="251" spans="1:2">
      <c r="A251" s="11"/>
      <c r="B251" s="11"/>
    </row>
    <row r="252" spans="1:2">
      <c r="A252" s="11"/>
      <c r="B252" s="11"/>
    </row>
    <row r="253" spans="1:2">
      <c r="A253" s="11"/>
      <c r="B253" s="11"/>
    </row>
    <row r="254" spans="1:2">
      <c r="A254" s="11"/>
      <c r="B254" s="11"/>
    </row>
    <row r="255" spans="1:2">
      <c r="A255" s="11"/>
      <c r="B255" s="11"/>
    </row>
    <row r="256" spans="1:2">
      <c r="A256" s="11"/>
      <c r="B256" s="11"/>
    </row>
    <row r="257" spans="1:2">
      <c r="A257" s="11"/>
      <c r="B257" s="11"/>
    </row>
    <row r="258" spans="1:2">
      <c r="A258" s="11"/>
      <c r="B258" s="11"/>
    </row>
    <row r="259" spans="1:2">
      <c r="A259" s="11"/>
      <c r="B259" s="11"/>
    </row>
    <row r="260" spans="1:2">
      <c r="A260" s="11"/>
      <c r="B260" s="11"/>
    </row>
    <row r="261" spans="1:2">
      <c r="A261" s="11"/>
      <c r="B261" s="11"/>
    </row>
    <row r="262" spans="1:2">
      <c r="A262" s="11"/>
      <c r="B262" s="11"/>
    </row>
    <row r="263" spans="1:2">
      <c r="A263" s="11"/>
      <c r="B263" s="11"/>
    </row>
    <row r="264" spans="1:2">
      <c r="A264" s="11"/>
      <c r="B264" s="11"/>
    </row>
    <row r="265" spans="1:2">
      <c r="A265" s="11"/>
      <c r="B265" s="11"/>
    </row>
    <row r="266" spans="1:2">
      <c r="A266" s="11"/>
      <c r="B266" s="11"/>
    </row>
    <row r="267" spans="1:2">
      <c r="A267" s="11"/>
      <c r="B267" s="11"/>
    </row>
    <row r="268" spans="1:2">
      <c r="A268" s="11"/>
      <c r="B268" s="11"/>
    </row>
    <row r="269" spans="1:2">
      <c r="A269" s="11"/>
      <c r="B269" s="11"/>
    </row>
    <row r="270" spans="1:2">
      <c r="A270" s="11"/>
      <c r="B270" s="11"/>
    </row>
    <row r="271" spans="1:2">
      <c r="A271" s="11"/>
      <c r="B271" s="11"/>
    </row>
    <row r="272" spans="1:2">
      <c r="A272" s="11"/>
      <c r="B272" s="11"/>
    </row>
    <row r="273" spans="1:2">
      <c r="A273" s="11"/>
      <c r="B273" s="11"/>
    </row>
    <row r="274" spans="1:2">
      <c r="A274" s="11"/>
      <c r="B274" s="11"/>
    </row>
    <row r="275" spans="1:2">
      <c r="A275" s="11"/>
      <c r="B275" s="11"/>
    </row>
    <row r="276" spans="1:2">
      <c r="A276" s="11"/>
      <c r="B276" s="11"/>
    </row>
    <row r="277" spans="1:2">
      <c r="A277" s="11"/>
      <c r="B277" s="11"/>
    </row>
    <row r="278" spans="1:2">
      <c r="A278" s="11"/>
      <c r="B278" s="11"/>
    </row>
    <row r="279" spans="1:2">
      <c r="A279" s="11"/>
      <c r="B279" s="11"/>
    </row>
    <row r="280" spans="1:2">
      <c r="A280" s="11"/>
      <c r="B280" s="11"/>
    </row>
    <row r="281" spans="1:2">
      <c r="A281" s="11"/>
      <c r="B281" s="11"/>
    </row>
    <row r="282" spans="1:2">
      <c r="A282" s="11"/>
      <c r="B282" s="11"/>
    </row>
    <row r="283" spans="1:2">
      <c r="A283" s="11"/>
      <c r="B283" s="11"/>
    </row>
    <row r="284" spans="1:2">
      <c r="A284" s="11"/>
      <c r="B284" s="11"/>
    </row>
    <row r="285" spans="1:2">
      <c r="A285" s="11"/>
      <c r="B285" s="11"/>
    </row>
    <row r="286" spans="1:2">
      <c r="A286" s="11"/>
      <c r="B286" s="11"/>
    </row>
    <row r="287" spans="1:2">
      <c r="A287" s="11"/>
      <c r="B287" s="11"/>
    </row>
    <row r="288" spans="1:2">
      <c r="A288" s="11"/>
      <c r="B288" s="11"/>
    </row>
    <row r="289" spans="1:2">
      <c r="A289" s="11"/>
      <c r="B289" s="11"/>
    </row>
    <row r="290" spans="1:2">
      <c r="A290" s="11"/>
      <c r="B290" s="11"/>
    </row>
    <row r="291" spans="1:2">
      <c r="A291" s="11"/>
      <c r="B291" s="11"/>
    </row>
    <row r="292" spans="1:2">
      <c r="A292" s="11"/>
      <c r="B292" s="11"/>
    </row>
    <row r="293" spans="1:2">
      <c r="A293" s="11"/>
      <c r="B293" s="11"/>
    </row>
    <row r="294" spans="1:2">
      <c r="A294" s="11"/>
      <c r="B294" s="11"/>
    </row>
    <row r="295" spans="1:2">
      <c r="A295" s="11"/>
      <c r="B295" s="11"/>
    </row>
    <row r="296" spans="1:2">
      <c r="A296" s="11"/>
      <c r="B296" s="11"/>
    </row>
    <row r="297" spans="1:2">
      <c r="A297" s="11"/>
      <c r="B297" s="11"/>
    </row>
    <row r="298" spans="1:2">
      <c r="A298" s="11"/>
      <c r="B298" s="11"/>
    </row>
    <row r="299" spans="1:2">
      <c r="A299" s="11"/>
      <c r="B299" s="11"/>
    </row>
    <row r="300" spans="1:2">
      <c r="A300" s="11"/>
      <c r="B300" s="11"/>
    </row>
    <row r="301" spans="1:2">
      <c r="A301" s="11"/>
      <c r="B301" s="11"/>
    </row>
    <row r="302" spans="1:2">
      <c r="A302" s="11"/>
      <c r="B302" s="11"/>
    </row>
    <row r="303" spans="1:2">
      <c r="A303" s="11"/>
      <c r="B303" s="11"/>
    </row>
    <row r="304" spans="1:2">
      <c r="A304" s="11"/>
      <c r="B304" s="11"/>
    </row>
    <row r="305" spans="1:2">
      <c r="A305" s="11"/>
      <c r="B305" s="11"/>
    </row>
    <row r="306" spans="1:2">
      <c r="A306" s="11"/>
      <c r="B306" s="11"/>
    </row>
    <row r="307" spans="1:2">
      <c r="A307" s="11"/>
      <c r="B307" s="11"/>
    </row>
    <row r="308" spans="1:2">
      <c r="A308" s="11"/>
      <c r="B308" s="11"/>
    </row>
    <row r="309" spans="1:2">
      <c r="A309" s="11"/>
      <c r="B309" s="11"/>
    </row>
    <row r="310" spans="1:2">
      <c r="A310" s="11"/>
      <c r="B310" s="11"/>
    </row>
    <row r="311" spans="1:2">
      <c r="A311" s="11"/>
      <c r="B311" s="11"/>
    </row>
    <row r="312" spans="1:2">
      <c r="A312" s="11"/>
      <c r="B312" s="11"/>
    </row>
    <row r="313" spans="1:2">
      <c r="A313" s="11"/>
      <c r="B313" s="11"/>
    </row>
    <row r="314" spans="1:2">
      <c r="A314" s="11"/>
      <c r="B314" s="11"/>
    </row>
    <row r="315" spans="1:2">
      <c r="A315" s="11"/>
      <c r="B315" s="11"/>
    </row>
    <row r="316" spans="1:2">
      <c r="A316" s="11"/>
      <c r="B316" s="11"/>
    </row>
    <row r="317" spans="1:2">
      <c r="A317" s="11"/>
      <c r="B317" s="11"/>
    </row>
    <row r="318" spans="1:2">
      <c r="A318" s="11"/>
      <c r="B318" s="11"/>
    </row>
    <row r="319" spans="1:2">
      <c r="A319" s="11"/>
      <c r="B319" s="11"/>
    </row>
    <row r="320" spans="1:2">
      <c r="A320" s="11"/>
      <c r="B320" s="11"/>
    </row>
    <row r="321" spans="1:2">
      <c r="A321" s="11"/>
      <c r="B321" s="11"/>
    </row>
    <row r="322" spans="1:2">
      <c r="A322" s="11"/>
      <c r="B322" s="11"/>
    </row>
    <row r="323" spans="1:2">
      <c r="A323" s="11"/>
      <c r="B323" s="11"/>
    </row>
    <row r="324" spans="1:2">
      <c r="A324" s="11"/>
      <c r="B324" s="11"/>
    </row>
    <row r="325" spans="1:2">
      <c r="A325" s="11"/>
      <c r="B325" s="11"/>
    </row>
    <row r="326" spans="1:2">
      <c r="A326" s="11"/>
      <c r="B326" s="11"/>
    </row>
    <row r="327" spans="1:2">
      <c r="A327" s="11"/>
      <c r="B327" s="11"/>
    </row>
    <row r="328" spans="1:2">
      <c r="A328" s="11"/>
      <c r="B328" s="11"/>
    </row>
    <row r="329" spans="1:2">
      <c r="A329" s="11"/>
      <c r="B329" s="11"/>
    </row>
    <row r="330" spans="1:2">
      <c r="A330" s="11"/>
      <c r="B330" s="11"/>
    </row>
    <row r="331" spans="1:2">
      <c r="A331" s="11"/>
      <c r="B331" s="11"/>
    </row>
    <row r="332" spans="1:2">
      <c r="A332" s="11"/>
      <c r="B332" s="11"/>
    </row>
    <row r="333" spans="1:2">
      <c r="A333" s="11"/>
      <c r="B333" s="11"/>
    </row>
    <row r="334" spans="1:2">
      <c r="A334" s="11"/>
      <c r="B334" s="11"/>
    </row>
    <row r="335" spans="1:2">
      <c r="A335" s="11"/>
      <c r="B335" s="11"/>
    </row>
    <row r="336" spans="1:2">
      <c r="A336" s="11"/>
      <c r="B336" s="11"/>
    </row>
    <row r="337" spans="1:2">
      <c r="A337" s="11"/>
      <c r="B337" s="11"/>
    </row>
    <row r="338" spans="1:2">
      <c r="A338" s="11"/>
      <c r="B338" s="11"/>
    </row>
    <row r="339" spans="1:2">
      <c r="A339" s="11"/>
      <c r="B339" s="11"/>
    </row>
    <row r="340" spans="1:2">
      <c r="A340" s="11"/>
      <c r="B340" s="11"/>
    </row>
    <row r="341" spans="1:2">
      <c r="A341" s="11"/>
      <c r="B341" s="11"/>
    </row>
    <row r="342" spans="1:2">
      <c r="A342" s="11"/>
      <c r="B342" s="11"/>
    </row>
    <row r="343" spans="1:2">
      <c r="A343" s="11"/>
      <c r="B343" s="11"/>
    </row>
    <row r="344" spans="1:2">
      <c r="A344" s="11"/>
      <c r="B344" s="11"/>
    </row>
    <row r="345" spans="1:2">
      <c r="A345" s="11"/>
      <c r="B345" s="11"/>
    </row>
    <row r="346" spans="1:2">
      <c r="A346" s="11"/>
      <c r="B346" s="11"/>
    </row>
    <row r="347" spans="1:2">
      <c r="A347" s="11"/>
      <c r="B347" s="11"/>
    </row>
    <row r="348" spans="1:2">
      <c r="A348" s="11"/>
      <c r="B348" s="11"/>
    </row>
    <row r="349" spans="1:2">
      <c r="A349" s="11"/>
      <c r="B349" s="11"/>
    </row>
    <row r="350" spans="1:2">
      <c r="A350" s="11"/>
      <c r="B350" s="11"/>
    </row>
    <row r="351" spans="1:2">
      <c r="A351" s="11"/>
      <c r="B351" s="11"/>
    </row>
    <row r="352" spans="1:2">
      <c r="A352" s="11"/>
      <c r="B352" s="11"/>
    </row>
    <row r="353" spans="1:2">
      <c r="A353" s="11"/>
      <c r="B353" s="11"/>
    </row>
    <row r="354" spans="1:2">
      <c r="A354" s="11"/>
      <c r="B354" s="11"/>
    </row>
    <row r="355" spans="1:2">
      <c r="A355" s="11"/>
      <c r="B355" s="11"/>
    </row>
    <row r="356" spans="1:2">
      <c r="A356" s="11"/>
      <c r="B356" s="11"/>
    </row>
    <row r="357" spans="1:2">
      <c r="A357" s="11"/>
      <c r="B357" s="11"/>
    </row>
    <row r="358" spans="1:2">
      <c r="A358" s="11"/>
      <c r="B358" s="11"/>
    </row>
    <row r="359" spans="1:2">
      <c r="A359" s="11"/>
      <c r="B359" s="11"/>
    </row>
    <row r="360" spans="1:2">
      <c r="A360" s="11"/>
      <c r="B360" s="11"/>
    </row>
    <row r="361" spans="1:2">
      <c r="A361" s="11"/>
      <c r="B361" s="11"/>
    </row>
    <row r="362" spans="1:2">
      <c r="A362" s="11"/>
      <c r="B362" s="11"/>
    </row>
    <row r="363" spans="1:2">
      <c r="A363" s="11"/>
      <c r="B363" s="11"/>
    </row>
    <row r="364" spans="1:2">
      <c r="A364" s="11"/>
      <c r="B364" s="11"/>
    </row>
    <row r="365" spans="1:2">
      <c r="A365" s="11"/>
      <c r="B365" s="11"/>
    </row>
    <row r="366" spans="1:2">
      <c r="A366" s="11"/>
      <c r="B366" s="11"/>
    </row>
    <row r="367" spans="1:2">
      <c r="A367" s="11"/>
      <c r="B367" s="11"/>
    </row>
    <row r="368" spans="1:2">
      <c r="A368" s="11"/>
      <c r="B368" s="11"/>
    </row>
    <row r="369" spans="1:2">
      <c r="A369" s="11"/>
      <c r="B369" s="11"/>
    </row>
    <row r="370" spans="1:2">
      <c r="A370" s="11"/>
      <c r="B370" s="11"/>
    </row>
    <row r="371" spans="1:2">
      <c r="A371" s="11"/>
      <c r="B371" s="11"/>
    </row>
    <row r="372" spans="1:2">
      <c r="A372" s="11"/>
      <c r="B372" s="11"/>
    </row>
    <row r="373" spans="1:2">
      <c r="A373" s="11"/>
      <c r="B373" s="11"/>
    </row>
    <row r="374" spans="1:2">
      <c r="A374" s="11"/>
      <c r="B374" s="11"/>
    </row>
    <row r="375" spans="1:2">
      <c r="A375" s="11"/>
      <c r="B375" s="11"/>
    </row>
    <row r="376" spans="1:2">
      <c r="A376" s="11"/>
      <c r="B376" s="11"/>
    </row>
    <row r="377" spans="1:2">
      <c r="A377" s="11"/>
      <c r="B377" s="11"/>
    </row>
    <row r="378" spans="1:2">
      <c r="A378" s="11"/>
      <c r="B378" s="11"/>
    </row>
    <row r="379" spans="1:2">
      <c r="A379" s="11"/>
      <c r="B379" s="11"/>
    </row>
    <row r="380" spans="1:2">
      <c r="A380" s="11"/>
      <c r="B380" s="11"/>
    </row>
    <row r="381" spans="1:2">
      <c r="A381" s="11"/>
      <c r="B381" s="11"/>
    </row>
    <row r="382" spans="1:2">
      <c r="A382" s="11"/>
      <c r="B382" s="11"/>
    </row>
    <row r="383" spans="1:2">
      <c r="A383" s="11"/>
      <c r="B383" s="11"/>
    </row>
    <row r="384" spans="1:2">
      <c r="A384" s="11"/>
      <c r="B384" s="11"/>
    </row>
    <row r="385" spans="1:2">
      <c r="A385" s="11"/>
      <c r="B385" s="11"/>
    </row>
    <row r="386" spans="1:2">
      <c r="A386" s="11"/>
      <c r="B386" s="11"/>
    </row>
    <row r="387" spans="1:2">
      <c r="A387" s="11"/>
      <c r="B387" s="11"/>
    </row>
    <row r="388" spans="1:2">
      <c r="A388" s="11"/>
      <c r="B388" s="11"/>
    </row>
    <row r="389" spans="1:2">
      <c r="A389" s="11"/>
      <c r="B389" s="11"/>
    </row>
    <row r="390" spans="1:2">
      <c r="A390" s="11"/>
      <c r="B390" s="11"/>
    </row>
    <row r="391" spans="1:2">
      <c r="A391" s="11"/>
      <c r="B391" s="11"/>
    </row>
    <row r="392" spans="1:2">
      <c r="A392" s="11"/>
      <c r="B392" s="11"/>
    </row>
    <row r="393" spans="1:2">
      <c r="A393" s="11"/>
      <c r="B393" s="11"/>
    </row>
    <row r="394" spans="1:2">
      <c r="A394" s="11"/>
      <c r="B394" s="11"/>
    </row>
    <row r="395" spans="1:2">
      <c r="A395" s="11"/>
      <c r="B395" s="11"/>
    </row>
    <row r="396" spans="1:2">
      <c r="A396" s="11"/>
      <c r="B396" s="11"/>
    </row>
    <row r="397" spans="1:2">
      <c r="A397" s="11"/>
      <c r="B397" s="11"/>
    </row>
    <row r="398" spans="1:2">
      <c r="A398" s="11"/>
      <c r="B398" s="11"/>
    </row>
    <row r="399" spans="1:2">
      <c r="A399" s="11"/>
      <c r="B399" s="11"/>
    </row>
    <row r="400" spans="1:2">
      <c r="A400" s="11"/>
      <c r="B400" s="11"/>
    </row>
    <row r="401" spans="1:2">
      <c r="A401" s="11"/>
      <c r="B401" s="11"/>
    </row>
    <row r="402" spans="1:2">
      <c r="A402" s="11"/>
      <c r="B402" s="11"/>
    </row>
    <row r="403" spans="1:2">
      <c r="A403" s="11"/>
      <c r="B403" s="11"/>
    </row>
    <row r="404" spans="1:2">
      <c r="A404" s="11"/>
      <c r="B404" s="11"/>
    </row>
    <row r="405" spans="1:2">
      <c r="A405" s="11"/>
      <c r="B405" s="11"/>
    </row>
    <row r="406" spans="1:2">
      <c r="A406" s="11"/>
      <c r="B406" s="11"/>
    </row>
    <row r="407" spans="1:2">
      <c r="A407" s="11"/>
      <c r="B407" s="11"/>
    </row>
    <row r="408" spans="1:2">
      <c r="A408" s="11"/>
      <c r="B408" s="11"/>
    </row>
    <row r="409" spans="1:2">
      <c r="A409" s="11"/>
      <c r="B409" s="11"/>
    </row>
    <row r="410" spans="1:2">
      <c r="A410" s="11"/>
      <c r="B410" s="11"/>
    </row>
    <row r="411" spans="1:2">
      <c r="A411" s="11"/>
      <c r="B411" s="11"/>
    </row>
    <row r="412" spans="1:2">
      <c r="A412" s="11"/>
      <c r="B412" s="11"/>
    </row>
    <row r="413" spans="1:2">
      <c r="A413" s="11"/>
      <c r="B413" s="11"/>
    </row>
    <row r="414" spans="1:2">
      <c r="A414" s="11"/>
      <c r="B414" s="11"/>
    </row>
    <row r="415" spans="1:2">
      <c r="A415" s="11"/>
      <c r="B415" s="11"/>
    </row>
    <row r="416" spans="1:2">
      <c r="A416" s="11"/>
      <c r="B416" s="11"/>
    </row>
    <row r="417" spans="1:2">
      <c r="A417" s="11"/>
      <c r="B417" s="11"/>
    </row>
    <row r="418" spans="1:2">
      <c r="A418" s="11"/>
      <c r="B418" s="11"/>
    </row>
    <row r="419" spans="1:2">
      <c r="A419" s="11"/>
      <c r="B419" s="11"/>
    </row>
    <row r="420" spans="1:2">
      <c r="A420" s="11"/>
      <c r="B420" s="11"/>
    </row>
    <row r="421" spans="1:2">
      <c r="A421" s="11"/>
      <c r="B421" s="11"/>
    </row>
    <row r="422" spans="1:2">
      <c r="A422" s="11"/>
      <c r="B422" s="11"/>
    </row>
    <row r="423" spans="1:2">
      <c r="A423" s="11"/>
      <c r="B423" s="11"/>
    </row>
    <row r="424" spans="1:2">
      <c r="A424" s="11"/>
      <c r="B424" s="11"/>
    </row>
    <row r="425" spans="1:2">
      <c r="A425" s="11"/>
      <c r="B425" s="11"/>
    </row>
    <row r="426" spans="1:2">
      <c r="A426" s="11"/>
      <c r="B426" s="11"/>
    </row>
    <row r="427" spans="1:2">
      <c r="A427" s="11"/>
      <c r="B427" s="11"/>
    </row>
    <row r="428" spans="1:2">
      <c r="A428" s="11"/>
      <c r="B428" s="11"/>
    </row>
    <row r="429" spans="1:2">
      <c r="A429" s="11"/>
      <c r="B429" s="11"/>
    </row>
    <row r="430" spans="1:2">
      <c r="A430" s="11"/>
      <c r="B430" s="11"/>
    </row>
    <row r="431" spans="1:2">
      <c r="A431" s="11"/>
      <c r="B431" s="11"/>
    </row>
    <row r="432" spans="1:2">
      <c r="A432" s="11"/>
      <c r="B432" s="11"/>
    </row>
    <row r="433" spans="1:2">
      <c r="A433" s="11"/>
      <c r="B433" s="11"/>
    </row>
    <row r="434" spans="1:2">
      <c r="A434" s="11"/>
      <c r="B434" s="11"/>
    </row>
    <row r="435" spans="1:2">
      <c r="A435" s="11"/>
      <c r="B435" s="11"/>
    </row>
    <row r="436" spans="1:2">
      <c r="A436" s="11"/>
      <c r="B436" s="11"/>
    </row>
    <row r="437" spans="1:2">
      <c r="A437" s="11"/>
      <c r="B437" s="11"/>
    </row>
    <row r="438" spans="1:2">
      <c r="A438" s="11"/>
      <c r="B438" s="11"/>
    </row>
    <row r="439" spans="1:2">
      <c r="A439" s="11"/>
      <c r="B439" s="11"/>
    </row>
    <row r="440" spans="1:2">
      <c r="A440" s="11"/>
      <c r="B440" s="11"/>
    </row>
    <row r="441" spans="1:2">
      <c r="A441" s="11"/>
      <c r="B441" s="11"/>
    </row>
    <row r="442" spans="1:2">
      <c r="A442" s="11"/>
      <c r="B442" s="11"/>
    </row>
    <row r="443" spans="1:2">
      <c r="A443" s="11"/>
      <c r="B443" s="11"/>
    </row>
    <row r="444" spans="1:2">
      <c r="A444" s="11"/>
      <c r="B444" s="11"/>
    </row>
    <row r="445" spans="1:2">
      <c r="A445" s="11"/>
      <c r="B445" s="11"/>
    </row>
    <row r="446" spans="1:2">
      <c r="A446" s="11"/>
      <c r="B446" s="11"/>
    </row>
    <row r="447" spans="1:2">
      <c r="A447" s="11"/>
      <c r="B447" s="11"/>
    </row>
    <row r="448" spans="1:2">
      <c r="A448" s="11"/>
      <c r="B448" s="11"/>
    </row>
    <row r="449" spans="1:2">
      <c r="A449" s="11"/>
      <c r="B449" s="11"/>
    </row>
    <row r="450" spans="1:2">
      <c r="A450" s="11"/>
      <c r="B450" s="11"/>
    </row>
    <row r="451" spans="1:2">
      <c r="A451" s="11"/>
      <c r="B451" s="11"/>
    </row>
    <row r="452" spans="1:2">
      <c r="A452" s="11"/>
      <c r="B452" s="11"/>
    </row>
    <row r="453" spans="1:2">
      <c r="A453" s="11"/>
      <c r="B453" s="11"/>
    </row>
    <row r="454" spans="1:2">
      <c r="A454" s="11"/>
      <c r="B454" s="11"/>
    </row>
    <row r="455" spans="1:2">
      <c r="A455" s="11"/>
      <c r="B455" s="11"/>
    </row>
    <row r="456" spans="1:2">
      <c r="A456" s="11"/>
      <c r="B456" s="11"/>
    </row>
    <row r="457" spans="1:2">
      <c r="A457" s="11"/>
      <c r="B457" s="11"/>
    </row>
    <row r="458" spans="1:2">
      <c r="A458" s="11"/>
      <c r="B458" s="11"/>
    </row>
    <row r="459" spans="1:2">
      <c r="A459" s="11"/>
      <c r="B459" s="11"/>
    </row>
    <row r="460" spans="1:2">
      <c r="A460" s="11"/>
      <c r="B460" s="11"/>
    </row>
    <row r="461" spans="1:2">
      <c r="A461" s="11"/>
      <c r="B461" s="11"/>
    </row>
    <row r="462" spans="1:2">
      <c r="A462" s="11"/>
      <c r="B462" s="11"/>
    </row>
    <row r="463" spans="1:2">
      <c r="A463" s="11"/>
      <c r="B463" s="11"/>
    </row>
    <row r="464" spans="1:2">
      <c r="A464" s="11"/>
      <c r="B464" s="11"/>
    </row>
    <row r="465" spans="1:2">
      <c r="A465" s="11"/>
      <c r="B465" s="11"/>
    </row>
    <row r="466" spans="1:2">
      <c r="A466" s="11"/>
      <c r="B466" s="11"/>
    </row>
    <row r="467" spans="1:2">
      <c r="A467" s="11"/>
      <c r="B467" s="11"/>
    </row>
    <row r="468" spans="1:2">
      <c r="A468" s="11"/>
      <c r="B468" s="11"/>
    </row>
    <row r="469" spans="1:2">
      <c r="A469" s="11"/>
      <c r="B469" s="11"/>
    </row>
    <row r="470" spans="1:2">
      <c r="A470" s="11"/>
      <c r="B470" s="11"/>
    </row>
    <row r="471" spans="1:2">
      <c r="A471" s="11"/>
      <c r="B471" s="11"/>
    </row>
    <row r="472" spans="1:2">
      <c r="A472" s="11"/>
      <c r="B472" s="11"/>
    </row>
    <row r="473" spans="1:2">
      <c r="A473" s="11"/>
      <c r="B473" s="11"/>
    </row>
    <row r="474" spans="1:2">
      <c r="A474" s="11"/>
      <c r="B474" s="11"/>
    </row>
    <row r="475" spans="1:2">
      <c r="A475" s="11"/>
      <c r="B475" s="11"/>
    </row>
    <row r="476" spans="1:2">
      <c r="A476" s="11"/>
      <c r="B476" s="11"/>
    </row>
    <row r="477" spans="1:2">
      <c r="A477" s="11"/>
      <c r="B477" s="11"/>
    </row>
    <row r="478" spans="1:2">
      <c r="A478" s="11"/>
      <c r="B478" s="11"/>
    </row>
    <row r="479" spans="1:2">
      <c r="A479" s="11"/>
      <c r="B479" s="11"/>
    </row>
    <row r="480" spans="1:2">
      <c r="A480" s="11"/>
      <c r="B480" s="11"/>
    </row>
    <row r="481" spans="1:2">
      <c r="A481" s="11"/>
      <c r="B481" s="11"/>
    </row>
    <row r="482" spans="1:2">
      <c r="A482" s="11"/>
      <c r="B482" s="11"/>
    </row>
    <row r="483" spans="1:2">
      <c r="A483" s="11"/>
      <c r="B483" s="11"/>
    </row>
    <row r="484" spans="1:2">
      <c r="A484" s="11"/>
      <c r="B484" s="11"/>
    </row>
    <row r="485" spans="1:2">
      <c r="A485" s="11"/>
      <c r="B485" s="11"/>
    </row>
    <row r="486" spans="1:2">
      <c r="A486" s="11"/>
      <c r="B486" s="11"/>
    </row>
    <row r="487" spans="1:2">
      <c r="A487" s="11"/>
      <c r="B487" s="11"/>
    </row>
    <row r="488" spans="1:2">
      <c r="A488" s="11"/>
      <c r="B488" s="11"/>
    </row>
    <row r="489" spans="1:2">
      <c r="A489" s="11"/>
      <c r="B489" s="11"/>
    </row>
    <row r="490" spans="1:2">
      <c r="A490" s="11"/>
      <c r="B490" s="11"/>
    </row>
    <row r="491" spans="1:2">
      <c r="A491" s="11"/>
      <c r="B491" s="11"/>
    </row>
    <row r="492" spans="1:2">
      <c r="A492" s="11"/>
      <c r="B492" s="11"/>
    </row>
    <row r="493" spans="1:2">
      <c r="A493" s="11"/>
      <c r="B493" s="11"/>
    </row>
    <row r="494" spans="1:2">
      <c r="A494" s="11"/>
      <c r="B494" s="11"/>
    </row>
    <row r="495" spans="1:2">
      <c r="A495" s="11"/>
      <c r="B495" s="11"/>
    </row>
    <row r="496" spans="1:2">
      <c r="A496" s="11"/>
      <c r="B496" s="11"/>
    </row>
    <row r="497" spans="1:2">
      <c r="A497" s="11"/>
      <c r="B497" s="11"/>
    </row>
    <row r="498" spans="1:2">
      <c r="A498" s="11"/>
      <c r="B498" s="11"/>
    </row>
    <row r="499" spans="1:2">
      <c r="A499" s="11"/>
      <c r="B499" s="11"/>
    </row>
    <row r="500" spans="1:2">
      <c r="A500" s="11"/>
      <c r="B500" s="11"/>
    </row>
    <row r="501" spans="1:2">
      <c r="A501" s="11"/>
      <c r="B501" s="11"/>
    </row>
    <row r="502" spans="1:2">
      <c r="A502" s="11"/>
      <c r="B502" s="11"/>
    </row>
    <row r="503" spans="1:2">
      <c r="A503" s="11"/>
      <c r="B503" s="11"/>
    </row>
    <row r="504" spans="1:2">
      <c r="A504" s="11"/>
      <c r="B504" s="11"/>
    </row>
    <row r="505" spans="1:2">
      <c r="A505" s="11"/>
      <c r="B505" s="11"/>
    </row>
    <row r="506" spans="1:2">
      <c r="A506" s="11"/>
      <c r="B506" s="11"/>
    </row>
    <row r="507" spans="1:2">
      <c r="A507" s="11"/>
      <c r="B507" s="11"/>
    </row>
    <row r="508" spans="1:2">
      <c r="A508" s="11"/>
      <c r="B508" s="11"/>
    </row>
    <row r="509" spans="1:2">
      <c r="A509" s="11"/>
      <c r="B509" s="11"/>
    </row>
    <row r="510" spans="1:2">
      <c r="A510" s="11"/>
      <c r="B510" s="11"/>
    </row>
    <row r="511" spans="1:2">
      <c r="A511" s="11"/>
      <c r="B511" s="11"/>
    </row>
    <row r="512" spans="1:2">
      <c r="A512" s="11"/>
      <c r="B512" s="11"/>
    </row>
    <row r="513" spans="1:2">
      <c r="A513" s="11"/>
      <c r="B513" s="11"/>
    </row>
    <row r="514" spans="1:2">
      <c r="A514" s="11"/>
      <c r="B514" s="11"/>
    </row>
    <row r="515" spans="1:2">
      <c r="A515" s="11"/>
      <c r="B515" s="11"/>
    </row>
    <row r="516" spans="1:2">
      <c r="A516" s="11"/>
      <c r="B516" s="11"/>
    </row>
    <row r="517" spans="1:2">
      <c r="A517" s="11"/>
      <c r="B517" s="11"/>
    </row>
    <row r="518" spans="1:2">
      <c r="A518" s="11"/>
      <c r="B518" s="11"/>
    </row>
    <row r="519" spans="1:2">
      <c r="A519" s="11"/>
      <c r="B519" s="11"/>
    </row>
    <row r="520" spans="1:2">
      <c r="A520" s="11"/>
      <c r="B520" s="11"/>
    </row>
    <row r="521" spans="1:2">
      <c r="A521" s="11"/>
      <c r="B521" s="11"/>
    </row>
    <row r="522" spans="1:2">
      <c r="A522" s="11"/>
      <c r="B522" s="11"/>
    </row>
    <row r="523" spans="1:2">
      <c r="A523" s="11"/>
      <c r="B523" s="11"/>
    </row>
    <row r="524" spans="1:2">
      <c r="A524" s="11"/>
      <c r="B524" s="11"/>
    </row>
    <row r="525" spans="1:2">
      <c r="A525" s="11"/>
      <c r="B525" s="11"/>
    </row>
    <row r="526" spans="1:2">
      <c r="A526" s="11"/>
      <c r="B526" s="11"/>
    </row>
    <row r="527" spans="1:2">
      <c r="A527" s="11"/>
      <c r="B527" s="11"/>
    </row>
    <row r="528" spans="1:2">
      <c r="A528" s="11"/>
      <c r="B528" s="11"/>
    </row>
    <row r="529" spans="1:2">
      <c r="A529" s="11"/>
      <c r="B529" s="11"/>
    </row>
    <row r="530" spans="1:2">
      <c r="A530" s="11"/>
      <c r="B530" s="11"/>
    </row>
    <row r="531" spans="1:2">
      <c r="A531" s="11"/>
      <c r="B531" s="11"/>
    </row>
    <row r="532" spans="1:2">
      <c r="A532" s="11"/>
      <c r="B532" s="11"/>
    </row>
    <row r="533" spans="1:2">
      <c r="A533" s="11"/>
      <c r="B533" s="11"/>
    </row>
    <row r="534" spans="1:2">
      <c r="A534" s="11"/>
      <c r="B534" s="11"/>
    </row>
    <row r="535" spans="1:2">
      <c r="A535" s="11"/>
      <c r="B535" s="11"/>
    </row>
    <row r="536" spans="1:2">
      <c r="A536" s="11"/>
      <c r="B536" s="11"/>
    </row>
    <row r="537" spans="1:2">
      <c r="A537" s="11"/>
      <c r="B537" s="11"/>
    </row>
    <row r="538" spans="1:2">
      <c r="A538" s="11"/>
      <c r="B538" s="11"/>
    </row>
    <row r="539" spans="1:2">
      <c r="A539" s="11"/>
      <c r="B539" s="11"/>
    </row>
    <row r="540" spans="1:2">
      <c r="A540" s="11"/>
      <c r="B540" s="11"/>
    </row>
    <row r="541" spans="1:2">
      <c r="A541" s="11"/>
      <c r="B541" s="11"/>
    </row>
    <row r="542" spans="1:2">
      <c r="A542" s="11"/>
      <c r="B542" s="11"/>
    </row>
    <row r="543" spans="1:2">
      <c r="A543" s="11"/>
      <c r="B543" s="11"/>
    </row>
    <row r="544" spans="1:2">
      <c r="A544" s="11"/>
      <c r="B544" s="11"/>
    </row>
    <row r="545" spans="1:2">
      <c r="A545" s="11"/>
      <c r="B545" s="11"/>
    </row>
    <row r="546" spans="1:2">
      <c r="A546" s="11"/>
      <c r="B546" s="11"/>
    </row>
    <row r="547" spans="1:2">
      <c r="A547" s="11"/>
      <c r="B547" s="11"/>
    </row>
    <row r="548" spans="1:2">
      <c r="A548" s="11"/>
      <c r="B548" s="11"/>
    </row>
    <row r="549" spans="1:2">
      <c r="A549" s="11"/>
      <c r="B549" s="11"/>
    </row>
    <row r="550" spans="1:2">
      <c r="A550" s="11"/>
      <c r="B550" s="11"/>
    </row>
    <row r="551" spans="1:2">
      <c r="A551" s="11"/>
      <c r="B551" s="11"/>
    </row>
    <row r="552" spans="1:2">
      <c r="A552" s="11"/>
      <c r="B552" s="11"/>
    </row>
    <row r="553" spans="1:2">
      <c r="A553" s="11"/>
      <c r="B553" s="11"/>
    </row>
    <row r="554" spans="1:2">
      <c r="A554" s="11"/>
      <c r="B554" s="11"/>
    </row>
    <row r="555" spans="1:2">
      <c r="A555" s="11"/>
      <c r="B555" s="11"/>
    </row>
    <row r="556" spans="1:2">
      <c r="A556" s="11"/>
      <c r="B556" s="11"/>
    </row>
    <row r="557" spans="1:2">
      <c r="A557" s="11"/>
      <c r="B557" s="11"/>
    </row>
    <row r="558" spans="1:2">
      <c r="A558" s="11"/>
      <c r="B558" s="11"/>
    </row>
    <row r="559" spans="1:2">
      <c r="A559" s="11"/>
      <c r="B559" s="11"/>
    </row>
    <row r="560" spans="1:2">
      <c r="A560" s="11"/>
      <c r="B560" s="11"/>
    </row>
    <row r="561" spans="1:2">
      <c r="A561" s="11"/>
      <c r="B561" s="11"/>
    </row>
    <row r="562" spans="1:2">
      <c r="A562" s="11"/>
      <c r="B562" s="11"/>
    </row>
    <row r="563" spans="1:2">
      <c r="A563" s="11"/>
      <c r="B563" s="11"/>
    </row>
    <row r="564" spans="1:2">
      <c r="A564" s="11"/>
      <c r="B564" s="11"/>
    </row>
    <row r="565" spans="1:2">
      <c r="A565" s="11"/>
      <c r="B565" s="11"/>
    </row>
    <row r="566" spans="1:2">
      <c r="A566" s="11"/>
      <c r="B566" s="11"/>
    </row>
    <row r="567" spans="1:2">
      <c r="A567" s="11"/>
      <c r="B567" s="11"/>
    </row>
    <row r="568" spans="1:2">
      <c r="A568" s="11"/>
      <c r="B568" s="11"/>
    </row>
    <row r="569" spans="1:2">
      <c r="A569" s="11"/>
      <c r="B569" s="11"/>
    </row>
    <row r="570" spans="1:2">
      <c r="A570" s="11"/>
      <c r="B570" s="11"/>
    </row>
    <row r="571" spans="1:2">
      <c r="A571" s="11"/>
      <c r="B571" s="11"/>
    </row>
    <row r="572" spans="1:2">
      <c r="A572" s="11"/>
      <c r="B572" s="11"/>
    </row>
    <row r="573" spans="1:2">
      <c r="A573" s="11"/>
      <c r="B573" s="11"/>
    </row>
    <row r="574" spans="1:2">
      <c r="A574" s="11"/>
      <c r="B574" s="11"/>
    </row>
    <row r="575" spans="1:2">
      <c r="A575" s="11"/>
      <c r="B575" s="11"/>
    </row>
    <row r="576" spans="1:2">
      <c r="A576" s="11"/>
      <c r="B576" s="11"/>
    </row>
    <row r="577" spans="1:2">
      <c r="A577" s="11"/>
      <c r="B577" s="11"/>
    </row>
    <row r="578" spans="1:2">
      <c r="A578" s="11"/>
      <c r="B578" s="11"/>
    </row>
    <row r="579" spans="1:2">
      <c r="A579" s="11"/>
      <c r="B579" s="11"/>
    </row>
    <row r="580" spans="1:2">
      <c r="A580" s="11"/>
      <c r="B580" s="11"/>
    </row>
    <row r="581" spans="1:2">
      <c r="A581" s="11"/>
      <c r="B581" s="11"/>
    </row>
    <row r="582" spans="1:2">
      <c r="A582" s="11"/>
      <c r="B582" s="11"/>
    </row>
    <row r="583" spans="1:2">
      <c r="A583" s="11"/>
      <c r="B583" s="11"/>
    </row>
    <row r="584" spans="1:2">
      <c r="A584" s="11"/>
      <c r="B584" s="11"/>
    </row>
    <row r="585" spans="1:2">
      <c r="A585" s="11"/>
      <c r="B585" s="11"/>
    </row>
    <row r="586" spans="1:2">
      <c r="A586" s="11"/>
      <c r="B586" s="11"/>
    </row>
    <row r="587" spans="1:2">
      <c r="A587" s="11"/>
      <c r="B587" s="11"/>
    </row>
    <row r="588" spans="1:2">
      <c r="A588" s="11"/>
      <c r="B588" s="11"/>
    </row>
    <row r="589" spans="1:2">
      <c r="A589" s="11"/>
      <c r="B589" s="11"/>
    </row>
    <row r="590" spans="1:2">
      <c r="A590" s="11"/>
      <c r="B590" s="11"/>
    </row>
    <row r="591" spans="1:2">
      <c r="A591" s="11"/>
      <c r="B591" s="11"/>
    </row>
    <row r="592" spans="1:2">
      <c r="A592" s="11"/>
      <c r="B592" s="11"/>
    </row>
    <row r="593" spans="1:2">
      <c r="A593" s="11"/>
      <c r="B593" s="11"/>
    </row>
    <row r="594" spans="1:2">
      <c r="A594" s="11"/>
      <c r="B594" s="11"/>
    </row>
    <row r="595" spans="1:2">
      <c r="A595" s="11"/>
      <c r="B595" s="11"/>
    </row>
    <row r="596" spans="1:2">
      <c r="A596" s="11"/>
      <c r="B596" s="11"/>
    </row>
    <row r="597" spans="1:2">
      <c r="A597" s="11"/>
      <c r="B597" s="11"/>
    </row>
    <row r="598" spans="1:2">
      <c r="A598" s="11"/>
      <c r="B598" s="11"/>
    </row>
    <row r="599" spans="1:2">
      <c r="A599" s="11"/>
      <c r="B599" s="11"/>
    </row>
    <row r="600" spans="1:2">
      <c r="A600" s="11"/>
      <c r="B600" s="11"/>
    </row>
    <row r="601" spans="1:2">
      <c r="A601" s="11"/>
      <c r="B601" s="11"/>
    </row>
    <row r="602" spans="1:2">
      <c r="A602" s="11"/>
      <c r="B602" s="11"/>
    </row>
    <row r="603" spans="1:2">
      <c r="A603" s="11"/>
      <c r="B603" s="11"/>
    </row>
    <row r="604" spans="1:2">
      <c r="A604" s="11"/>
      <c r="B604" s="11"/>
    </row>
    <row r="605" spans="1:2">
      <c r="A605" s="11"/>
      <c r="B605" s="11"/>
    </row>
    <row r="606" spans="1:2">
      <c r="A606" s="11"/>
      <c r="B606" s="11"/>
    </row>
    <row r="607" spans="1:2">
      <c r="A607" s="11"/>
      <c r="B607" s="11"/>
    </row>
    <row r="608" spans="1:2">
      <c r="A608" s="11"/>
      <c r="B608" s="11"/>
    </row>
    <row r="609" spans="1:2">
      <c r="A609" s="11"/>
      <c r="B609" s="11"/>
    </row>
    <row r="610" spans="1:2">
      <c r="A610" s="11"/>
      <c r="B610" s="11"/>
    </row>
    <row r="611" spans="1:2">
      <c r="A611" s="11"/>
      <c r="B611" s="11"/>
    </row>
    <row r="612" spans="1:2">
      <c r="A612" s="11"/>
      <c r="B612" s="11"/>
    </row>
    <row r="613" spans="1:2">
      <c r="A613" s="11"/>
      <c r="B613" s="11"/>
    </row>
    <row r="614" spans="1:2">
      <c r="A614" s="11"/>
      <c r="B614" s="11"/>
    </row>
    <row r="615" spans="1:2">
      <c r="A615" s="11"/>
      <c r="B615" s="11"/>
    </row>
    <row r="616" spans="1:2">
      <c r="A616" s="11"/>
      <c r="B616" s="11"/>
    </row>
    <row r="617" spans="1:2">
      <c r="A617" s="11"/>
      <c r="B617" s="11"/>
    </row>
    <row r="618" spans="1:2">
      <c r="A618" s="11"/>
      <c r="B618" s="11"/>
    </row>
    <row r="619" spans="1:2">
      <c r="A619" s="11"/>
      <c r="B619" s="11"/>
    </row>
    <row r="620" spans="1:2">
      <c r="A620" s="11"/>
      <c r="B620" s="11"/>
    </row>
    <row r="621" spans="1:2">
      <c r="A621" s="11"/>
      <c r="B621" s="11"/>
    </row>
    <row r="622" spans="1:2">
      <c r="A622" s="11"/>
      <c r="B622" s="11"/>
    </row>
    <row r="623" spans="1:2">
      <c r="A623" s="11"/>
      <c r="B623" s="11"/>
    </row>
    <row r="624" spans="1:2">
      <c r="A624" s="11"/>
      <c r="B624" s="11"/>
    </row>
    <row r="625" spans="1:2">
      <c r="A625" s="11"/>
      <c r="B625" s="11"/>
    </row>
    <row r="626" spans="1:2">
      <c r="A626" s="11"/>
      <c r="B626" s="11"/>
    </row>
    <row r="627" spans="1:2">
      <c r="A627" s="11"/>
      <c r="B627" s="11"/>
    </row>
    <row r="628" spans="1:2">
      <c r="A628" s="11"/>
      <c r="B628" s="11"/>
    </row>
    <row r="629" spans="1:2">
      <c r="A629" s="11"/>
      <c r="B629" s="11"/>
    </row>
    <row r="630" spans="1:2">
      <c r="A630" s="11"/>
      <c r="B630" s="11"/>
    </row>
    <row r="631" spans="1:2">
      <c r="A631" s="11"/>
      <c r="B631" s="11"/>
    </row>
    <row r="632" spans="1:2">
      <c r="A632" s="11"/>
      <c r="B632" s="11"/>
    </row>
    <row r="633" spans="1:2">
      <c r="A633" s="11"/>
      <c r="B633" s="11"/>
    </row>
    <row r="634" spans="1:2">
      <c r="A634" s="11"/>
      <c r="B634" s="11"/>
    </row>
    <row r="635" spans="1:2">
      <c r="A635" s="11"/>
      <c r="B635" s="11"/>
    </row>
    <row r="636" spans="1:2">
      <c r="A636" s="11"/>
      <c r="B636" s="11"/>
    </row>
    <row r="637" spans="1:2">
      <c r="A637" s="11"/>
      <c r="B637" s="11"/>
    </row>
    <row r="638" spans="1:2">
      <c r="A638" s="11"/>
      <c r="B638" s="11"/>
    </row>
    <row r="639" spans="1:2">
      <c r="A639" s="11"/>
      <c r="B639" s="11"/>
    </row>
    <row r="640" spans="1:2">
      <c r="A640" s="11"/>
      <c r="B640" s="11"/>
    </row>
    <row r="641" spans="1:2">
      <c r="A641" s="11"/>
      <c r="B641" s="11"/>
    </row>
    <row r="642" spans="1:2">
      <c r="A642" s="11"/>
      <c r="B642" s="11"/>
    </row>
    <row r="643" spans="1:2">
      <c r="A643" s="11"/>
      <c r="B643" s="11"/>
    </row>
    <row r="644" spans="1:2">
      <c r="A644" s="11"/>
      <c r="B644" s="11"/>
    </row>
    <row r="645" spans="1:2">
      <c r="A645" s="11"/>
      <c r="B645" s="11"/>
    </row>
    <row r="646" spans="1:2">
      <c r="A646" s="11"/>
      <c r="B646" s="11"/>
    </row>
    <row r="647" spans="1:2">
      <c r="A647" s="11"/>
      <c r="B647" s="11"/>
    </row>
    <row r="648" spans="1:2">
      <c r="A648" s="11"/>
      <c r="B648" s="11"/>
    </row>
    <row r="649" spans="1:2">
      <c r="A649" s="11"/>
      <c r="B649" s="11"/>
    </row>
    <row r="650" spans="1:2">
      <c r="A650" s="11"/>
      <c r="B650" s="11"/>
    </row>
    <row r="651" spans="1:2">
      <c r="A651" s="11"/>
      <c r="B651" s="11"/>
    </row>
    <row r="652" spans="1:2">
      <c r="A652" s="11"/>
      <c r="B652" s="11"/>
    </row>
    <row r="653" spans="1:2">
      <c r="A653" s="11"/>
      <c r="B653" s="11"/>
    </row>
    <row r="654" spans="1:2">
      <c r="A654" s="11"/>
      <c r="B654" s="11"/>
    </row>
    <row r="655" spans="1:2">
      <c r="A655" s="11"/>
      <c r="B655" s="11"/>
    </row>
    <row r="656" spans="1:2">
      <c r="A656" s="11"/>
      <c r="B656" s="11"/>
    </row>
    <row r="657" spans="1:2">
      <c r="A657" s="11"/>
      <c r="B657" s="11"/>
    </row>
    <row r="658" spans="1:2">
      <c r="A658" s="11"/>
      <c r="B658" s="11"/>
    </row>
    <row r="659" spans="1:2">
      <c r="A659" s="11"/>
      <c r="B659" s="11"/>
    </row>
    <row r="660" spans="1:2">
      <c r="A660" s="11"/>
      <c r="B660" s="11"/>
    </row>
    <row r="661" spans="1:2">
      <c r="A661" s="11"/>
      <c r="B661" s="11"/>
    </row>
    <row r="662" spans="1:2">
      <c r="A662" s="11"/>
      <c r="B662" s="11"/>
    </row>
    <row r="663" spans="1:2">
      <c r="A663" s="11"/>
      <c r="B663" s="11"/>
    </row>
    <row r="664" spans="1:2">
      <c r="A664" s="11"/>
      <c r="B664" s="11"/>
    </row>
    <row r="665" spans="1:2">
      <c r="A665" s="11"/>
      <c r="B665" s="11"/>
    </row>
    <row r="666" spans="1:2">
      <c r="A666" s="11"/>
      <c r="B666" s="11"/>
    </row>
    <row r="667" spans="1:2">
      <c r="A667" s="11"/>
      <c r="B667" s="11"/>
    </row>
    <row r="668" spans="1:2">
      <c r="A668" s="11"/>
      <c r="B668" s="11"/>
    </row>
    <row r="669" spans="1:2">
      <c r="A669" s="11"/>
      <c r="B669" s="11"/>
    </row>
    <row r="670" spans="1:2">
      <c r="A670" s="11"/>
      <c r="B670" s="11"/>
    </row>
    <row r="671" spans="1:2">
      <c r="A671" s="11"/>
      <c r="B671" s="11"/>
    </row>
    <row r="672" spans="1:2">
      <c r="A672" s="11"/>
      <c r="B672" s="11"/>
    </row>
    <row r="673" spans="1:2">
      <c r="A673" s="11"/>
      <c r="B673" s="11"/>
    </row>
    <row r="674" spans="1:2">
      <c r="A674" s="11"/>
      <c r="B674" s="11"/>
    </row>
    <row r="675" spans="1:2">
      <c r="A675" s="11"/>
      <c r="B675" s="11"/>
    </row>
    <row r="676" spans="1:2">
      <c r="A676" s="11"/>
      <c r="B676" s="11"/>
    </row>
    <row r="677" spans="1:2">
      <c r="A677" s="11"/>
      <c r="B677" s="11"/>
    </row>
    <row r="678" spans="1:2">
      <c r="A678" s="11"/>
      <c r="B678" s="11"/>
    </row>
    <row r="679" spans="1:2">
      <c r="A679" s="11"/>
      <c r="B679" s="11"/>
    </row>
    <row r="680" spans="1:2">
      <c r="A680" s="11"/>
      <c r="B680" s="11"/>
    </row>
    <row r="681" spans="1:2">
      <c r="A681" s="11"/>
      <c r="B681" s="11"/>
    </row>
    <row r="682" spans="1:2">
      <c r="A682" s="11"/>
      <c r="B682" s="11"/>
    </row>
    <row r="683" spans="1:2">
      <c r="A683" s="11"/>
      <c r="B683" s="11"/>
    </row>
    <row r="684" spans="1:2">
      <c r="A684" s="11"/>
      <c r="B684" s="11"/>
    </row>
    <row r="685" spans="1:2">
      <c r="A685" s="11"/>
      <c r="B685" s="11"/>
    </row>
    <row r="686" spans="1:2">
      <c r="A686" s="11"/>
      <c r="B686" s="11"/>
    </row>
    <row r="687" spans="1:2">
      <c r="A687" s="11"/>
      <c r="B687" s="11"/>
    </row>
    <row r="688" spans="1:2">
      <c r="A688" s="11"/>
      <c r="B688" s="11"/>
    </row>
    <row r="689" spans="1:2">
      <c r="A689" s="11"/>
      <c r="B689" s="11"/>
    </row>
    <row r="690" spans="1:2">
      <c r="A690" s="11"/>
      <c r="B690" s="11"/>
    </row>
    <row r="691" spans="1:2">
      <c r="A691" s="11"/>
      <c r="B691" s="11"/>
    </row>
    <row r="692" spans="1:2">
      <c r="A692" s="11"/>
      <c r="B692" s="11"/>
    </row>
    <row r="693" spans="1:2">
      <c r="A693" s="11"/>
      <c r="B693" s="11"/>
    </row>
    <row r="694" spans="1:2">
      <c r="A694" s="11"/>
      <c r="B694" s="11"/>
    </row>
    <row r="695" spans="1:2">
      <c r="A695" s="11"/>
      <c r="B695" s="11"/>
    </row>
    <row r="696" spans="1:2">
      <c r="A696" s="11"/>
      <c r="B696" s="11"/>
    </row>
    <row r="697" spans="1:2">
      <c r="A697" s="11"/>
      <c r="B697" s="11"/>
    </row>
    <row r="698" spans="1:2">
      <c r="A698" s="11"/>
      <c r="B698" s="11"/>
    </row>
    <row r="699" spans="1:2">
      <c r="A699" s="11"/>
      <c r="B699" s="11"/>
    </row>
    <row r="700" spans="1:2">
      <c r="A700" s="11"/>
      <c r="B700" s="11"/>
    </row>
    <row r="701" spans="1:2">
      <c r="A701" s="11"/>
      <c r="B701" s="11"/>
    </row>
    <row r="702" spans="1:2">
      <c r="A702" s="11"/>
      <c r="B702" s="11"/>
    </row>
    <row r="703" spans="1:2">
      <c r="A703" s="11"/>
      <c r="B703" s="11"/>
    </row>
    <row r="704" spans="1:2">
      <c r="A704" s="11"/>
      <c r="B704" s="11"/>
    </row>
    <row r="705" spans="1:2">
      <c r="A705" s="11"/>
      <c r="B705" s="11"/>
    </row>
    <row r="706" spans="1:2">
      <c r="A706" s="11"/>
      <c r="B706" s="11"/>
    </row>
    <row r="707" spans="1:2">
      <c r="A707" s="11"/>
      <c r="B707" s="11"/>
    </row>
    <row r="708" spans="1:2">
      <c r="A708" s="11"/>
      <c r="B708" s="11"/>
    </row>
    <row r="709" spans="1:2">
      <c r="A709" s="11"/>
      <c r="B709" s="11"/>
    </row>
    <row r="710" spans="1:2">
      <c r="A710" s="11"/>
      <c r="B710" s="11"/>
    </row>
    <row r="711" spans="1:2">
      <c r="A711" s="11"/>
      <c r="B711" s="11"/>
    </row>
    <row r="712" spans="1:2">
      <c r="A712" s="11"/>
      <c r="B712" s="11"/>
    </row>
    <row r="713" spans="1:2">
      <c r="A713" s="11"/>
      <c r="B713" s="11"/>
    </row>
    <row r="714" spans="1:2">
      <c r="A714" s="11"/>
      <c r="B714" s="11"/>
    </row>
    <row r="715" spans="1:2">
      <c r="A715" s="11"/>
      <c r="B715" s="11"/>
    </row>
    <row r="716" spans="1:2">
      <c r="A716" s="11"/>
      <c r="B716" s="11"/>
    </row>
    <row r="717" spans="1:2">
      <c r="A717" s="11"/>
      <c r="B717" s="11"/>
    </row>
    <row r="718" spans="1:2">
      <c r="A718" s="11"/>
      <c r="B718" s="11"/>
    </row>
    <row r="719" spans="1:2">
      <c r="A719" s="11"/>
      <c r="B719" s="11"/>
    </row>
    <row r="720" spans="1:2">
      <c r="A720" s="11"/>
      <c r="B720" s="11"/>
    </row>
    <row r="721" spans="1:2">
      <c r="A721" s="11"/>
      <c r="B721" s="11"/>
    </row>
    <row r="722" spans="1:2">
      <c r="A722" s="11"/>
      <c r="B722" s="11"/>
    </row>
    <row r="723" spans="1:2">
      <c r="A723" s="11"/>
      <c r="B723" s="11"/>
    </row>
    <row r="724" spans="1:2">
      <c r="A724" s="11"/>
      <c r="B724" s="11"/>
    </row>
    <row r="725" spans="1:2">
      <c r="A725" s="11"/>
      <c r="B725" s="11"/>
    </row>
    <row r="726" spans="1:2">
      <c r="A726" s="11"/>
      <c r="B726" s="11"/>
    </row>
    <row r="727" spans="1:2">
      <c r="A727" s="11"/>
      <c r="B727" s="11"/>
    </row>
    <row r="728" spans="1:2">
      <c r="A728" s="11"/>
      <c r="B728" s="11"/>
    </row>
    <row r="729" spans="1:2">
      <c r="A729" s="11"/>
      <c r="B729" s="11"/>
    </row>
    <row r="730" spans="1:2">
      <c r="A730" s="11"/>
      <c r="B730" s="11"/>
    </row>
    <row r="731" spans="1:2">
      <c r="A731" s="11"/>
      <c r="B731" s="11"/>
    </row>
    <row r="732" spans="1:2">
      <c r="A732" s="11"/>
      <c r="B732" s="11"/>
    </row>
    <row r="733" spans="1:2">
      <c r="A733" s="11"/>
      <c r="B733" s="11"/>
    </row>
    <row r="734" spans="1:2">
      <c r="A734" s="11"/>
      <c r="B734" s="11"/>
    </row>
    <row r="735" spans="1:2">
      <c r="A735" s="11"/>
      <c r="B735" s="11"/>
    </row>
    <row r="736" spans="1:2">
      <c r="A736" s="11"/>
      <c r="B736" s="11"/>
    </row>
    <row r="737" spans="1:2">
      <c r="A737" s="11"/>
      <c r="B737" s="11"/>
    </row>
    <row r="738" spans="1:2">
      <c r="A738" s="11"/>
      <c r="B738" s="11"/>
    </row>
    <row r="739" spans="1:2">
      <c r="A739" s="11"/>
      <c r="B739" s="11"/>
    </row>
    <row r="740" spans="1:2">
      <c r="A740" s="11"/>
      <c r="B740" s="11"/>
    </row>
    <row r="741" spans="1:2">
      <c r="A741" s="11"/>
      <c r="B741" s="11"/>
    </row>
    <row r="742" spans="1:2">
      <c r="A742" s="11"/>
      <c r="B742" s="11"/>
    </row>
    <row r="743" spans="1:2">
      <c r="A743" s="11"/>
      <c r="B743" s="11"/>
    </row>
    <row r="744" spans="1:2">
      <c r="A744" s="11"/>
      <c r="B744" s="11"/>
    </row>
    <row r="745" spans="1:2">
      <c r="A745" s="11"/>
      <c r="B745" s="11"/>
    </row>
    <row r="746" spans="1:2">
      <c r="A746" s="11"/>
      <c r="B746" s="11"/>
    </row>
    <row r="747" spans="1:2">
      <c r="A747" s="11"/>
      <c r="B747" s="11"/>
    </row>
    <row r="748" spans="1:2">
      <c r="A748" s="11"/>
      <c r="B748" s="11"/>
    </row>
    <row r="749" spans="1:2">
      <c r="A749" s="11"/>
      <c r="B749" s="11"/>
    </row>
    <row r="750" spans="1:2">
      <c r="A750" s="11"/>
      <c r="B750" s="11"/>
    </row>
    <row r="751" spans="1:2">
      <c r="A751" s="11"/>
      <c r="B751" s="11"/>
    </row>
    <row r="752" spans="1:2">
      <c r="A752" s="11"/>
      <c r="B752" s="11"/>
    </row>
    <row r="753" spans="1:2">
      <c r="A753" s="11"/>
      <c r="B753" s="11"/>
    </row>
    <row r="754" spans="1:2">
      <c r="A754" s="11"/>
      <c r="B754" s="11"/>
    </row>
    <row r="755" spans="1:2">
      <c r="A755" s="11"/>
      <c r="B755" s="11"/>
    </row>
    <row r="756" spans="1:2">
      <c r="A756" s="11"/>
      <c r="B756" s="11"/>
    </row>
    <row r="757" spans="1:2">
      <c r="A757" s="11"/>
      <c r="B757" s="11"/>
    </row>
    <row r="758" spans="1:2">
      <c r="A758" s="11"/>
      <c r="B758" s="11"/>
    </row>
    <row r="759" spans="1:2">
      <c r="A759" s="11"/>
      <c r="B759" s="11"/>
    </row>
    <row r="760" spans="1:2">
      <c r="A760" s="11"/>
      <c r="B760" s="11"/>
    </row>
    <row r="761" spans="1:2">
      <c r="A761" s="11"/>
      <c r="B761" s="11"/>
    </row>
    <row r="762" spans="1:2">
      <c r="A762" s="11"/>
      <c r="B762" s="11"/>
    </row>
    <row r="763" spans="1:2">
      <c r="A763" s="11"/>
      <c r="B763" s="11"/>
    </row>
    <row r="764" spans="1:2">
      <c r="A764" s="11"/>
      <c r="B764" s="11"/>
    </row>
    <row r="765" spans="1:2">
      <c r="A765" s="11"/>
      <c r="B765" s="11"/>
    </row>
    <row r="766" spans="1:2">
      <c r="A766" s="11"/>
      <c r="B766" s="11"/>
    </row>
    <row r="767" spans="1:2">
      <c r="A767" s="11"/>
      <c r="B767" s="11"/>
    </row>
    <row r="768" spans="1:2">
      <c r="A768" s="11"/>
      <c r="B768" s="11"/>
    </row>
    <row r="769" spans="1:2">
      <c r="A769" s="11"/>
      <c r="B769" s="11"/>
    </row>
    <row r="770" spans="1:2">
      <c r="A770" s="11"/>
      <c r="B770" s="11"/>
    </row>
    <row r="771" spans="1:2">
      <c r="A771" s="11"/>
      <c r="B771" s="11"/>
    </row>
    <row r="772" spans="1:2">
      <c r="A772" s="11"/>
      <c r="B772" s="11"/>
    </row>
    <row r="773" spans="1:2">
      <c r="A773" s="11"/>
      <c r="B773" s="11"/>
    </row>
  </sheetData>
  <mergeCells count="5">
    <mergeCell ref="E34:I34"/>
    <mergeCell ref="W33:W34"/>
    <mergeCell ref="J34:O34"/>
    <mergeCell ref="C33:P33"/>
    <mergeCell ref="U33:V3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1"/>
  <sheetViews>
    <sheetView zoomScale="70" zoomScaleNormal="70" workbookViewId="0">
      <selection activeCell="H3" sqref="H3:I21"/>
    </sheetView>
  </sheetViews>
  <sheetFormatPr defaultRowHeight="15"/>
  <sheetData>
    <row r="1" spans="2:9" ht="15.75" thickBot="1">
      <c r="B1" s="217">
        <v>0</v>
      </c>
      <c r="C1" s="218"/>
      <c r="E1" s="219">
        <v>45</v>
      </c>
      <c r="F1" s="220"/>
      <c r="H1" s="219">
        <v>90</v>
      </c>
      <c r="I1" s="220"/>
    </row>
    <row r="2" spans="2:9">
      <c r="B2" s="11"/>
      <c r="C2" s="11"/>
      <c r="E2" s="11"/>
      <c r="F2" s="11"/>
      <c r="H2" s="11"/>
      <c r="I2" s="11"/>
    </row>
    <row r="3" spans="2:9">
      <c r="B3" s="11">
        <v>0</v>
      </c>
      <c r="C3" s="11">
        <v>0</v>
      </c>
      <c r="E3" s="11">
        <v>0</v>
      </c>
      <c r="F3" s="11">
        <v>0</v>
      </c>
      <c r="H3" s="11">
        <v>0</v>
      </c>
      <c r="I3" s="11">
        <v>0</v>
      </c>
    </row>
    <row r="4" spans="2:9">
      <c r="B4" s="11">
        <v>1329.3</v>
      </c>
      <c r="C4" s="11">
        <v>1.4303E-2</v>
      </c>
      <c r="E4" s="11">
        <v>1435.8</v>
      </c>
      <c r="F4" s="11">
        <v>1.4303E-2</v>
      </c>
      <c r="H4" s="11">
        <v>783.76</v>
      </c>
      <c r="I4" s="11">
        <v>7.6819000000000002E-3</v>
      </c>
    </row>
    <row r="5" spans="2:9">
      <c r="B5">
        <v>2182</v>
      </c>
      <c r="C5">
        <v>2.3243E-2</v>
      </c>
      <c r="E5" s="11">
        <v>2357.5</v>
      </c>
      <c r="F5" s="11">
        <v>2.3243E-2</v>
      </c>
      <c r="H5">
        <v>1410.8</v>
      </c>
      <c r="I5">
        <v>1.3939699999999999E-2</v>
      </c>
    </row>
    <row r="6" spans="2:9">
      <c r="B6">
        <v>2689.9</v>
      </c>
      <c r="C6">
        <v>2.8607E-2</v>
      </c>
      <c r="E6" s="11">
        <v>3743.2</v>
      </c>
      <c r="F6" s="11">
        <v>3.8441000000000003E-2</v>
      </c>
      <c r="H6">
        <v>2257.1999999999998</v>
      </c>
      <c r="I6">
        <v>2.2879E-2</v>
      </c>
    </row>
    <row r="7" spans="2:9">
      <c r="B7">
        <v>3367</v>
      </c>
      <c r="C7">
        <v>3.6652999999999998E-2</v>
      </c>
      <c r="E7" s="11">
        <v>5360.9</v>
      </c>
      <c r="F7" s="11">
        <v>5.5426000000000003E-2</v>
      </c>
      <c r="H7">
        <v>3467.3</v>
      </c>
      <c r="I7">
        <v>3.4500999999999997E-2</v>
      </c>
    </row>
    <row r="8" spans="2:9">
      <c r="B8">
        <v>4175.8999999999996</v>
      </c>
      <c r="C8">
        <v>4.5592000000000001E-2</v>
      </c>
      <c r="E8" s="11">
        <v>6458.2</v>
      </c>
      <c r="F8" s="11">
        <v>6.7047999999999996E-2</v>
      </c>
      <c r="H8">
        <v>5135.2</v>
      </c>
      <c r="I8">
        <v>5.0591999999999998E-2</v>
      </c>
    </row>
    <row r="9" spans="2:9">
      <c r="B9">
        <v>4677.5</v>
      </c>
      <c r="C9">
        <v>5.185E-2</v>
      </c>
      <c r="E9" s="11">
        <v>7950.4</v>
      </c>
      <c r="F9" s="11">
        <v>8.4032999999999997E-2</v>
      </c>
      <c r="H9">
        <v>6257.5</v>
      </c>
      <c r="I9">
        <v>6.3107999999999997E-2</v>
      </c>
    </row>
    <row r="10" spans="2:9">
      <c r="B10">
        <v>5473.8</v>
      </c>
      <c r="C10">
        <v>6.0789999999999997E-2</v>
      </c>
      <c r="E10" s="11">
        <v>9028.9</v>
      </c>
      <c r="F10" s="11">
        <v>9.6548999999999996E-2</v>
      </c>
      <c r="H10">
        <v>7636.9</v>
      </c>
      <c r="I10">
        <v>7.7411000000000008E-2</v>
      </c>
    </row>
    <row r="11" spans="2:9">
      <c r="B11">
        <v>6194.8</v>
      </c>
      <c r="C11">
        <v>6.973E-2</v>
      </c>
      <c r="E11" s="11">
        <v>10308</v>
      </c>
      <c r="F11" s="11">
        <v>0.11264</v>
      </c>
      <c r="H11">
        <v>8514.7000000000007</v>
      </c>
      <c r="I11">
        <v>8.7245000000000003E-2</v>
      </c>
    </row>
    <row r="12" spans="2:9">
      <c r="B12">
        <v>7022.5</v>
      </c>
      <c r="C12">
        <v>8.1351000000000007E-2</v>
      </c>
      <c r="E12" s="11">
        <v>11349</v>
      </c>
      <c r="F12" s="11">
        <v>0.12963</v>
      </c>
      <c r="H12">
        <v>9304.7999999999993</v>
      </c>
      <c r="I12">
        <v>9.7078999999999999E-2</v>
      </c>
    </row>
    <row r="13" spans="2:9">
      <c r="B13">
        <v>8339.2000000000007</v>
      </c>
      <c r="C13">
        <v>0.10012</v>
      </c>
      <c r="E13" s="11">
        <v>12314</v>
      </c>
      <c r="F13" s="11">
        <v>0.15376000000000001</v>
      </c>
      <c r="H13">
        <v>10170</v>
      </c>
      <c r="I13">
        <v>0.1087</v>
      </c>
    </row>
    <row r="14" spans="2:9">
      <c r="B14">
        <v>9329.9</v>
      </c>
      <c r="C14">
        <v>0.11711000000000001</v>
      </c>
      <c r="E14" s="11">
        <v>13180</v>
      </c>
      <c r="F14" s="11">
        <v>0.18862999999999999</v>
      </c>
      <c r="H14">
        <v>11060</v>
      </c>
      <c r="I14">
        <v>0.12390000000000001</v>
      </c>
    </row>
    <row r="15" spans="2:9">
      <c r="B15">
        <v>10258</v>
      </c>
      <c r="C15">
        <v>0.13766999999999999</v>
      </c>
      <c r="E15" s="11">
        <v>13631</v>
      </c>
      <c r="F15" s="11">
        <v>0.21545</v>
      </c>
      <c r="H15">
        <v>11788</v>
      </c>
      <c r="I15">
        <v>0.14178000000000002</v>
      </c>
    </row>
    <row r="16" spans="2:9">
      <c r="B16">
        <v>11098</v>
      </c>
      <c r="C16">
        <v>0.16270000000000001</v>
      </c>
      <c r="E16" s="11">
        <v>13957</v>
      </c>
      <c r="F16" s="11">
        <v>0.24227000000000001</v>
      </c>
      <c r="H16">
        <v>12452</v>
      </c>
      <c r="I16">
        <v>0.16234000000000001</v>
      </c>
    </row>
    <row r="17" spans="2:9">
      <c r="B17">
        <v>11712</v>
      </c>
      <c r="C17">
        <v>0.18951999999999999</v>
      </c>
      <c r="E17" s="11">
        <v>14045</v>
      </c>
      <c r="F17" s="11">
        <v>0.25</v>
      </c>
      <c r="H17">
        <v>13117</v>
      </c>
      <c r="I17">
        <v>0.19095000000000001</v>
      </c>
    </row>
    <row r="18" spans="2:9">
      <c r="B18">
        <v>12164</v>
      </c>
      <c r="C18">
        <v>0.21992</v>
      </c>
      <c r="H18">
        <v>13468</v>
      </c>
      <c r="I18">
        <v>0.21240000000000001</v>
      </c>
    </row>
    <row r="19" spans="2:9">
      <c r="B19">
        <v>12377</v>
      </c>
      <c r="C19">
        <v>0.23780000000000001</v>
      </c>
      <c r="H19">
        <v>13669</v>
      </c>
      <c r="I19">
        <v>0.22670000000000001</v>
      </c>
    </row>
    <row r="20" spans="2:9">
      <c r="B20">
        <v>12503</v>
      </c>
      <c r="C20">
        <v>0.25</v>
      </c>
      <c r="H20">
        <v>13819</v>
      </c>
      <c r="I20">
        <v>0.23922000000000002</v>
      </c>
    </row>
    <row r="21" spans="2:9">
      <c r="H21">
        <v>13932</v>
      </c>
      <c r="I21">
        <v>0.25</v>
      </c>
    </row>
  </sheetData>
  <mergeCells count="3">
    <mergeCell ref="B1:C1"/>
    <mergeCell ref="E1:F1"/>
    <mergeCell ref="H1: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0°</vt:lpstr>
      <vt:lpstr>45°</vt:lpstr>
      <vt:lpstr>90°</vt:lpstr>
      <vt:lpstr>Power Law</vt:lpstr>
      <vt:lpstr>Anisotropia</vt:lpstr>
      <vt:lpstr>Resultado</vt:lpstr>
      <vt:lpstr>Parte elastica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Ricardo</cp:lastModifiedBy>
  <dcterms:created xsi:type="dcterms:W3CDTF">2010-02-22T19:02:48Z</dcterms:created>
  <dcterms:modified xsi:type="dcterms:W3CDTF">2012-03-13T22:47:50Z</dcterms:modified>
</cp:coreProperties>
</file>