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720" windowHeight="6690" activeTab="0"/>
  </bookViews>
  <sheets>
    <sheet name="NOTAS 2s16 noturn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<sst xmlns="http://schemas.openxmlformats.org/spreadsheetml/2006/main" count="126" uniqueCount="101">
  <si>
    <t xml:space="preserve">   NOTAS </t>
  </si>
  <si>
    <t>Média</t>
  </si>
  <si>
    <t>Exame</t>
  </si>
  <si>
    <t>Conceito</t>
  </si>
  <si>
    <t>1 TE</t>
  </si>
  <si>
    <t>2 TE</t>
  </si>
  <si>
    <t>3 TE</t>
  </si>
  <si>
    <t>Parcial</t>
  </si>
  <si>
    <t>Final</t>
  </si>
  <si>
    <t xml:space="preserve">Médias </t>
  </si>
  <si>
    <t>OBSERVAÇÕES</t>
  </si>
  <si>
    <t>Horas/Aula</t>
  </si>
  <si>
    <t>ALUNOS</t>
  </si>
  <si>
    <r>
      <t>Exame Final  data</t>
    </r>
    <r>
      <rPr>
        <sz val="16"/>
        <color indexed="9"/>
        <rFont val="Arial"/>
        <family val="2"/>
      </rPr>
      <t xml:space="preserve">:- </t>
    </r>
    <r>
      <rPr>
        <b/>
        <sz val="16"/>
        <color indexed="9"/>
        <rFont val="Arial"/>
        <family val="2"/>
      </rPr>
      <t>04/10/02</t>
    </r>
    <r>
      <rPr>
        <sz val="16"/>
        <color indexed="9"/>
        <rFont val="Arial"/>
        <family val="2"/>
      </rPr>
      <t xml:space="preserve"> horário </t>
    </r>
    <r>
      <rPr>
        <b/>
        <sz val="16"/>
        <color indexed="9"/>
        <rFont val="Arial"/>
        <family val="2"/>
      </rPr>
      <t>14:30h</t>
    </r>
    <r>
      <rPr>
        <sz val="16"/>
        <color indexed="9"/>
        <rFont val="Arial"/>
        <family val="2"/>
      </rPr>
      <t xml:space="preserve"> sala </t>
    </r>
    <r>
      <rPr>
        <b/>
        <sz val="16"/>
        <color indexed="9"/>
        <rFont val="Arial"/>
        <family val="2"/>
      </rPr>
      <t>PG 15</t>
    </r>
  </si>
  <si>
    <t xml:space="preserve">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</si>
  <si>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</si>
  <si>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</si>
  <si>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</si>
  <si>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</si>
  <si>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</si>
  <si>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</si>
  <si>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</si>
  <si>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</si>
  <si>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</si>
  <si>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</si>
  <si>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</si>
  <si>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</si>
  <si>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</si>
  <si>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</si>
  <si>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</si>
  <si>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</si>
  <si>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</si>
  <si>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</si>
  <si>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</si>
  <si>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</si>
  <si>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Prof. José Carlos Laurindo</t>
  </si>
  <si>
    <t>Alunos Presentes aos TE's</t>
  </si>
  <si>
    <t>Desvios Padrão S</t>
  </si>
  <si>
    <t>21</t>
  </si>
  <si>
    <t>22</t>
  </si>
  <si>
    <t>23</t>
  </si>
  <si>
    <t>24</t>
  </si>
  <si>
    <t xml:space="preserve">DISCIPLINA :- TM 365 MÁQUINAS TÉRMICAS II </t>
  </si>
  <si>
    <t>Frequências e Notas dos Trabalhos Escolares</t>
  </si>
  <si>
    <r>
      <t>N</t>
    </r>
    <r>
      <rPr>
        <b/>
        <vertAlign val="superscript"/>
        <sz val="36"/>
        <rFont val="Arial"/>
        <family val="2"/>
      </rPr>
      <t>o</t>
    </r>
    <r>
      <rPr>
        <b/>
        <sz val="36"/>
        <rFont val="Arial"/>
        <family val="2"/>
      </rPr>
      <t xml:space="preserve"> de aulas dadas</t>
    </r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</si>
  <si>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</si>
  <si>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</si>
  <si>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</si>
  <si>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</si>
  <si>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</si>
  <si>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</si>
  <si>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</si>
  <si>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</si>
  <si>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</si>
  <si>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</si>
  <si>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r>
      <t>n</t>
    </r>
    <r>
      <rPr>
        <b/>
        <vertAlign val="superscript"/>
        <sz val="32"/>
        <rFont val="Times New Roman"/>
        <family val="1"/>
      </rPr>
      <t>o</t>
    </r>
  </si>
  <si>
    <t>PR</t>
  </si>
  <si>
    <t>Faltas</t>
  </si>
  <si>
    <r>
      <rPr>
        <b/>
        <sz val="36"/>
        <color indexed="9"/>
        <rFont val="Times New Roman"/>
        <family val="1"/>
      </rPr>
      <t>AP</t>
    </r>
    <r>
      <rPr>
        <sz val="36"/>
        <color indexed="9"/>
        <rFont val="Times New Roman"/>
        <family val="1"/>
      </rPr>
      <t xml:space="preserve"> Aprovado</t>
    </r>
  </si>
  <si>
    <r>
      <t>N</t>
    </r>
    <r>
      <rPr>
        <b/>
        <vertAlign val="superscript"/>
        <sz val="36"/>
        <rFont val="Arial"/>
        <family val="2"/>
      </rPr>
      <t>o</t>
    </r>
    <r>
      <rPr>
        <b/>
        <sz val="36"/>
        <rFont val="Arial"/>
        <family val="2"/>
      </rPr>
      <t xml:space="preserve"> de faltas máximo</t>
    </r>
  </si>
  <si>
    <t>EDUARDO TOSO MILHORETTO</t>
  </si>
  <si>
    <t>JEOVAN CEZARE CORREIA</t>
  </si>
  <si>
    <t>AP</t>
  </si>
  <si>
    <t>RN</t>
  </si>
  <si>
    <t>ALEX BORTOLUZZI PADILHA</t>
  </si>
  <si>
    <t>ANTONY WILMS</t>
  </si>
  <si>
    <t>BRENO BASSARA BORTOLON</t>
  </si>
  <si>
    <t>BRUNO JACINTO DE CAMPOS</t>
  </si>
  <si>
    <t>CAIO TOMY ONO KAMINARI</t>
  </si>
  <si>
    <t>CARLOS EDUARDO LORENZON</t>
  </si>
  <si>
    <t>CLEWERTON ANDREY BAGNHUK</t>
  </si>
  <si>
    <t>DANIEL MAZZETTE SOUZA</t>
  </si>
  <si>
    <t>EDGAR ANGELO POLETTI</t>
  </si>
  <si>
    <t>EDWARD WILMS</t>
  </si>
  <si>
    <t>FILIPE AUGUSTO SCHMIDLIN GATZ</t>
  </si>
  <si>
    <t>GUILHERME AUGUSTO ALVES DOS SANTOS</t>
  </si>
  <si>
    <t>GUILHERME MARTOS BERNO</t>
  </si>
  <si>
    <t>GUSTAVO HENRIQUE DE OLIVEIRA FERREIRA</t>
  </si>
  <si>
    <t>HAYURI ZACHARKIM KODA</t>
  </si>
  <si>
    <t>JONATAN ALAN DA SILVA</t>
  </si>
  <si>
    <t>JORGE LUIS FERREIRA ENOMOTO</t>
  </si>
  <si>
    <t>JOSE EDUARDO BORDINI</t>
  </si>
  <si>
    <t>LEANDRO ANTUNES DOS SANTOS</t>
  </si>
  <si>
    <t>LUCAS LAZZERES CARDOSO</t>
  </si>
  <si>
    <t>MAYKON APARECIDO DA SILVA</t>
  </si>
  <si>
    <t>NILTON CESAR DE MATOS GONCALVES</t>
  </si>
  <si>
    <t>NORIANE DOS SANTOS PADILHA</t>
  </si>
  <si>
    <t>RENAN DE AZEVEDO CORREA</t>
  </si>
  <si>
    <t>REVERSON LEE VASCO WASCH</t>
  </si>
  <si>
    <t>RODRIGO SHIZUO TAKEUCHI MORIGUCHI</t>
  </si>
  <si>
    <t>THOMAZ KRAVISKI</t>
  </si>
  <si>
    <t>VICTOR AUGUSTO DE OLIVEIRA</t>
  </si>
  <si>
    <t>VICTOR DE CERJAT BELTRAO</t>
  </si>
  <si>
    <t>WESLLEY MENEZES GUIMARAES</t>
  </si>
  <si>
    <r>
      <t>2</t>
    </r>
    <r>
      <rPr>
        <vertAlign val="superscript"/>
        <sz val="32"/>
        <rFont val="Times New Roman"/>
        <family val="1"/>
      </rPr>
      <t>o</t>
    </r>
    <r>
      <rPr>
        <sz val="32"/>
        <rFont val="Times New Roman"/>
        <family val="1"/>
      </rPr>
      <t xml:space="preserve"> Semestre 2016. (início das aulas10/10/16 - término 17/12/16)</t>
    </r>
  </si>
  <si>
    <r>
      <t xml:space="preserve">PR </t>
    </r>
    <r>
      <rPr>
        <sz val="36"/>
        <color indexed="9"/>
        <rFont val="Times New Roman"/>
        <family val="1"/>
      </rPr>
      <t>-</t>
    </r>
    <r>
      <rPr>
        <b/>
        <sz val="36"/>
        <color indexed="9"/>
        <rFont val="Times New Roman"/>
        <family val="1"/>
      </rPr>
      <t xml:space="preserve">  </t>
    </r>
    <r>
      <rPr>
        <sz val="36"/>
        <color indexed="9"/>
        <rFont val="Times New Roman"/>
        <family val="1"/>
      </rPr>
      <t>Promovido</t>
    </r>
  </si>
  <si>
    <r>
      <rPr>
        <b/>
        <sz val="36"/>
        <color indexed="9"/>
        <rFont val="Times New Roman"/>
        <family val="1"/>
      </rPr>
      <t>EF</t>
    </r>
    <r>
      <rPr>
        <sz val="36"/>
        <color indexed="9"/>
        <rFont val="Times New Roman"/>
        <family val="1"/>
      </rPr>
      <t xml:space="preserve">  Exame Final</t>
    </r>
  </si>
  <si>
    <r>
      <t>RF</t>
    </r>
    <r>
      <rPr>
        <sz val="36"/>
        <color indexed="9"/>
        <rFont val="Times New Roman"/>
        <family val="1"/>
      </rPr>
      <t>-Reprovado por falta</t>
    </r>
  </si>
  <si>
    <r>
      <t>RN</t>
    </r>
    <r>
      <rPr>
        <sz val="36"/>
        <color indexed="9"/>
        <rFont val="Times New Roman"/>
        <family val="1"/>
      </rPr>
      <t>-Reprovado por nota</t>
    </r>
  </si>
  <si>
    <t>Data 11/12/2016</t>
  </si>
  <si>
    <t>NC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</si>
</sst>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  <numFmt numFmtId="191" formatCode="_(* #,##0.0_);_(* \(#,##0.0\);_(* &quot;-&quot;??_);_(@_)"/>
    <numFmt numFmtId="192" formatCode="0.000"/>
    <numFmt numFmtId="193" formatCode="_(* #,##0.000_);_(* \(#,##0.000\);_(* &quot;-&quot;??_);_(@_)"/>
    <numFmt numFmtId="194" formatCode="_(* #,##0.0000_);_(* \(#,##0.0000\);_(* &quot;-&quot;??_);_(@_)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22"/>
      <color indexed="12"/>
      <name val="Times New Roman"/>
      <family val="1"/>
    </font>
    <font>
      <b/>
      <sz val="22"/>
      <name val="Times New Roman"/>
      <family val="1"/>
    </font>
    <font>
      <b/>
      <sz val="16"/>
      <color indexed="12"/>
      <name val="Times New Roman"/>
      <family val="1"/>
    </font>
    <font>
      <b/>
      <sz val="24"/>
      <name val="Arial"/>
      <family val="2"/>
    </font>
    <font>
      <sz val="28"/>
      <name val="Times New Roman"/>
      <family val="1"/>
    </font>
    <font>
      <sz val="36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sz val="16"/>
      <name val="Times New Roman"/>
      <family val="1"/>
    </font>
    <font>
      <b/>
      <sz val="36"/>
      <name val="Times New Roman"/>
      <family val="1"/>
    </font>
    <font>
      <b/>
      <sz val="36"/>
      <color indexed="9"/>
      <name val="Arial"/>
      <family val="2"/>
    </font>
    <font>
      <b/>
      <vertAlign val="superscript"/>
      <sz val="36"/>
      <name val="Arial"/>
      <family val="2"/>
    </font>
    <font>
      <b/>
      <sz val="36"/>
      <name val="Arial"/>
      <family val="2"/>
    </font>
    <font>
      <b/>
      <sz val="32"/>
      <name val="Times New Roman"/>
      <family val="1"/>
    </font>
    <font>
      <sz val="32"/>
      <name val="Times New Roman"/>
      <family val="1"/>
    </font>
    <font>
      <u val="single"/>
      <sz val="32"/>
      <name val="Times New Roman"/>
      <family val="1"/>
    </font>
    <font>
      <vertAlign val="superscript"/>
      <sz val="32"/>
      <name val="Times New Roman"/>
      <family val="1"/>
    </font>
    <font>
      <b/>
      <vertAlign val="superscript"/>
      <sz val="32"/>
      <name val="Times New Roman"/>
      <family val="1"/>
    </font>
    <font>
      <sz val="36"/>
      <color indexed="9"/>
      <name val="Times New Roman"/>
      <family val="1"/>
    </font>
    <font>
      <b/>
      <sz val="36"/>
      <color indexed="9"/>
      <name val="Times New Roman"/>
      <family val="1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Times New Roman"/>
      <family val="1"/>
    </font>
    <font>
      <b/>
      <sz val="36"/>
      <color indexed="30"/>
      <name val="Times New Roman"/>
      <family val="1"/>
    </font>
    <font>
      <b/>
      <sz val="36"/>
      <color indexed="10"/>
      <name val="Times New Roman"/>
      <family val="1"/>
    </font>
    <font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36"/>
      <color theme="0"/>
      <name val="Times New Roman"/>
      <family val="1"/>
    </font>
    <font>
      <b/>
      <sz val="28"/>
      <color theme="0"/>
      <name val="Times New Roman"/>
      <family val="1"/>
    </font>
    <font>
      <b/>
      <sz val="36"/>
      <color rgb="FF0070C0"/>
      <name val="Times New Roman"/>
      <family val="1"/>
    </font>
    <font>
      <b/>
      <sz val="36"/>
      <color rgb="FFFF0000"/>
      <name val="Times New Roman"/>
      <family val="1"/>
    </font>
    <font>
      <b/>
      <sz val="36"/>
      <color rgb="FF0033CC"/>
      <name val="Times New Roman"/>
      <family val="1"/>
    </font>
    <font>
      <sz val="36"/>
      <color theme="1"/>
      <name val="Times New Roman"/>
      <family val="1"/>
    </font>
    <font>
      <b/>
      <sz val="36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ck"/>
      <top style="thick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8">
    <xf numFmtId="190" fontId="0" fillId="0" borderId="0" xfId="0" applyAlignment="1">
      <alignment/>
    </xf>
    <xf numFmtId="1" fontId="0" fillId="0" borderId="0" xfId="0" applyNumberFormat="1" applyAlignment="1">
      <alignment/>
    </xf>
    <xf numFmtId="190" fontId="0" fillId="0" borderId="0" xfId="0" applyAlignment="1">
      <alignment horizontal="center"/>
    </xf>
    <xf numFmtId="190" fontId="0" fillId="0" borderId="0" xfId="0" applyAlignment="1">
      <alignment horizontal="centerContinuous"/>
    </xf>
    <xf numFmtId="190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" fontId="0" fillId="0" borderId="0" xfId="0" applyNumberFormat="1" applyFont="1" applyAlignment="1">
      <alignment/>
    </xf>
    <xf numFmtId="19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190" fontId="8" fillId="0" borderId="0" xfId="0" applyFont="1" applyAlignment="1">
      <alignment horizontal="centerContinuous"/>
    </xf>
    <xf numFmtId="190" fontId="8" fillId="0" borderId="0" xfId="0" applyFont="1" applyAlignment="1">
      <alignment/>
    </xf>
    <xf numFmtId="190" fontId="8" fillId="0" borderId="0" xfId="0" applyNumberFormat="1" applyFont="1" applyAlignment="1">
      <alignment/>
    </xf>
    <xf numFmtId="190" fontId="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90" fontId="10" fillId="0" borderId="0" xfId="0" applyFont="1" applyAlignment="1">
      <alignment horizontal="center"/>
    </xf>
    <xf numFmtId="190" fontId="10" fillId="0" borderId="0" xfId="0" applyFont="1" applyAlignment="1">
      <alignment/>
    </xf>
    <xf numFmtId="1" fontId="10" fillId="0" borderId="0" xfId="0" applyNumberFormat="1" applyFont="1" applyAlignment="1">
      <alignment horizontal="centerContinuous"/>
    </xf>
    <xf numFmtId="190" fontId="10" fillId="0" borderId="0" xfId="0" applyFont="1" applyAlignment="1">
      <alignment horizontal="centerContinuous"/>
    </xf>
    <xf numFmtId="190" fontId="10" fillId="0" borderId="0" xfId="0" applyNumberFormat="1" applyFont="1" applyAlignment="1">
      <alignment/>
    </xf>
    <xf numFmtId="190" fontId="4" fillId="0" borderId="0" xfId="0" applyFont="1" applyBorder="1" applyAlignment="1">
      <alignment horizontal="right" vertical="center"/>
    </xf>
    <xf numFmtId="190" fontId="12" fillId="0" borderId="10" xfId="0" applyNumberFormat="1" applyFont="1" applyFill="1" applyBorder="1" applyAlignment="1">
      <alignment horizontal="center"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1" fillId="0" borderId="11" xfId="0" applyNumberFormat="1" applyFont="1" applyFill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center" vertical="center"/>
    </xf>
    <xf numFmtId="190" fontId="11" fillId="0" borderId="0" xfId="0" applyNumberFormat="1" applyFont="1" applyFill="1" applyBorder="1" applyAlignment="1">
      <alignment horizontal="center" vertical="center"/>
    </xf>
    <xf numFmtId="190" fontId="11" fillId="0" borderId="13" xfId="63" applyNumberFormat="1" applyFont="1" applyFill="1" applyBorder="1" applyAlignment="1">
      <alignment horizontal="center" vertical="center"/>
    </xf>
    <xf numFmtId="2" fontId="11" fillId="0" borderId="13" xfId="63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190" fontId="14" fillId="0" borderId="0" xfId="0" applyFont="1" applyAlignment="1">
      <alignment/>
    </xf>
    <xf numFmtId="190" fontId="10" fillId="0" borderId="11" xfId="0" applyFont="1" applyFill="1" applyBorder="1" applyAlignment="1">
      <alignment horizontal="center" vertical="center"/>
    </xf>
    <xf numFmtId="190" fontId="10" fillId="0" borderId="0" xfId="0" applyFont="1" applyFill="1" applyBorder="1" applyAlignment="1">
      <alignment horizontal="center" vertical="center"/>
    </xf>
    <xf numFmtId="190" fontId="0" fillId="0" borderId="0" xfId="0" applyBorder="1" applyAlignment="1">
      <alignment horizontal="center"/>
    </xf>
    <xf numFmtId="190" fontId="8" fillId="0" borderId="0" xfId="0" applyFont="1" applyAlignment="1">
      <alignment/>
    </xf>
    <xf numFmtId="190" fontId="10" fillId="0" borderId="15" xfId="0" applyFont="1" applyBorder="1" applyAlignment="1">
      <alignment/>
    </xf>
    <xf numFmtId="190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10" fillId="0" borderId="0" xfId="0" applyFont="1" applyBorder="1" applyAlignment="1">
      <alignment/>
    </xf>
    <xf numFmtId="1" fontId="73" fillId="0" borderId="10" xfId="0" applyNumberFormat="1" applyFont="1" applyBorder="1" applyAlignment="1">
      <alignment horizontal="center"/>
    </xf>
    <xf numFmtId="2" fontId="74" fillId="0" borderId="0" xfId="63" applyNumberFormat="1" applyFont="1" applyFill="1" applyBorder="1" applyAlignment="1">
      <alignment horizontal="center" vertical="center"/>
    </xf>
    <xf numFmtId="2" fontId="73" fillId="0" borderId="0" xfId="63" applyNumberFormat="1" applyFont="1" applyFill="1" applyBorder="1" applyAlignment="1">
      <alignment horizontal="center" vertical="center"/>
    </xf>
    <xf numFmtId="190" fontId="19" fillId="33" borderId="16" xfId="0" applyFont="1" applyFill="1" applyBorder="1" applyAlignment="1">
      <alignment horizontal="center" vertical="center"/>
    </xf>
    <xf numFmtId="190" fontId="22" fillId="0" borderId="0" xfId="0" applyFont="1" applyAlignment="1">
      <alignment/>
    </xf>
    <xf numFmtId="190" fontId="18" fillId="0" borderId="17" xfId="0" applyNumberFormat="1" applyFont="1" applyFill="1" applyBorder="1" applyAlignment="1">
      <alignment horizontal="center" vertical="center"/>
    </xf>
    <xf numFmtId="190" fontId="18" fillId="0" borderId="14" xfId="0" applyNumberFormat="1" applyFont="1" applyFill="1" applyBorder="1" applyAlignment="1">
      <alignment horizontal="center" vertical="center"/>
    </xf>
    <xf numFmtId="190" fontId="0" fillId="0" borderId="11" xfId="0" applyBorder="1" applyAlignment="1">
      <alignment/>
    </xf>
    <xf numFmtId="190" fontId="22" fillId="0" borderId="11" xfId="0" applyFont="1" applyBorder="1" applyAlignment="1">
      <alignment/>
    </xf>
    <xf numFmtId="190" fontId="13" fillId="33" borderId="18" xfId="0" applyNumberFormat="1" applyFont="1" applyFill="1" applyBorder="1" applyAlignment="1">
      <alignment horizontal="center" vertical="center"/>
    </xf>
    <xf numFmtId="190" fontId="13" fillId="33" borderId="18" xfId="0" applyFont="1" applyFill="1" applyBorder="1" applyAlignment="1">
      <alignment horizontal="center" vertical="center"/>
    </xf>
    <xf numFmtId="190" fontId="15" fillId="33" borderId="18" xfId="0" applyNumberFormat="1" applyFont="1" applyFill="1" applyBorder="1" applyAlignment="1">
      <alignment horizontal="center" vertical="center"/>
    </xf>
    <xf numFmtId="190" fontId="16" fillId="33" borderId="18" xfId="0" applyNumberFormat="1" applyFont="1" applyFill="1" applyBorder="1" applyAlignment="1">
      <alignment horizontal="center" vertical="center"/>
    </xf>
    <xf numFmtId="190" fontId="13" fillId="33" borderId="19" xfId="0" applyNumberFormat="1" applyFont="1" applyFill="1" applyBorder="1" applyAlignment="1">
      <alignment horizontal="center" vertical="center"/>
    </xf>
    <xf numFmtId="190" fontId="17" fillId="33" borderId="20" xfId="0" applyNumberFormat="1" applyFont="1" applyFill="1" applyBorder="1" applyAlignment="1">
      <alignment horizontal="center" vertical="center"/>
    </xf>
    <xf numFmtId="190" fontId="24" fillId="0" borderId="21" xfId="0" applyNumberFormat="1" applyFont="1" applyBorder="1" applyAlignment="1">
      <alignment horizontal="center" vertical="center"/>
    </xf>
    <xf numFmtId="190" fontId="20" fillId="0" borderId="0" xfId="0" applyFont="1" applyAlignment="1">
      <alignment/>
    </xf>
    <xf numFmtId="190" fontId="23" fillId="0" borderId="0" xfId="0" applyFont="1" applyAlignment="1">
      <alignment/>
    </xf>
    <xf numFmtId="190" fontId="14" fillId="0" borderId="0" xfId="0" applyFont="1" applyAlignment="1">
      <alignment horizontal="centerContinuous"/>
    </xf>
    <xf numFmtId="190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Continuous"/>
    </xf>
    <xf numFmtId="190" fontId="21" fillId="0" borderId="22" xfId="0" applyFont="1" applyFill="1" applyBorder="1" applyAlignment="1">
      <alignment horizontal="center"/>
    </xf>
    <xf numFmtId="190" fontId="21" fillId="0" borderId="23" xfId="0" applyFont="1" applyFill="1" applyBorder="1" applyAlignment="1">
      <alignment horizontal="center"/>
    </xf>
    <xf numFmtId="190" fontId="21" fillId="0" borderId="24" xfId="0" applyFont="1" applyFill="1" applyBorder="1" applyAlignment="1">
      <alignment horizontal="centerContinuous"/>
    </xf>
    <xf numFmtId="190" fontId="20" fillId="33" borderId="25" xfId="0" applyNumberFormat="1" applyFont="1" applyFill="1" applyBorder="1" applyAlignment="1">
      <alignment horizontal="center" vertical="center"/>
    </xf>
    <xf numFmtId="190" fontId="20" fillId="33" borderId="18" xfId="0" applyNumberFormat="1" applyFont="1" applyFill="1" applyBorder="1" applyAlignment="1">
      <alignment horizontal="center" vertical="center"/>
    </xf>
    <xf numFmtId="190" fontId="20" fillId="33" borderId="20" xfId="0" applyNumberFormat="1" applyFont="1" applyFill="1" applyBorder="1" applyAlignment="1">
      <alignment horizontal="center" vertical="center"/>
    </xf>
    <xf numFmtId="190" fontId="24" fillId="33" borderId="25" xfId="0" applyNumberFormat="1" applyFont="1" applyFill="1" applyBorder="1" applyAlignment="1">
      <alignment horizontal="center" vertical="center"/>
    </xf>
    <xf numFmtId="190" fontId="24" fillId="0" borderId="14" xfId="0" applyFont="1" applyBorder="1" applyAlignment="1">
      <alignment vertical="center"/>
    </xf>
    <xf numFmtId="190" fontId="24" fillId="0" borderId="13" xfId="0" applyFont="1" applyBorder="1" applyAlignment="1">
      <alignment vertical="center"/>
    </xf>
    <xf numFmtId="190" fontId="24" fillId="0" borderId="26" xfId="0" applyFont="1" applyBorder="1" applyAlignment="1">
      <alignment horizontal="centerContinuous"/>
    </xf>
    <xf numFmtId="190" fontId="25" fillId="0" borderId="10" xfId="0" applyFont="1" applyBorder="1" applyAlignment="1">
      <alignment horizontal="right" vertical="center"/>
    </xf>
    <xf numFmtId="190" fontId="24" fillId="0" borderId="27" xfId="0" applyFont="1" applyBorder="1" applyAlignment="1">
      <alignment horizontal="centerContinuous" vertical="center"/>
    </xf>
    <xf numFmtId="190" fontId="20" fillId="33" borderId="28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90" fontId="4" fillId="0" borderId="0" xfId="63" applyNumberFormat="1" applyFont="1" applyFill="1" applyBorder="1" applyAlignment="1">
      <alignment horizontal="center" vertical="center"/>
    </xf>
    <xf numFmtId="2" fontId="4" fillId="0" borderId="0" xfId="63" applyNumberFormat="1" applyFont="1" applyFill="1" applyBorder="1" applyAlignment="1">
      <alignment horizontal="center" vertical="center"/>
    </xf>
    <xf numFmtId="1" fontId="73" fillId="0" borderId="29" xfId="0" applyNumberFormat="1" applyFont="1" applyBorder="1" applyAlignment="1">
      <alignment horizontal="center"/>
    </xf>
    <xf numFmtId="190" fontId="74" fillId="0" borderId="11" xfId="63" applyNumberFormat="1" applyFont="1" applyFill="1" applyBorder="1" applyAlignment="1">
      <alignment horizontal="center" vertical="center"/>
    </xf>
    <xf numFmtId="2" fontId="73" fillId="0" borderId="11" xfId="63" applyNumberFormat="1" applyFont="1" applyFill="1" applyBorder="1" applyAlignment="1">
      <alignment horizontal="center" vertical="center"/>
    </xf>
    <xf numFmtId="190" fontId="75" fillId="0" borderId="25" xfId="0" applyNumberFormat="1" applyFont="1" applyFill="1" applyBorder="1" applyAlignment="1">
      <alignment horizontal="center" vertical="center"/>
    </xf>
    <xf numFmtId="190" fontId="20" fillId="33" borderId="19" xfId="0" applyNumberFormat="1" applyFont="1" applyFill="1" applyBorder="1" applyAlignment="1">
      <alignment horizontal="center" vertical="center"/>
    </xf>
    <xf numFmtId="190" fontId="20" fillId="33" borderId="30" xfId="0" applyNumberFormat="1" applyFont="1" applyFill="1" applyBorder="1" applyAlignment="1">
      <alignment horizontal="center" vertical="center"/>
    </xf>
    <xf numFmtId="190" fontId="75" fillId="0" borderId="25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190" fontId="76" fillId="0" borderId="31" xfId="0" applyFont="1" applyFill="1" applyBorder="1" applyAlignment="1">
      <alignment horizontal="center" vertical="center"/>
    </xf>
    <xf numFmtId="190" fontId="76" fillId="0" borderId="32" xfId="0" applyFont="1" applyFill="1" applyBorder="1" applyAlignment="1">
      <alignment horizontal="center" vertical="center"/>
    </xf>
    <xf numFmtId="1" fontId="24" fillId="0" borderId="33" xfId="0" applyNumberFormat="1" applyFont="1" applyBorder="1" applyAlignment="1">
      <alignment horizontal="centerContinuous"/>
    </xf>
    <xf numFmtId="1" fontId="24" fillId="0" borderId="34" xfId="0" applyNumberFormat="1" applyFont="1" applyBorder="1" applyAlignment="1">
      <alignment horizontal="centerContinuous"/>
    </xf>
    <xf numFmtId="190" fontId="28" fillId="0" borderId="35" xfId="0" applyFont="1" applyBorder="1" applyAlignment="1">
      <alignment horizontal="left" vertical="center"/>
    </xf>
    <xf numFmtId="190" fontId="28" fillId="0" borderId="36" xfId="0" applyFont="1" applyBorder="1" applyAlignment="1">
      <alignment horizontal="left" vertical="center"/>
    </xf>
    <xf numFmtId="49" fontId="29" fillId="0" borderId="37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35" xfId="0" applyNumberFormat="1" applyFont="1" applyBorder="1" applyAlignment="1">
      <alignment horizontal="center" vertical="center"/>
    </xf>
    <xf numFmtId="190" fontId="77" fillId="33" borderId="25" xfId="0" applyNumberFormat="1" applyFont="1" applyFill="1" applyBorder="1" applyAlignment="1">
      <alignment horizontal="center" vertical="center"/>
    </xf>
    <xf numFmtId="190" fontId="20" fillId="0" borderId="25" xfId="0" applyNumberFormat="1" applyFont="1" applyFill="1" applyBorder="1" applyAlignment="1">
      <alignment horizontal="center" vertical="center"/>
    </xf>
    <xf numFmtId="190" fontId="78" fillId="33" borderId="25" xfId="0" applyNumberFormat="1" applyFont="1" applyFill="1" applyBorder="1" applyAlignment="1">
      <alignment horizontal="center" vertical="center"/>
    </xf>
    <xf numFmtId="190" fontId="75" fillId="0" borderId="36" xfId="0" applyFont="1" applyBorder="1" applyAlignment="1">
      <alignment horizontal="centerContinuous" vertical="center"/>
    </xf>
    <xf numFmtId="190" fontId="24" fillId="0" borderId="39" xfId="0" applyFont="1" applyBorder="1" applyAlignment="1">
      <alignment horizontal="centerContinuous" vertical="center"/>
    </xf>
    <xf numFmtId="190" fontId="78" fillId="0" borderId="40" xfId="0" applyNumberFormat="1" applyFont="1" applyFill="1" applyBorder="1" applyAlignment="1">
      <alignment horizontal="center" vertical="center"/>
    </xf>
    <xf numFmtId="190" fontId="20" fillId="0" borderId="40" xfId="0" applyNumberFormat="1" applyFont="1" applyFill="1" applyBorder="1" applyAlignment="1">
      <alignment horizontal="center" vertical="center"/>
    </xf>
    <xf numFmtId="190" fontId="20" fillId="0" borderId="41" xfId="0" applyNumberFormat="1" applyFont="1" applyFill="1" applyBorder="1" applyAlignment="1">
      <alignment horizontal="center" vertical="center"/>
    </xf>
    <xf numFmtId="190" fontId="75" fillId="0" borderId="40" xfId="0" applyNumberFormat="1" applyFont="1" applyFill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35" xfId="63" applyNumberFormat="1" applyFont="1" applyBorder="1" applyAlignment="1">
      <alignment horizontal="center" vertical="center"/>
    </xf>
    <xf numFmtId="49" fontId="78" fillId="0" borderId="35" xfId="63" applyNumberFormat="1" applyFont="1" applyBorder="1" applyAlignment="1">
      <alignment horizontal="center" vertical="center"/>
    </xf>
    <xf numFmtId="49" fontId="20" fillId="0" borderId="36" xfId="63" applyNumberFormat="1" applyFont="1" applyBorder="1" applyAlignment="1">
      <alignment horizontal="center" vertical="center"/>
    </xf>
    <xf numFmtId="190" fontId="79" fillId="0" borderId="25" xfId="0" applyNumberFormat="1" applyFont="1" applyFill="1" applyBorder="1" applyAlignment="1">
      <alignment horizontal="center" vertical="center"/>
    </xf>
    <xf numFmtId="190" fontId="80" fillId="0" borderId="25" xfId="0" applyNumberFormat="1" applyFont="1" applyFill="1" applyBorder="1" applyAlignment="1">
      <alignment horizontal="center" vertical="center"/>
    </xf>
    <xf numFmtId="190" fontId="24" fillId="0" borderId="42" xfId="0" applyFont="1" applyFill="1" applyBorder="1" applyAlignment="1">
      <alignment horizontal="center" vertical="center"/>
    </xf>
    <xf numFmtId="190" fontId="24" fillId="0" borderId="42" xfId="0" applyNumberFormat="1" applyFont="1" applyFill="1" applyBorder="1" applyAlignment="1">
      <alignment horizontal="center" vertical="center"/>
    </xf>
    <xf numFmtId="190" fontId="79" fillId="0" borderId="35" xfId="0" applyNumberFormat="1" applyFont="1" applyFill="1" applyBorder="1" applyAlignment="1">
      <alignment horizontal="center" vertical="center"/>
    </xf>
    <xf numFmtId="190" fontId="20" fillId="33" borderId="25" xfId="0" applyFont="1" applyFill="1" applyBorder="1" applyAlignment="1">
      <alignment horizontal="center" vertical="center"/>
    </xf>
    <xf numFmtId="190" fontId="20" fillId="33" borderId="16" xfId="0" applyFont="1" applyFill="1" applyBorder="1" applyAlignment="1">
      <alignment horizontal="center" vertical="center"/>
    </xf>
    <xf numFmtId="190" fontId="78" fillId="33" borderId="25" xfId="0" applyNumberFormat="1" applyFont="1" applyFill="1" applyBorder="1" applyAlignment="1" applyProtection="1">
      <alignment horizontal="center" vertical="center"/>
      <protection locked="0"/>
    </xf>
    <xf numFmtId="190" fontId="20" fillId="33" borderId="25" xfId="0" applyNumberFormat="1" applyFont="1" applyFill="1" applyBorder="1" applyAlignment="1" applyProtection="1">
      <alignment horizontal="center" vertical="center"/>
      <protection locked="0"/>
    </xf>
    <xf numFmtId="190" fontId="77" fillId="0" borderId="40" xfId="0" applyNumberFormat="1" applyFont="1" applyFill="1" applyBorder="1" applyAlignment="1">
      <alignment horizontal="center" vertical="center"/>
    </xf>
    <xf numFmtId="190" fontId="77" fillId="0" borderId="40" xfId="0" applyNumberFormat="1" applyFont="1" applyFill="1" applyBorder="1" applyAlignment="1" applyProtection="1">
      <alignment horizontal="center" vertical="center"/>
      <protection/>
    </xf>
    <xf numFmtId="190" fontId="78" fillId="0" borderId="42" xfId="0" applyFont="1" applyFill="1" applyBorder="1" applyAlignment="1">
      <alignment horizontal="center" vertical="center"/>
    </xf>
    <xf numFmtId="190" fontId="77" fillId="0" borderId="40" xfId="0" applyNumberFormat="1" applyFont="1" applyFill="1" applyBorder="1" applyAlignment="1" applyProtection="1">
      <alignment horizontal="center" vertical="center"/>
      <protection locked="0"/>
    </xf>
    <xf numFmtId="190" fontId="79" fillId="0" borderId="25" xfId="0" applyNumberFormat="1" applyFont="1" applyFill="1" applyBorder="1" applyAlignment="1" applyProtection="1">
      <alignment horizontal="center" vertical="center"/>
      <protection locked="0"/>
    </xf>
    <xf numFmtId="190" fontId="81" fillId="0" borderId="25" xfId="0" applyNumberFormat="1" applyFont="1" applyFill="1" applyBorder="1" applyAlignment="1">
      <alignment horizontal="center" vertical="center"/>
    </xf>
    <xf numFmtId="190" fontId="75" fillId="0" borderId="43" xfId="0" applyFont="1" applyBorder="1" applyAlignment="1">
      <alignment horizontal="centerContinuous" vertical="center"/>
    </xf>
    <xf numFmtId="190" fontId="81" fillId="0" borderId="35" xfId="0" applyFont="1" applyBorder="1" applyAlignment="1">
      <alignment horizontal="centerContinuous" vertical="center"/>
    </xf>
    <xf numFmtId="0" fontId="75" fillId="0" borderId="14" xfId="0" applyNumberFormat="1" applyFont="1" applyBorder="1" applyAlignment="1">
      <alignment horizontal="center" vertical="center"/>
    </xf>
    <xf numFmtId="190" fontId="75" fillId="0" borderId="13" xfId="63" applyNumberFormat="1" applyFont="1" applyFill="1" applyBorder="1" applyAlignment="1">
      <alignment horizontal="center" vertical="center"/>
    </xf>
    <xf numFmtId="190" fontId="79" fillId="33" borderId="18" xfId="0" applyNumberFormat="1" applyFont="1" applyFill="1" applyBorder="1" applyAlignment="1">
      <alignment horizontal="center" vertical="center"/>
    </xf>
    <xf numFmtId="190" fontId="78" fillId="33" borderId="18" xfId="0" applyNumberFormat="1" applyFont="1" applyFill="1" applyBorder="1" applyAlignment="1">
      <alignment horizontal="center" vertical="center"/>
    </xf>
    <xf numFmtId="0" fontId="35" fillId="0" borderId="44" xfId="50" applyFont="1" applyBorder="1">
      <alignment/>
      <protection/>
    </xf>
    <xf numFmtId="0" fontId="35" fillId="0" borderId="45" xfId="50" applyFont="1" applyBorder="1">
      <alignment/>
      <protection/>
    </xf>
    <xf numFmtId="0" fontId="35" fillId="0" borderId="46" xfId="50" applyFont="1" applyBorder="1">
      <alignment/>
      <protection/>
    </xf>
    <xf numFmtId="0" fontId="35" fillId="0" borderId="47" xfId="50" applyFont="1" applyBorder="1">
      <alignment/>
      <protection/>
    </xf>
    <xf numFmtId="190" fontId="20" fillId="33" borderId="48" xfId="0" applyNumberFormat="1" applyFont="1" applyFill="1" applyBorder="1" applyAlignment="1">
      <alignment horizontal="center" vertical="center"/>
    </xf>
    <xf numFmtId="190" fontId="77" fillId="33" borderId="49" xfId="0" applyNumberFormat="1" applyFont="1" applyFill="1" applyBorder="1" applyAlignment="1">
      <alignment horizontal="center" vertical="center"/>
    </xf>
    <xf numFmtId="190" fontId="20" fillId="33" borderId="49" xfId="0" applyNumberFormat="1" applyFont="1" applyFill="1" applyBorder="1" applyAlignment="1">
      <alignment horizontal="center" vertical="center"/>
    </xf>
    <xf numFmtId="190" fontId="78" fillId="33" borderId="49" xfId="0" applyNumberFormat="1" applyFont="1" applyFill="1" applyBorder="1" applyAlignment="1">
      <alignment horizontal="center" vertical="center"/>
    </xf>
    <xf numFmtId="190" fontId="79" fillId="33" borderId="49" xfId="0" applyNumberFormat="1" applyFont="1" applyFill="1" applyBorder="1" applyAlignment="1">
      <alignment horizontal="center" vertical="center"/>
    </xf>
    <xf numFmtId="190" fontId="20" fillId="33" borderId="50" xfId="0" applyNumberFormat="1" applyFont="1" applyFill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51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9" fillId="0" borderId="52" xfId="0" applyNumberFormat="1" applyFont="1" applyBorder="1" applyAlignment="1">
      <alignment horizontal="center"/>
    </xf>
    <xf numFmtId="1" fontId="29" fillId="0" borderId="53" xfId="0" applyNumberFormat="1" applyFont="1" applyBorder="1" applyAlignment="1">
      <alignment horizontal="center"/>
    </xf>
    <xf numFmtId="1" fontId="29" fillId="0" borderId="54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90" fontId="18" fillId="0" borderId="51" xfId="0" applyNumberFormat="1" applyFont="1" applyFill="1" applyBorder="1" applyAlignment="1">
      <alignment horizontal="center" vertical="center"/>
    </xf>
    <xf numFmtId="190" fontId="18" fillId="0" borderId="24" xfId="0" applyNumberFormat="1" applyFont="1" applyFill="1" applyBorder="1" applyAlignment="1">
      <alignment horizontal="center" vertical="center"/>
    </xf>
    <xf numFmtId="190" fontId="24" fillId="0" borderId="55" xfId="0" applyFont="1" applyFill="1" applyBorder="1" applyAlignment="1">
      <alignment horizontal="center" vertical="center" wrapText="1"/>
    </xf>
    <xf numFmtId="190" fontId="24" fillId="0" borderId="56" xfId="0" applyFont="1" applyFill="1" applyBorder="1" applyAlignment="1">
      <alignment horizontal="center" vertical="center" wrapText="1"/>
    </xf>
    <xf numFmtId="190" fontId="21" fillId="0" borderId="57" xfId="0" applyFont="1" applyFill="1" applyBorder="1" applyAlignment="1">
      <alignment horizontal="center" vertical="center"/>
    </xf>
    <xf numFmtId="190" fontId="21" fillId="0" borderId="58" xfId="0" applyFont="1" applyFill="1" applyBorder="1" applyAlignment="1">
      <alignment horizontal="center" vertical="center"/>
    </xf>
    <xf numFmtId="190" fontId="21" fillId="0" borderId="23" xfId="0" applyFont="1" applyFill="1" applyBorder="1" applyAlignment="1">
      <alignment horizontal="center" vertical="center"/>
    </xf>
    <xf numFmtId="1" fontId="28" fillId="0" borderId="59" xfId="0" applyNumberFormat="1" applyFont="1" applyFill="1" applyBorder="1" applyAlignment="1">
      <alignment horizontal="center" vertical="center"/>
    </xf>
    <xf numFmtId="1" fontId="28" fillId="0" borderId="60" xfId="0" applyNumberFormat="1" applyFont="1" applyFill="1" applyBorder="1" applyAlignment="1">
      <alignment horizontal="center" vertical="center"/>
    </xf>
    <xf numFmtId="190" fontId="24" fillId="33" borderId="19" xfId="0" applyNumberFormat="1" applyFont="1" applyFill="1" applyBorder="1" applyAlignment="1">
      <alignment horizontal="center" vertical="center"/>
    </xf>
    <xf numFmtId="190" fontId="24" fillId="33" borderId="18" xfId="0" applyNumberFormat="1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190" fontId="20" fillId="0" borderId="13" xfId="63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4010025</xdr:colOff>
      <xdr:row>2</xdr:row>
      <xdr:rowOff>304800</xdr:rowOff>
    </xdr:to>
    <xdr:pic>
      <xdr:nvPicPr>
        <xdr:cNvPr id="1" name="Picture 7" descr="logotipo da UFPR e DEM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0</xdr:colOff>
      <xdr:row>6</xdr:row>
      <xdr:rowOff>438150</xdr:rowOff>
    </xdr:to>
    <xdr:pic>
      <xdr:nvPicPr>
        <xdr:cNvPr id="2" name="Picture 8" descr="logotipo da UFPR e DEM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105025"/>
          <a:ext cx="457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1"/>
  <sheetViews>
    <sheetView showGridLines="0" tabSelected="1" zoomScale="60" zoomScaleNormal="60" zoomScaleSheetLayoutView="75" workbookViewId="0" topLeftCell="A7">
      <selection activeCell="D27" sqref="D27"/>
    </sheetView>
  </sheetViews>
  <sheetFormatPr defaultColWidth="11.421875" defaultRowHeight="12.75"/>
  <cols>
    <col min="1" max="1" width="10.7109375" style="0" customWidth="1"/>
    <col min="2" max="2" width="8.421875" style="1" customWidth="1"/>
    <col min="3" max="3" width="126.421875" style="0" customWidth="1"/>
    <col min="4" max="5" width="18.421875" style="2" customWidth="1"/>
    <col min="6" max="6" width="4.7109375" style="3" hidden="1" customWidth="1"/>
    <col min="7" max="7" width="0.42578125" style="4" hidden="1" customWidth="1"/>
    <col min="8" max="8" width="0.13671875" style="3" hidden="1" customWidth="1"/>
    <col min="9" max="9" width="0.2890625" style="4" hidden="1" customWidth="1"/>
    <col min="10" max="10" width="0.42578125" style="5" hidden="1" customWidth="1"/>
    <col min="11" max="11" width="0.42578125" style="3" hidden="1" customWidth="1"/>
    <col min="12" max="12" width="28.421875" style="0" customWidth="1"/>
  </cols>
  <sheetData>
    <row r="1" ht="13.5" thickBot="1"/>
    <row r="2" spans="2:12" ht="39.75">
      <c r="B2" s="136" t="s">
        <v>42</v>
      </c>
      <c r="C2" s="137"/>
      <c r="D2" s="137"/>
      <c r="E2" s="137"/>
      <c r="F2" s="137"/>
      <c r="G2" s="137"/>
      <c r="H2" s="137"/>
      <c r="I2" s="137"/>
      <c r="J2" s="137"/>
      <c r="K2" s="138"/>
      <c r="L2" s="45"/>
    </row>
    <row r="3" spans="2:12" ht="40.5">
      <c r="B3" s="139" t="s">
        <v>43</v>
      </c>
      <c r="C3" s="140"/>
      <c r="D3" s="140"/>
      <c r="E3" s="140"/>
      <c r="F3" s="140"/>
      <c r="G3" s="140"/>
      <c r="H3" s="140"/>
      <c r="I3" s="140"/>
      <c r="J3" s="140"/>
      <c r="K3" s="141"/>
      <c r="L3" s="45"/>
    </row>
    <row r="4" spans="2:12" s="42" customFormat="1" ht="47.25" thickBot="1">
      <c r="B4" s="142" t="s">
        <v>94</v>
      </c>
      <c r="C4" s="143"/>
      <c r="D4" s="143"/>
      <c r="E4" s="143"/>
      <c r="F4" s="143"/>
      <c r="G4" s="143"/>
      <c r="H4" s="143"/>
      <c r="I4" s="143"/>
      <c r="J4" s="143"/>
      <c r="K4" s="144"/>
      <c r="L4" s="46"/>
    </row>
    <row r="5" spans="2:12" ht="24.75" customHeight="1" thickBot="1">
      <c r="B5" s="152" t="s">
        <v>55</v>
      </c>
      <c r="C5" s="147" t="s">
        <v>12</v>
      </c>
      <c r="D5" s="149" t="s">
        <v>0</v>
      </c>
      <c r="E5" s="150"/>
      <c r="F5" s="151"/>
      <c r="G5" s="43" t="s">
        <v>1</v>
      </c>
      <c r="H5" s="43" t="s">
        <v>2</v>
      </c>
      <c r="I5" s="43" t="s">
        <v>1</v>
      </c>
      <c r="J5" s="43" t="s">
        <v>57</v>
      </c>
      <c r="K5" s="145" t="s">
        <v>3</v>
      </c>
      <c r="L5" s="45"/>
    </row>
    <row r="6" spans="2:11" ht="30" customHeight="1" thickBot="1">
      <c r="B6" s="153"/>
      <c r="C6" s="148"/>
      <c r="D6" s="59" t="s">
        <v>4</v>
      </c>
      <c r="E6" s="60" t="s">
        <v>5</v>
      </c>
      <c r="F6" s="61" t="s">
        <v>6</v>
      </c>
      <c r="G6" s="44" t="s">
        <v>7</v>
      </c>
      <c r="H6" s="44" t="s">
        <v>8</v>
      </c>
      <c r="I6" s="44" t="s">
        <v>8</v>
      </c>
      <c r="J6" s="44" t="s">
        <v>11</v>
      </c>
      <c r="K6" s="146"/>
    </row>
    <row r="7" spans="2:11" ht="45.75">
      <c r="B7" s="89" t="s">
        <v>15</v>
      </c>
      <c r="C7" s="126" t="s">
        <v>64</v>
      </c>
      <c r="D7" s="63">
        <v>6.2</v>
      </c>
      <c r="E7" s="130"/>
      <c r="F7" s="47"/>
      <c r="G7" s="93">
        <f aca="true" t="shared" si="0" ref="G7:G25">(D7+E7)/2</f>
        <v>3.1</v>
      </c>
      <c r="H7" s="62"/>
      <c r="I7" s="98">
        <f>MEDIAN(G7,H7)</f>
        <v>3.1</v>
      </c>
      <c r="J7" s="101"/>
      <c r="K7" s="107" t="s">
        <v>62</v>
      </c>
    </row>
    <row r="8" spans="2:18" ht="45.75">
      <c r="B8" s="89" t="s">
        <v>16</v>
      </c>
      <c r="C8" s="127" t="s">
        <v>65</v>
      </c>
      <c r="D8" s="124">
        <v>7.2</v>
      </c>
      <c r="E8" s="131"/>
      <c r="F8" s="48"/>
      <c r="G8" s="93">
        <f t="shared" si="0"/>
        <v>3.6</v>
      </c>
      <c r="H8" s="110"/>
      <c r="I8" s="98">
        <f>MEDIAN(G8,H8)</f>
        <v>3.6</v>
      </c>
      <c r="J8" s="102"/>
      <c r="K8" s="107" t="s">
        <v>62</v>
      </c>
      <c r="R8" s="82"/>
    </row>
    <row r="9" spans="2:11" ht="45.75">
      <c r="B9" s="89" t="s">
        <v>17</v>
      </c>
      <c r="C9" s="127" t="s">
        <v>66</v>
      </c>
      <c r="D9" s="124">
        <v>7.6</v>
      </c>
      <c r="E9" s="132"/>
      <c r="F9" s="47"/>
      <c r="G9" s="93">
        <f t="shared" si="0"/>
        <v>3.8</v>
      </c>
      <c r="H9" s="92"/>
      <c r="I9" s="114">
        <f>MEDIAN(G9,H9)</f>
        <v>3.8</v>
      </c>
      <c r="J9" s="102"/>
      <c r="K9" s="107" t="s">
        <v>62</v>
      </c>
    </row>
    <row r="10" spans="2:11" ht="45.75">
      <c r="B10" s="89" t="s">
        <v>18</v>
      </c>
      <c r="C10" s="127" t="s">
        <v>67</v>
      </c>
      <c r="D10" s="125">
        <v>3.5</v>
      </c>
      <c r="E10" s="132"/>
      <c r="F10" s="49"/>
      <c r="G10" s="93">
        <f t="shared" si="0"/>
        <v>1.75</v>
      </c>
      <c r="H10" s="62"/>
      <c r="I10" s="98">
        <f>(G10+H10)/2</f>
        <v>0.875</v>
      </c>
      <c r="J10" s="102"/>
      <c r="K10" s="107" t="s">
        <v>62</v>
      </c>
    </row>
    <row r="11" spans="2:11" ht="45.75">
      <c r="B11" s="89" t="s">
        <v>19</v>
      </c>
      <c r="C11" s="127" t="s">
        <v>68</v>
      </c>
      <c r="D11" s="125">
        <v>2.7</v>
      </c>
      <c r="E11" s="131"/>
      <c r="F11" s="50"/>
      <c r="G11" s="105">
        <f t="shared" si="0"/>
        <v>1.35</v>
      </c>
      <c r="H11" s="62"/>
      <c r="I11" s="115">
        <v>8.4</v>
      </c>
      <c r="J11" s="102"/>
      <c r="K11" s="109" t="s">
        <v>56</v>
      </c>
    </row>
    <row r="12" spans="2:11" ht="45.75">
      <c r="B12" s="89" t="s">
        <v>20</v>
      </c>
      <c r="C12" s="127" t="s">
        <v>69</v>
      </c>
      <c r="D12" s="124">
        <v>7.2</v>
      </c>
      <c r="E12" s="132"/>
      <c r="F12" s="50"/>
      <c r="G12" s="93">
        <f t="shared" si="0"/>
        <v>3.6</v>
      </c>
      <c r="H12" s="112"/>
      <c r="I12" s="97">
        <f>MEDIAN(G12,H12)</f>
        <v>3.6</v>
      </c>
      <c r="J12" s="102"/>
      <c r="K12" s="116" t="s">
        <v>63</v>
      </c>
    </row>
    <row r="13" spans="2:15" ht="45.75" customHeight="1">
      <c r="B13" s="89" t="s">
        <v>21</v>
      </c>
      <c r="C13" s="127" t="s">
        <v>70</v>
      </c>
      <c r="D13" s="124">
        <v>9.8</v>
      </c>
      <c r="E13" s="133"/>
      <c r="F13" s="47"/>
      <c r="G13" s="106">
        <f t="shared" si="0"/>
        <v>4.9</v>
      </c>
      <c r="H13" s="112"/>
      <c r="I13" s="97">
        <f>MEDIAN(G13,H13)</f>
        <v>4.9</v>
      </c>
      <c r="J13" s="102"/>
      <c r="K13" s="116" t="s">
        <v>63</v>
      </c>
      <c r="O13" s="28"/>
    </row>
    <row r="14" spans="2:11" ht="45.75">
      <c r="B14" s="89" t="s">
        <v>22</v>
      </c>
      <c r="C14" s="127" t="s">
        <v>71</v>
      </c>
      <c r="D14" s="124">
        <v>8.2</v>
      </c>
      <c r="E14" s="131"/>
      <c r="F14" s="47"/>
      <c r="G14" s="106">
        <f t="shared" si="0"/>
        <v>4.1</v>
      </c>
      <c r="H14" s="62"/>
      <c r="I14" s="98">
        <f>MEDIAN(G14,H14)</f>
        <v>4.1</v>
      </c>
      <c r="J14" s="102"/>
      <c r="K14" s="108" t="s">
        <v>62</v>
      </c>
    </row>
    <row r="15" spans="2:11" ht="45.75">
      <c r="B15" s="89" t="s">
        <v>23</v>
      </c>
      <c r="C15" s="127" t="s">
        <v>72</v>
      </c>
      <c r="D15" s="63">
        <v>4.9</v>
      </c>
      <c r="E15" s="131"/>
      <c r="F15" s="47"/>
      <c r="G15" s="106">
        <f t="shared" si="0"/>
        <v>2.45</v>
      </c>
      <c r="H15" s="62"/>
      <c r="I15" s="98">
        <f>MEDIAN(G15,H15)</f>
        <v>2.45</v>
      </c>
      <c r="J15" s="102"/>
      <c r="K15" s="108" t="s">
        <v>62</v>
      </c>
    </row>
    <row r="16" spans="2:11" ht="45.75">
      <c r="B16" s="89" t="s">
        <v>24</v>
      </c>
      <c r="C16" s="127" t="s">
        <v>60</v>
      </c>
      <c r="D16" s="63">
        <v>5.5</v>
      </c>
      <c r="E16" s="131"/>
      <c r="F16" s="50"/>
      <c r="G16" s="105">
        <f t="shared" si="0"/>
        <v>2.75</v>
      </c>
      <c r="H16" s="62"/>
      <c r="I16" s="115">
        <v>7.9</v>
      </c>
      <c r="J16" s="102"/>
      <c r="K16" s="109" t="s">
        <v>56</v>
      </c>
    </row>
    <row r="17" spans="2:11" ht="45.75" customHeight="1">
      <c r="B17" s="89" t="s">
        <v>25</v>
      </c>
      <c r="C17" s="127" t="s">
        <v>73</v>
      </c>
      <c r="D17" s="124">
        <v>7.4</v>
      </c>
      <c r="E17" s="132"/>
      <c r="F17" s="47"/>
      <c r="G17" s="93">
        <f t="shared" si="0"/>
        <v>3.7</v>
      </c>
      <c r="H17" s="62"/>
      <c r="I17" s="98">
        <f>MEDIAN(G17,H17)</f>
        <v>3.7</v>
      </c>
      <c r="J17" s="102"/>
      <c r="K17" s="108" t="s">
        <v>62</v>
      </c>
    </row>
    <row r="18" spans="2:11" ht="45.75" customHeight="1">
      <c r="B18" s="89" t="s">
        <v>26</v>
      </c>
      <c r="C18" s="127" t="s">
        <v>74</v>
      </c>
      <c r="D18" s="124">
        <v>8.6</v>
      </c>
      <c r="E18" s="131"/>
      <c r="F18" s="47"/>
      <c r="G18" s="93">
        <f t="shared" si="0"/>
        <v>4.3</v>
      </c>
      <c r="H18" s="62"/>
      <c r="I18" s="98">
        <f>MEDIAN(G18,H18)</f>
        <v>4.3</v>
      </c>
      <c r="J18" s="102"/>
      <c r="K18" s="107" t="s">
        <v>62</v>
      </c>
    </row>
    <row r="19" spans="2:11" ht="45.75" customHeight="1">
      <c r="B19" s="89" t="s">
        <v>27</v>
      </c>
      <c r="C19" s="127" t="s">
        <v>75</v>
      </c>
      <c r="D19" s="63">
        <v>4.1</v>
      </c>
      <c r="E19" s="134"/>
      <c r="F19" s="49"/>
      <c r="G19" s="105">
        <f t="shared" si="0"/>
        <v>2.05</v>
      </c>
      <c r="H19" s="62"/>
      <c r="I19" s="117">
        <v>10</v>
      </c>
      <c r="J19" s="102"/>
      <c r="K19" s="109" t="s">
        <v>56</v>
      </c>
    </row>
    <row r="20" spans="2:11" ht="45.75" customHeight="1">
      <c r="B20" s="89" t="s">
        <v>28</v>
      </c>
      <c r="C20" s="127" t="s">
        <v>76</v>
      </c>
      <c r="D20" s="124">
        <v>7.4</v>
      </c>
      <c r="E20" s="132"/>
      <c r="F20" s="47"/>
      <c r="G20" s="93">
        <f t="shared" si="0"/>
        <v>3.7</v>
      </c>
      <c r="H20" s="94"/>
      <c r="I20" s="97">
        <f>MEDIAN(G20,H20)</f>
        <v>3.7</v>
      </c>
      <c r="J20" s="102"/>
      <c r="K20" s="116" t="s">
        <v>63</v>
      </c>
    </row>
    <row r="21" spans="2:11" ht="45.75">
      <c r="B21" s="89" t="s">
        <v>29</v>
      </c>
      <c r="C21" s="127" t="s">
        <v>77</v>
      </c>
      <c r="D21" s="124">
        <v>9.4</v>
      </c>
      <c r="E21" s="132"/>
      <c r="F21" s="49"/>
      <c r="G21" s="105">
        <f t="shared" si="0"/>
        <v>4.7</v>
      </c>
      <c r="H21" s="65"/>
      <c r="I21" s="105">
        <v>9.8</v>
      </c>
      <c r="J21" s="102"/>
      <c r="K21" s="109" t="s">
        <v>56</v>
      </c>
    </row>
    <row r="22" spans="2:11" ht="45.75" customHeight="1">
      <c r="B22" s="89" t="s">
        <v>30</v>
      </c>
      <c r="C22" s="127" t="s">
        <v>78</v>
      </c>
      <c r="D22" s="63">
        <v>5.8</v>
      </c>
      <c r="E22" s="132"/>
      <c r="F22" s="47"/>
      <c r="G22" s="93">
        <f t="shared" si="0"/>
        <v>2.9</v>
      </c>
      <c r="H22" s="113"/>
      <c r="I22" s="99">
        <f>(G22+H22)/2</f>
        <v>1.45</v>
      </c>
      <c r="J22" s="102"/>
      <c r="K22" s="107" t="s">
        <v>62</v>
      </c>
    </row>
    <row r="23" spans="2:11" ht="45.75">
      <c r="B23" s="89" t="s">
        <v>31</v>
      </c>
      <c r="C23" s="127" t="s">
        <v>61</v>
      </c>
      <c r="D23" s="63">
        <v>4.6</v>
      </c>
      <c r="E23" s="134"/>
      <c r="F23" s="49"/>
      <c r="G23" s="105">
        <f t="shared" si="0"/>
        <v>2.3</v>
      </c>
      <c r="H23" s="62"/>
      <c r="I23" s="105">
        <v>9.5</v>
      </c>
      <c r="J23" s="102"/>
      <c r="K23" s="109" t="s">
        <v>56</v>
      </c>
    </row>
    <row r="24" spans="2:11" ht="45.75">
      <c r="B24" s="90" t="s">
        <v>32</v>
      </c>
      <c r="C24" s="127" t="s">
        <v>79</v>
      </c>
      <c r="D24" s="124">
        <v>8.3</v>
      </c>
      <c r="E24" s="132"/>
      <c r="F24" s="47"/>
      <c r="G24" s="93">
        <f t="shared" si="0"/>
        <v>4.15</v>
      </c>
      <c r="H24" s="113"/>
      <c r="I24" s="99">
        <f>(G24+H24)/2</f>
        <v>2.075</v>
      </c>
      <c r="J24" s="102"/>
      <c r="K24" s="108" t="s">
        <v>62</v>
      </c>
    </row>
    <row r="25" spans="2:13" ht="45.75">
      <c r="B25" s="90" t="s">
        <v>33</v>
      </c>
      <c r="C25" s="127" t="s">
        <v>80</v>
      </c>
      <c r="D25" s="63">
        <v>4.9</v>
      </c>
      <c r="E25" s="134"/>
      <c r="F25" s="51"/>
      <c r="G25" s="93">
        <f t="shared" si="0"/>
        <v>2.45</v>
      </c>
      <c r="H25" s="94"/>
      <c r="I25" s="99">
        <f>(G25+H25)/2</f>
        <v>1.225</v>
      </c>
      <c r="J25" s="102"/>
      <c r="K25" s="108" t="s">
        <v>62</v>
      </c>
      <c r="M25" s="12"/>
    </row>
    <row r="26" spans="2:13" ht="45.75" customHeight="1">
      <c r="B26" s="91" t="s">
        <v>34</v>
      </c>
      <c r="C26" s="127" t="s">
        <v>81</v>
      </c>
      <c r="D26" s="125">
        <v>2.4</v>
      </c>
      <c r="E26" s="134"/>
      <c r="F26" s="51"/>
      <c r="G26" s="105">
        <f aca="true" t="shared" si="1" ref="G26:G33">(D26+E26)/2</f>
        <v>1.2</v>
      </c>
      <c r="H26" s="94"/>
      <c r="I26" s="118">
        <v>7</v>
      </c>
      <c r="J26" s="102"/>
      <c r="K26" s="109" t="s">
        <v>56</v>
      </c>
      <c r="M26" s="12"/>
    </row>
    <row r="27" spans="2:13" ht="45.75" customHeight="1">
      <c r="B27" s="90" t="s">
        <v>38</v>
      </c>
      <c r="C27" s="127" t="s">
        <v>82</v>
      </c>
      <c r="D27" s="124">
        <v>8.2</v>
      </c>
      <c r="E27" s="134"/>
      <c r="F27" s="51"/>
      <c r="G27" s="93">
        <f t="shared" si="1"/>
        <v>4.1</v>
      </c>
      <c r="H27" s="62"/>
      <c r="I27" s="99">
        <f>(G27+H27)/2</f>
        <v>2.05</v>
      </c>
      <c r="J27" s="102"/>
      <c r="K27" s="107" t="s">
        <v>62</v>
      </c>
      <c r="M27" s="12"/>
    </row>
    <row r="28" spans="2:13" ht="45.75" customHeight="1">
      <c r="B28" s="90" t="s">
        <v>39</v>
      </c>
      <c r="C28" s="127" t="s">
        <v>83</v>
      </c>
      <c r="D28" s="155" t="s">
        <v>100</v>
      </c>
      <c r="E28" s="134"/>
      <c r="F28" s="51"/>
      <c r="G28" s="105" t="e">
        <f t="shared" si="1"/>
        <v>#VALUE!</v>
      </c>
      <c r="H28" s="111"/>
      <c r="I28" s="105">
        <v>9.8</v>
      </c>
      <c r="J28" s="102"/>
      <c r="K28" s="109" t="s">
        <v>56</v>
      </c>
      <c r="M28" s="12"/>
    </row>
    <row r="29" spans="2:13" ht="45.75">
      <c r="B29" s="90" t="s">
        <v>40</v>
      </c>
      <c r="C29" s="127" t="s">
        <v>84</v>
      </c>
      <c r="D29" s="125">
        <v>2</v>
      </c>
      <c r="E29" s="134"/>
      <c r="F29" s="51"/>
      <c r="G29" s="105">
        <f t="shared" si="1"/>
        <v>1</v>
      </c>
      <c r="H29" s="111"/>
      <c r="I29" s="118">
        <v>7.8</v>
      </c>
      <c r="J29" s="102"/>
      <c r="K29" s="109" t="s">
        <v>56</v>
      </c>
      <c r="M29" s="12"/>
    </row>
    <row r="30" spans="2:13" ht="45.75">
      <c r="B30" s="90" t="s">
        <v>41</v>
      </c>
      <c r="C30" s="127" t="s">
        <v>85</v>
      </c>
      <c r="D30" s="63">
        <v>5.4</v>
      </c>
      <c r="E30" s="134"/>
      <c r="F30" s="51"/>
      <c r="G30" s="105">
        <f t="shared" si="1"/>
        <v>2.7</v>
      </c>
      <c r="H30" s="111"/>
      <c r="I30" s="105">
        <v>8.8</v>
      </c>
      <c r="J30" s="102"/>
      <c r="K30" s="109" t="s">
        <v>56</v>
      </c>
      <c r="M30" s="12"/>
    </row>
    <row r="31" spans="2:13" ht="45.75" customHeight="1">
      <c r="B31" s="90" t="s">
        <v>45</v>
      </c>
      <c r="C31" s="127" t="s">
        <v>86</v>
      </c>
      <c r="D31" s="125">
        <v>2.6</v>
      </c>
      <c r="E31" s="135"/>
      <c r="F31" s="51"/>
      <c r="G31" s="93">
        <f t="shared" si="1"/>
        <v>1.3</v>
      </c>
      <c r="H31" s="111"/>
      <c r="I31" s="99">
        <f>(G31+H31)/2</f>
        <v>0.65</v>
      </c>
      <c r="J31" s="102"/>
      <c r="K31" s="107" t="s">
        <v>62</v>
      </c>
      <c r="M31" s="12"/>
    </row>
    <row r="32" spans="2:13" ht="45.75">
      <c r="B32" s="90" t="s">
        <v>46</v>
      </c>
      <c r="C32" s="127" t="s">
        <v>87</v>
      </c>
      <c r="D32" s="124">
        <v>9.2</v>
      </c>
      <c r="E32" s="80"/>
      <c r="F32" s="51"/>
      <c r="G32" s="81">
        <f t="shared" si="1"/>
        <v>4.6</v>
      </c>
      <c r="H32" s="41"/>
      <c r="I32" s="100"/>
      <c r="J32" s="103"/>
      <c r="K32" s="83"/>
      <c r="M32" s="12"/>
    </row>
    <row r="33" spans="2:13" ht="45.75">
      <c r="B33" s="90" t="s">
        <v>47</v>
      </c>
      <c r="C33" s="127" t="s">
        <v>88</v>
      </c>
      <c r="D33" s="79">
        <v>4.9</v>
      </c>
      <c r="E33" s="80"/>
      <c r="F33" s="51"/>
      <c r="G33" s="81">
        <f t="shared" si="1"/>
        <v>2.45</v>
      </c>
      <c r="H33" s="41"/>
      <c r="I33" s="100"/>
      <c r="J33" s="103"/>
      <c r="K33" s="83"/>
      <c r="M33" s="12"/>
    </row>
    <row r="34" spans="2:13" ht="45.75" customHeight="1">
      <c r="B34" s="90" t="s">
        <v>48</v>
      </c>
      <c r="C34" s="127" t="s">
        <v>89</v>
      </c>
      <c r="D34" s="124">
        <v>9.8</v>
      </c>
      <c r="E34" s="80"/>
      <c r="F34" s="51"/>
      <c r="G34" s="81"/>
      <c r="H34" s="41"/>
      <c r="I34" s="100"/>
      <c r="J34" s="102"/>
      <c r="K34" s="83"/>
      <c r="M34" s="12"/>
    </row>
    <row r="35" spans="2:13" ht="45.75" customHeight="1">
      <c r="B35" s="90" t="s">
        <v>49</v>
      </c>
      <c r="C35" s="127" t="s">
        <v>90</v>
      </c>
      <c r="D35" s="154" t="s">
        <v>100</v>
      </c>
      <c r="E35" s="80"/>
      <c r="F35" s="51"/>
      <c r="G35" s="81"/>
      <c r="H35" s="41"/>
      <c r="I35" s="100"/>
      <c r="J35" s="102"/>
      <c r="K35" s="83"/>
      <c r="M35" s="12"/>
    </row>
    <row r="36" spans="2:13" ht="45.75" customHeight="1">
      <c r="B36" s="90" t="s">
        <v>50</v>
      </c>
      <c r="C36" s="127" t="s">
        <v>91</v>
      </c>
      <c r="D36" s="79">
        <v>5.8</v>
      </c>
      <c r="E36" s="80"/>
      <c r="F36" s="51"/>
      <c r="G36" s="81"/>
      <c r="H36" s="41"/>
      <c r="I36" s="100"/>
      <c r="J36" s="102"/>
      <c r="K36" s="83"/>
      <c r="M36" s="12"/>
    </row>
    <row r="37" spans="2:13" ht="45.75">
      <c r="B37" s="90" t="s">
        <v>51</v>
      </c>
      <c r="C37" s="128" t="s">
        <v>92</v>
      </c>
      <c r="D37" s="79">
        <v>5.7</v>
      </c>
      <c r="E37" s="80"/>
      <c r="F37" s="51"/>
      <c r="G37" s="81"/>
      <c r="H37" s="41"/>
      <c r="I37" s="100"/>
      <c r="J37" s="102"/>
      <c r="K37" s="83"/>
      <c r="M37" s="12"/>
    </row>
    <row r="38" spans="2:13" ht="45.75">
      <c r="B38" s="90" t="s">
        <v>52</v>
      </c>
      <c r="C38" s="129" t="s">
        <v>93</v>
      </c>
      <c r="D38" s="79">
        <v>6.9</v>
      </c>
      <c r="E38" s="80"/>
      <c r="F38" s="51"/>
      <c r="G38" s="81"/>
      <c r="H38" s="41"/>
      <c r="I38" s="100"/>
      <c r="J38" s="102"/>
      <c r="K38" s="83"/>
      <c r="M38" s="12"/>
    </row>
    <row r="39" spans="2:13" ht="45.75">
      <c r="B39" s="90" t="s">
        <v>53</v>
      </c>
      <c r="C39" s="87"/>
      <c r="D39" s="79"/>
      <c r="E39" s="80"/>
      <c r="F39" s="51"/>
      <c r="G39" s="81"/>
      <c r="H39" s="41"/>
      <c r="I39" s="100"/>
      <c r="J39" s="102"/>
      <c r="K39" s="83"/>
      <c r="M39" s="12"/>
    </row>
    <row r="40" spans="2:11" ht="46.5" thickBot="1">
      <c r="B40" s="90" t="s">
        <v>54</v>
      </c>
      <c r="C40" s="88"/>
      <c r="D40" s="64"/>
      <c r="E40" s="71"/>
      <c r="F40" s="52"/>
      <c r="G40" s="78">
        <f>(D40+E40)/2</f>
        <v>0</v>
      </c>
      <c r="H40" s="41"/>
      <c r="I40" s="100">
        <f>(G40+H40)/2</f>
        <v>0</v>
      </c>
      <c r="J40" s="104"/>
      <c r="K40" s="84"/>
    </row>
    <row r="41" spans="3:11" ht="46.5" thickBot="1">
      <c r="C41" s="66" t="s">
        <v>36</v>
      </c>
      <c r="D41" s="156">
        <v>30</v>
      </c>
      <c r="E41" s="122">
        <v>25</v>
      </c>
      <c r="F41" s="27">
        <v>30</v>
      </c>
      <c r="G41" s="75"/>
      <c r="H41" s="72">
        <v>38</v>
      </c>
      <c r="I41" s="38">
        <f>(G41+H41)/2</f>
        <v>19</v>
      </c>
      <c r="J41" s="13"/>
      <c r="K41" s="13"/>
    </row>
    <row r="42" spans="3:11" ht="46.5" thickBot="1">
      <c r="C42" s="66" t="s">
        <v>9</v>
      </c>
      <c r="D42" s="157">
        <f>SUM(D7:D38)/D41</f>
        <v>6.206666666666667</v>
      </c>
      <c r="E42" s="123">
        <f>SUM(E7:E40)/E41</f>
        <v>0</v>
      </c>
      <c r="F42" s="25">
        <f>SUM(F7:F40)/F41</f>
        <v>0</v>
      </c>
      <c r="G42" s="76" t="e">
        <f>SUM(G8:G40)/G41</f>
        <v>#VALUE!</v>
      </c>
      <c r="H42" s="73">
        <f>SUM(H7:H40)/H41</f>
        <v>0</v>
      </c>
      <c r="I42" s="39">
        <f>SUM(I7:I40)/51</f>
        <v>2.442647058823529</v>
      </c>
      <c r="J42" s="14"/>
      <c r="K42" s="15"/>
    </row>
    <row r="43" spans="3:11" ht="46.5" thickBot="1">
      <c r="C43" s="67" t="s">
        <v>37</v>
      </c>
      <c r="D43" s="157">
        <f>STDEV(D7:D38)</f>
        <v>2.2665381978468475</v>
      </c>
      <c r="E43" s="123" t="e">
        <f>STDEV(E7:E40)</f>
        <v>#DIV/0!</v>
      </c>
      <c r="F43" s="26" t="e">
        <f>STDEV(F7:F40)</f>
        <v>#DIV/0!</v>
      </c>
      <c r="G43" s="77" t="e">
        <f>STDEV(G8:G40)</f>
        <v>#VALUE!</v>
      </c>
      <c r="H43" s="74" t="e">
        <f>STDEV(H7:H40)</f>
        <v>#DIV/0!</v>
      </c>
      <c r="I43" s="40">
        <f>STDEV(I7:I40)</f>
        <v>3.2351811565018465</v>
      </c>
      <c r="J43" s="16"/>
      <c r="K43" s="17"/>
    </row>
    <row r="44" spans="3:16" ht="21" thickBot="1">
      <c r="C44" s="10"/>
      <c r="D44" s="20"/>
      <c r="E44" s="7"/>
      <c r="F44" s="9"/>
      <c r="G44" s="11"/>
      <c r="H44" s="9"/>
      <c r="I44" s="11"/>
      <c r="J44" s="8"/>
      <c r="K44" s="9"/>
      <c r="P44" s="18"/>
    </row>
    <row r="45" spans="3:11" ht="45.75" thickBot="1">
      <c r="C45" s="68" t="s">
        <v>10</v>
      </c>
      <c r="D45" s="21"/>
      <c r="E45" s="32"/>
      <c r="F45" s="9"/>
      <c r="G45" s="11"/>
      <c r="H45" s="9"/>
      <c r="I45"/>
      <c r="J45"/>
      <c r="K45" s="9"/>
    </row>
    <row r="46" spans="2:11" ht="45.75">
      <c r="B46" s="6"/>
      <c r="C46" s="119" t="s">
        <v>95</v>
      </c>
      <c r="D46" s="22"/>
      <c r="E46" s="37"/>
      <c r="F46" s="33"/>
      <c r="G46" s="34"/>
      <c r="H46" s="35"/>
      <c r="I46" s="36"/>
      <c r="J46"/>
      <c r="K46"/>
    </row>
    <row r="47" spans="2:11" ht="45.75">
      <c r="B47" s="6"/>
      <c r="C47" s="120" t="s">
        <v>96</v>
      </c>
      <c r="D47" s="29"/>
      <c r="E47" s="31"/>
      <c r="H47" s="5"/>
      <c r="I47" s="3"/>
      <c r="J47"/>
      <c r="K47"/>
    </row>
    <row r="48" spans="2:12" ht="45.75">
      <c r="B48" s="6"/>
      <c r="C48" s="121" t="s">
        <v>97</v>
      </c>
      <c r="D48" s="30"/>
      <c r="E48" s="31"/>
      <c r="G48" s="11"/>
      <c r="H48" s="8"/>
      <c r="I48" s="9"/>
      <c r="J48"/>
      <c r="K48"/>
      <c r="L48" t="s">
        <v>14</v>
      </c>
    </row>
    <row r="49" spans="2:11" ht="45.75">
      <c r="B49" s="6"/>
      <c r="C49" s="121" t="s">
        <v>98</v>
      </c>
      <c r="D49" s="23"/>
      <c r="E49" s="7"/>
      <c r="F49" s="9"/>
      <c r="G49" s="11"/>
      <c r="H49" s="9"/>
      <c r="I49" s="11"/>
      <c r="J49" s="8"/>
      <c r="K49" s="9"/>
    </row>
    <row r="50" spans="2:15" ht="46.5" thickBot="1">
      <c r="B50" s="6"/>
      <c r="C50" s="95" t="s">
        <v>58</v>
      </c>
      <c r="D50" s="23"/>
      <c r="E50" s="7"/>
      <c r="F50" s="9"/>
      <c r="G50" s="11"/>
      <c r="H50" s="9"/>
      <c r="I50"/>
      <c r="J50"/>
      <c r="K50"/>
      <c r="M50" s="2"/>
      <c r="N50" s="3"/>
      <c r="O50" s="4"/>
    </row>
    <row r="51" spans="2:11" ht="45.75" thickBot="1">
      <c r="B51" s="19" t="s">
        <v>13</v>
      </c>
      <c r="C51" s="69"/>
      <c r="D51" s="24"/>
      <c r="E51" s="19"/>
      <c r="F51" s="19"/>
      <c r="G51" s="19"/>
      <c r="H51" s="19"/>
      <c r="I51"/>
      <c r="J51"/>
      <c r="K51"/>
    </row>
    <row r="52" spans="3:11" ht="53.25" thickBot="1" thickTop="1">
      <c r="C52" s="70" t="s">
        <v>44</v>
      </c>
      <c r="D52" s="85">
        <v>40</v>
      </c>
      <c r="I52"/>
      <c r="J52"/>
      <c r="K52"/>
    </row>
    <row r="53" spans="3:11" ht="53.25" thickBot="1" thickTop="1">
      <c r="C53" s="96" t="s">
        <v>59</v>
      </c>
      <c r="D53" s="86">
        <f>0.25*D52</f>
        <v>10</v>
      </c>
      <c r="H53"/>
      <c r="I53"/>
      <c r="J53"/>
      <c r="K53"/>
    </row>
    <row r="54" spans="9:11" ht="13.5" thickTop="1">
      <c r="I54"/>
      <c r="J54"/>
      <c r="K54"/>
    </row>
    <row r="55" spans="9:11" ht="12.75">
      <c r="I55"/>
      <c r="J55"/>
      <c r="K55"/>
    </row>
    <row r="56" spans="9:11" ht="13.5" thickBot="1">
      <c r="I56"/>
      <c r="J56"/>
      <c r="K56"/>
    </row>
    <row r="57" spans="3:11" ht="46.5" thickBot="1" thickTop="1">
      <c r="C57" s="53" t="s">
        <v>99</v>
      </c>
      <c r="I57"/>
      <c r="J57"/>
      <c r="K57"/>
    </row>
    <row r="58" spans="9:11" ht="13.5" thickTop="1">
      <c r="I58"/>
      <c r="J58"/>
      <c r="K58"/>
    </row>
    <row r="59" spans="9:11" ht="12.75">
      <c r="I59"/>
      <c r="J59"/>
      <c r="K59"/>
    </row>
    <row r="60" spans="9:11" ht="12.75">
      <c r="I60"/>
      <c r="J60"/>
      <c r="K60"/>
    </row>
    <row r="61" spans="4:15" ht="45.75">
      <c r="D61" s="54" t="s">
        <v>35</v>
      </c>
      <c r="E61" s="55"/>
      <c r="F61" s="55"/>
      <c r="G61" s="55"/>
      <c r="H61" s="56"/>
      <c r="I61" s="57"/>
      <c r="J61" s="58"/>
      <c r="K61" s="56"/>
      <c r="L61" s="28"/>
      <c r="M61" s="28"/>
      <c r="N61" s="28"/>
      <c r="O61" s="28"/>
    </row>
  </sheetData>
  <sheetProtection/>
  <mergeCells count="7">
    <mergeCell ref="B2:K2"/>
    <mergeCell ref="B3:K3"/>
    <mergeCell ref="B4:K4"/>
    <mergeCell ref="K5:K6"/>
    <mergeCell ref="C5:C6"/>
    <mergeCell ref="D5:F5"/>
    <mergeCell ref="B5:B6"/>
  </mergeCells>
  <printOptions horizontalCentered="1" verticalCentered="1"/>
  <pageMargins left="0.7480314960629921" right="0.4724409448818898" top="0.7480314960629921" bottom="0.7874015748031497" header="0.4330708661417323" footer="0.6692913385826772"/>
  <pageSetup fitToHeight="1" fitToWidth="1" horizontalDpi="300" verticalDpi="300" orientation="portrait" paperSize="9" scale="29" r:id="rId4"/>
  <drawing r:id="rId3"/>
  <legacyDrawing r:id="rId2"/>
  <oleObjects>
    <oleObject progId="CorelEquation" shapeId="463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notas das provas do 2 sem 97</dc:title>
  <dc:subject>máquinas térmicas</dc:subject>
  <dc:creator>JCL</dc:creator>
  <cp:keywords>Notas</cp:keywords>
  <dc:description/>
  <cp:lastModifiedBy>Laurindo</cp:lastModifiedBy>
  <cp:lastPrinted>2016-12-11T21:44:34Z</cp:lastPrinted>
  <dcterms:created xsi:type="dcterms:W3CDTF">1998-03-19T12:17:49Z</dcterms:created>
  <dcterms:modified xsi:type="dcterms:W3CDTF">2016-12-11T22:45:00Z</dcterms:modified>
  <cp:category/>
  <cp:version/>
  <cp:contentType/>
  <cp:contentStatus/>
</cp:coreProperties>
</file>