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93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<sst xmlns="http://schemas.openxmlformats.org/spreadsheetml/2006/main" count="65" uniqueCount="59">
  <si>
    <t>Nome</t>
  </si>
  <si>
    <t>Média</t>
  </si>
  <si>
    <t>Professor - Luiz Antonio Farani de Souza</t>
  </si>
  <si>
    <t>Ivan Torres Lopes</t>
  </si>
  <si>
    <t>Final</t>
  </si>
  <si>
    <t>Média final</t>
  </si>
  <si>
    <t>Elinson E. C. W. Ceichoski</t>
  </si>
  <si>
    <t>Pedro H. Vilhena</t>
  </si>
  <si>
    <t>Gustavo L. Thomaz</t>
  </si>
  <si>
    <t>Rodrigo B. Breginski</t>
  </si>
  <si>
    <t>João P. Furlaneto</t>
  </si>
  <si>
    <t>Eduardo Muniz</t>
  </si>
  <si>
    <t>Ernane X. Tabuti*</t>
  </si>
  <si>
    <t>Antonio C. S. C. Filho</t>
  </si>
  <si>
    <t>Rodrigo S. Contin</t>
  </si>
  <si>
    <t>João Z. C. Neto</t>
  </si>
  <si>
    <t>Henrique Bianchi*</t>
  </si>
  <si>
    <t>Fábio H. Amaral</t>
  </si>
  <si>
    <t>Sergio Pissetti</t>
  </si>
  <si>
    <t>Marco F. B. Monteiro*</t>
  </si>
  <si>
    <t>Márcio S. Kasai</t>
  </si>
  <si>
    <t>Diego de F. M. Silva</t>
  </si>
  <si>
    <t>André T. Piekarski</t>
  </si>
  <si>
    <t>André C. Carvalho</t>
  </si>
  <si>
    <t>Eduardo Kusma</t>
  </si>
  <si>
    <t>Rodrigo A. Lucas</t>
  </si>
  <si>
    <t>Márcio T. Silveira</t>
  </si>
  <si>
    <t>Marcelo G. Calvet</t>
  </si>
  <si>
    <t>Guilherme B. Loureiro</t>
  </si>
  <si>
    <t>Alessandra B. Pinto</t>
  </si>
  <si>
    <t>Daniela Benkendorff</t>
  </si>
  <si>
    <t>Jair F. S. Júnior</t>
  </si>
  <si>
    <t>Francisco J. Parolin</t>
  </si>
  <si>
    <t>Hugo O. Gomes</t>
  </si>
  <si>
    <t xml:space="preserve">Notas - Disciplina Mecânica dos Sólidos II (TM 173)                                                     Turma </t>
  </si>
  <si>
    <t>P- 1</t>
  </si>
  <si>
    <t>P - 2</t>
  </si>
  <si>
    <t>T.</t>
  </si>
  <si>
    <t>L. de E.</t>
  </si>
  <si>
    <t>S. C.</t>
  </si>
  <si>
    <t>Legenda</t>
  </si>
  <si>
    <t>Primeira prova</t>
  </si>
  <si>
    <t>Segunda prova</t>
  </si>
  <si>
    <t>Trabalho</t>
  </si>
  <si>
    <t>Segunda chamada</t>
  </si>
  <si>
    <t>Lista de exercícios</t>
  </si>
  <si>
    <t>Meliza Cabello S.</t>
  </si>
  <si>
    <t>Rafael Alexandre Nisgoski</t>
  </si>
  <si>
    <t>Bruno  Lorenzoni</t>
  </si>
  <si>
    <t>André Ricardo do R. Contani</t>
  </si>
  <si>
    <t>Fábio Lotfi Assugeni</t>
  </si>
  <si>
    <t>Mariene de T. Lima</t>
  </si>
  <si>
    <t>Edenilson Uber*</t>
  </si>
  <si>
    <t>Resultado</t>
  </si>
  <si>
    <t>Eduardo B. Mahfoud</t>
  </si>
  <si>
    <t>Eliane Albano</t>
  </si>
  <si>
    <r>
      <t xml:space="preserve">                          Observações</t>
    </r>
    <r>
      <rPr>
        <sz val="10"/>
        <rFont val="Times New Roman"/>
        <family val="1"/>
      </rPr>
      <t>:                                                                                                                                                                                               i -  Os nomes que não constam na lista não compareceram na primeira prova.                                                                                                  ii - Os alunos que justificaram junto a secretaria do DEMEC a sua ausência no dia de prova ou formandos poderão fazer a segunda chamada.</t>
    </r>
  </si>
  <si>
    <t>Alguns trabalhos estão sem nome, por isso alguns alunos não reberam nota. Favor entrar em contato com o professor.</t>
  </si>
  <si>
    <t>Jamur Parolin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</si>
</sst>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workbookViewId="0" topLeftCell="A1">
      <selection activeCell="M6" sqref="M6"/>
    </sheetView>
  </sheetViews>
  <sheetFormatPr defaultColWidth="9.140625" defaultRowHeight="12.75"/>
  <cols>
    <col min="1" max="2" width="9.140625" style="3" customWidth="1"/>
    <col min="3" max="3" width="7.8515625" style="3" customWidth="1"/>
    <col min="4" max="4" width="5.140625" style="3" hidden="1" customWidth="1"/>
    <col min="5" max="5" width="6.140625" style="3" customWidth="1"/>
    <col min="6" max="6" width="5.7109375" style="3" customWidth="1"/>
    <col min="7" max="7" width="5.140625" style="3" customWidth="1"/>
    <col min="8" max="8" width="8.00390625" style="3" customWidth="1"/>
    <col min="9" max="10" width="6.7109375" style="3" customWidth="1"/>
    <col min="11" max="11" width="10.00390625" style="3" customWidth="1"/>
    <col min="12" max="12" width="6.57421875" style="3" customWidth="1"/>
    <col min="13" max="13" width="9.140625" style="13" customWidth="1"/>
    <col min="14" max="16384" width="9.140625" style="3" customWidth="1"/>
  </cols>
  <sheetData>
    <row r="1" spans="1:13" ht="31.5" customHeight="1">
      <c r="A1" s="15" t="s">
        <v>57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>
      <c r="A2" s="20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  <c r="M2" s="21"/>
    </row>
    <row r="3" spans="1:13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21"/>
    </row>
    <row r="4" spans="1:13" ht="12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3"/>
      <c r="M4" s="23"/>
    </row>
    <row r="5" spans="1:13" ht="25.5">
      <c r="A5" s="20" t="s">
        <v>0</v>
      </c>
      <c r="B5" s="20"/>
      <c r="C5" s="20"/>
      <c r="D5" s="20"/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1</v>
      </c>
      <c r="K5" s="1" t="s">
        <v>53</v>
      </c>
      <c r="L5" s="1" t="s">
        <v>4</v>
      </c>
      <c r="M5" s="1" t="s">
        <v>5</v>
      </c>
    </row>
    <row r="6" spans="1:13" ht="12.75" customHeight="1">
      <c r="A6" s="24" t="s">
        <v>29</v>
      </c>
      <c r="B6" s="23"/>
      <c r="C6" s="23"/>
      <c r="D6" s="4"/>
      <c r="E6" s="6">
        <v>82</v>
      </c>
      <c r="F6" s="6">
        <v>68</v>
      </c>
      <c r="G6" s="6">
        <v>9</v>
      </c>
      <c r="H6" s="6">
        <v>17</v>
      </c>
      <c r="I6" s="6">
        <v>0</v>
      </c>
      <c r="J6" s="7">
        <f>(2*E6+3*F6+2*H6)/5+G6</f>
        <v>89.4</v>
      </c>
      <c r="K6" s="14" t="str">
        <f>IF(J6&lt;=39,"reprovado",IF(AND(J6&gt;39,J6&lt;=69),"final","aprovado"))</f>
        <v>aprovado</v>
      </c>
      <c r="L6" s="2">
        <v>0</v>
      </c>
      <c r="M6" s="8">
        <f>J6</f>
        <v>89.4</v>
      </c>
    </row>
    <row r="7" spans="1:13" ht="12.75" customHeight="1">
      <c r="A7" s="24" t="s">
        <v>23</v>
      </c>
      <c r="B7" s="24"/>
      <c r="C7" s="24"/>
      <c r="D7" s="5"/>
      <c r="E7" s="6">
        <v>0</v>
      </c>
      <c r="F7" s="6">
        <v>0</v>
      </c>
      <c r="G7" s="6">
        <v>0</v>
      </c>
      <c r="H7" s="6">
        <v>0</v>
      </c>
      <c r="I7" s="6">
        <v>0</v>
      </c>
      <c r="J7" s="7">
        <f aca="true" t="shared" si="0" ref="J7:J42">(2*E7+3*F7+2*H7)/5+G7</f>
        <v>0</v>
      </c>
      <c r="K7" s="14" t="str">
        <f aca="true" t="shared" si="1" ref="K7:K44">IF(J7&lt;=39,"reprovado",IF(AND(J7&gt;39,J7&lt;=69),"final","aprovado"))</f>
        <v>reprovado</v>
      </c>
      <c r="L7" s="2">
        <v>0</v>
      </c>
      <c r="M7" s="8">
        <f aca="true" t="shared" si="2" ref="M7:M43">J7</f>
        <v>0</v>
      </c>
    </row>
    <row r="8" spans="1:13" ht="12.75" customHeight="1">
      <c r="A8" s="24" t="s">
        <v>22</v>
      </c>
      <c r="B8" s="24"/>
      <c r="C8" s="24"/>
      <c r="D8" s="5"/>
      <c r="E8" s="6">
        <v>0</v>
      </c>
      <c r="F8" s="6">
        <v>0</v>
      </c>
      <c r="G8" s="6">
        <v>0</v>
      </c>
      <c r="H8" s="6">
        <v>0</v>
      </c>
      <c r="I8" s="6">
        <v>0</v>
      </c>
      <c r="J8" s="7">
        <f t="shared" si="0"/>
        <v>0</v>
      </c>
      <c r="K8" s="14" t="str">
        <f t="shared" si="1"/>
        <v>reprovado</v>
      </c>
      <c r="L8" s="2">
        <v>0</v>
      </c>
      <c r="M8" s="8">
        <f t="shared" si="2"/>
        <v>0</v>
      </c>
    </row>
    <row r="9" spans="1:13" ht="12.75" customHeight="1">
      <c r="A9" s="25" t="s">
        <v>49</v>
      </c>
      <c r="B9" s="26"/>
      <c r="C9" s="27"/>
      <c r="D9" s="5"/>
      <c r="E9" s="6">
        <v>0</v>
      </c>
      <c r="F9" s="6">
        <v>67</v>
      </c>
      <c r="G9" s="6">
        <v>7</v>
      </c>
      <c r="H9" s="6">
        <v>0</v>
      </c>
      <c r="I9" s="6">
        <v>34</v>
      </c>
      <c r="J9" s="7">
        <f>(2*I9+3*F9+2*H9)/5+G9</f>
        <v>60.8</v>
      </c>
      <c r="K9" s="14" t="str">
        <f t="shared" si="1"/>
        <v>final</v>
      </c>
      <c r="L9" s="2">
        <v>50</v>
      </c>
      <c r="M9" s="8">
        <f>(J9+L9)/2</f>
        <v>55.4</v>
      </c>
    </row>
    <row r="10" spans="1:13" ht="12.75" customHeight="1">
      <c r="A10" s="24" t="s">
        <v>13</v>
      </c>
      <c r="B10" s="23"/>
      <c r="C10" s="23"/>
      <c r="D10" s="4"/>
      <c r="E10" s="6">
        <v>8</v>
      </c>
      <c r="F10" s="6">
        <v>0</v>
      </c>
      <c r="G10" s="6">
        <v>0</v>
      </c>
      <c r="H10" s="6">
        <v>0</v>
      </c>
      <c r="I10" s="6">
        <v>0</v>
      </c>
      <c r="J10" s="7">
        <f t="shared" si="0"/>
        <v>3.2</v>
      </c>
      <c r="K10" s="14" t="str">
        <f t="shared" si="1"/>
        <v>reprovado</v>
      </c>
      <c r="L10" s="2">
        <v>0</v>
      </c>
      <c r="M10" s="8">
        <f t="shared" si="2"/>
        <v>3.2</v>
      </c>
    </row>
    <row r="11" spans="1:13" ht="12.75" customHeight="1">
      <c r="A11" s="25" t="s">
        <v>48</v>
      </c>
      <c r="B11" s="18"/>
      <c r="C11" s="19"/>
      <c r="D11" s="4"/>
      <c r="E11" s="6">
        <v>0</v>
      </c>
      <c r="F11" s="6">
        <v>70</v>
      </c>
      <c r="G11" s="6">
        <v>9</v>
      </c>
      <c r="H11" s="6">
        <v>17</v>
      </c>
      <c r="I11" s="6">
        <v>32</v>
      </c>
      <c r="J11" s="7">
        <f>(2*I11+3*F11+2*H11)/5+G11</f>
        <v>70.6</v>
      </c>
      <c r="K11" s="14" t="str">
        <f t="shared" si="1"/>
        <v>aprovado</v>
      </c>
      <c r="L11" s="2">
        <v>0</v>
      </c>
      <c r="M11" s="8">
        <f t="shared" si="2"/>
        <v>70.6</v>
      </c>
    </row>
    <row r="12" spans="1:13" ht="12.75" customHeight="1">
      <c r="A12" s="24" t="s">
        <v>30</v>
      </c>
      <c r="B12" s="23"/>
      <c r="C12" s="23"/>
      <c r="D12" s="4"/>
      <c r="E12" s="6">
        <v>56</v>
      </c>
      <c r="F12" s="6">
        <v>0</v>
      </c>
      <c r="G12" s="6">
        <v>5</v>
      </c>
      <c r="H12" s="6">
        <v>10</v>
      </c>
      <c r="I12" s="6">
        <v>25</v>
      </c>
      <c r="J12" s="7">
        <f>(2*E12+3*I12+2*H12)/5+G12</f>
        <v>46.4</v>
      </c>
      <c r="K12" s="14" t="str">
        <f t="shared" si="1"/>
        <v>final</v>
      </c>
      <c r="L12" s="2">
        <v>48</v>
      </c>
      <c r="M12" s="8">
        <f>(J12+L12)/2</f>
        <v>47.2</v>
      </c>
    </row>
    <row r="13" spans="1:13" ht="12.75" customHeight="1">
      <c r="A13" s="24" t="s">
        <v>21</v>
      </c>
      <c r="B13" s="24"/>
      <c r="C13" s="24"/>
      <c r="D13" s="5"/>
      <c r="E13" s="6">
        <v>14</v>
      </c>
      <c r="F13" s="6">
        <v>0</v>
      </c>
      <c r="G13" s="6">
        <v>0</v>
      </c>
      <c r="H13" s="6">
        <v>0</v>
      </c>
      <c r="I13" s="6">
        <v>0</v>
      </c>
      <c r="J13" s="7">
        <f t="shared" si="0"/>
        <v>5.6</v>
      </c>
      <c r="K13" s="14" t="str">
        <f t="shared" si="1"/>
        <v>reprovado</v>
      </c>
      <c r="L13" s="2">
        <v>0</v>
      </c>
      <c r="M13" s="8">
        <f t="shared" si="2"/>
        <v>5.6</v>
      </c>
    </row>
    <row r="14" spans="1:13" ht="12.75" customHeight="1">
      <c r="A14" s="22" t="s">
        <v>52</v>
      </c>
      <c r="B14" s="22"/>
      <c r="C14" s="22"/>
      <c r="D14" s="4"/>
      <c r="E14" s="6">
        <v>5</v>
      </c>
      <c r="F14" s="6">
        <v>14</v>
      </c>
      <c r="G14" s="6">
        <v>0</v>
      </c>
      <c r="H14" s="6">
        <v>0</v>
      </c>
      <c r="I14" s="6">
        <v>0</v>
      </c>
      <c r="J14" s="7">
        <f t="shared" si="0"/>
        <v>10.4</v>
      </c>
      <c r="K14" s="14" t="str">
        <f t="shared" si="1"/>
        <v>reprovado</v>
      </c>
      <c r="L14" s="2">
        <v>0</v>
      </c>
      <c r="M14" s="8">
        <f t="shared" si="2"/>
        <v>10.4</v>
      </c>
    </row>
    <row r="15" spans="1:13" ht="12.75" customHeight="1">
      <c r="A15" s="24" t="s">
        <v>24</v>
      </c>
      <c r="B15" s="23"/>
      <c r="C15" s="23"/>
      <c r="D15" s="4"/>
      <c r="E15" s="6">
        <v>60</v>
      </c>
      <c r="F15" s="6">
        <v>58</v>
      </c>
      <c r="G15" s="6">
        <v>8</v>
      </c>
      <c r="H15" s="6">
        <v>7</v>
      </c>
      <c r="I15" s="6">
        <v>0</v>
      </c>
      <c r="J15" s="7">
        <f t="shared" si="0"/>
        <v>69.6</v>
      </c>
      <c r="K15" s="14" t="str">
        <f t="shared" si="1"/>
        <v>aprovado</v>
      </c>
      <c r="L15" s="2">
        <v>0</v>
      </c>
      <c r="M15" s="8">
        <f t="shared" si="2"/>
        <v>69.6</v>
      </c>
    </row>
    <row r="16" spans="1:13" ht="12.75" customHeight="1">
      <c r="A16" s="22" t="s">
        <v>11</v>
      </c>
      <c r="B16" s="23"/>
      <c r="C16" s="23"/>
      <c r="D16" s="5"/>
      <c r="E16" s="6">
        <v>17</v>
      </c>
      <c r="F16" s="6">
        <v>25</v>
      </c>
      <c r="G16" s="6">
        <v>0</v>
      </c>
      <c r="H16" s="6">
        <v>0</v>
      </c>
      <c r="I16" s="6">
        <v>0</v>
      </c>
      <c r="J16" s="7">
        <f t="shared" si="0"/>
        <v>21.8</v>
      </c>
      <c r="K16" s="14" t="str">
        <f t="shared" si="1"/>
        <v>reprovado</v>
      </c>
      <c r="L16" s="2">
        <v>0</v>
      </c>
      <c r="M16" s="8">
        <f t="shared" si="2"/>
        <v>21.8</v>
      </c>
    </row>
    <row r="17" spans="1:13" ht="12.75" customHeight="1">
      <c r="A17" s="17" t="s">
        <v>54</v>
      </c>
      <c r="B17" s="18"/>
      <c r="C17" s="19"/>
      <c r="D17" s="5"/>
      <c r="E17" s="6">
        <v>84</v>
      </c>
      <c r="F17" s="6">
        <v>46</v>
      </c>
      <c r="G17" s="6">
        <v>9</v>
      </c>
      <c r="H17" s="6">
        <v>17</v>
      </c>
      <c r="I17" s="6">
        <v>0</v>
      </c>
      <c r="J17" s="7">
        <f t="shared" si="0"/>
        <v>77</v>
      </c>
      <c r="K17" s="14" t="str">
        <f t="shared" si="1"/>
        <v>aprovado</v>
      </c>
      <c r="L17" s="2">
        <v>0</v>
      </c>
      <c r="M17" s="8">
        <f t="shared" si="2"/>
        <v>77</v>
      </c>
    </row>
    <row r="18" spans="1:13" ht="12.75" customHeight="1">
      <c r="A18" s="22" t="s">
        <v>55</v>
      </c>
      <c r="B18" s="23"/>
      <c r="C18" s="23"/>
      <c r="D18" s="5"/>
      <c r="E18" s="6">
        <v>70</v>
      </c>
      <c r="F18" s="6">
        <v>61</v>
      </c>
      <c r="G18" s="6">
        <v>9</v>
      </c>
      <c r="H18" s="6">
        <v>17</v>
      </c>
      <c r="I18" s="6">
        <v>0</v>
      </c>
      <c r="J18" s="7">
        <f t="shared" si="0"/>
        <v>80.4</v>
      </c>
      <c r="K18" s="14" t="str">
        <f t="shared" si="1"/>
        <v>aprovado</v>
      </c>
      <c r="L18" s="2">
        <v>0</v>
      </c>
      <c r="M18" s="8">
        <f t="shared" si="2"/>
        <v>80.4</v>
      </c>
    </row>
    <row r="19" spans="1:13" ht="12.75" customHeight="1">
      <c r="A19" s="22" t="s">
        <v>6</v>
      </c>
      <c r="B19" s="23"/>
      <c r="C19" s="23"/>
      <c r="D19" s="5"/>
      <c r="E19" s="6">
        <v>68</v>
      </c>
      <c r="F19" s="6">
        <v>67</v>
      </c>
      <c r="G19" s="6">
        <v>9</v>
      </c>
      <c r="H19" s="6">
        <v>17</v>
      </c>
      <c r="I19" s="6">
        <v>0</v>
      </c>
      <c r="J19" s="7">
        <f t="shared" si="0"/>
        <v>83.2</v>
      </c>
      <c r="K19" s="14" t="str">
        <f t="shared" si="1"/>
        <v>aprovado</v>
      </c>
      <c r="L19" s="2">
        <v>0</v>
      </c>
      <c r="M19" s="8">
        <f t="shared" si="2"/>
        <v>83.2</v>
      </c>
    </row>
    <row r="20" spans="1:13" ht="12.75" customHeight="1">
      <c r="A20" s="24" t="s">
        <v>12</v>
      </c>
      <c r="B20" s="24"/>
      <c r="C20" s="24"/>
      <c r="D20" s="5"/>
      <c r="E20" s="6">
        <v>19</v>
      </c>
      <c r="F20" s="6">
        <v>33</v>
      </c>
      <c r="G20" s="6">
        <v>9</v>
      </c>
      <c r="H20" s="6">
        <v>17</v>
      </c>
      <c r="I20" s="6">
        <v>0</v>
      </c>
      <c r="J20" s="7">
        <f t="shared" si="0"/>
        <v>43.2</v>
      </c>
      <c r="K20" s="14" t="str">
        <f t="shared" si="1"/>
        <v>final</v>
      </c>
      <c r="L20" s="2">
        <v>25</v>
      </c>
      <c r="M20" s="8">
        <f>(J20+L20)/2</f>
        <v>34.1</v>
      </c>
    </row>
    <row r="21" spans="1:13" ht="12.75" customHeight="1">
      <c r="A21" s="24" t="s">
        <v>17</v>
      </c>
      <c r="B21" s="24"/>
      <c r="C21" s="24"/>
      <c r="D21" s="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7">
        <f t="shared" si="0"/>
        <v>0</v>
      </c>
      <c r="K21" s="14" t="str">
        <f t="shared" si="1"/>
        <v>reprovado</v>
      </c>
      <c r="L21" s="2">
        <v>0</v>
      </c>
      <c r="M21" s="8">
        <f t="shared" si="2"/>
        <v>0</v>
      </c>
    </row>
    <row r="22" spans="1:13" ht="12.75" customHeight="1">
      <c r="A22" s="25" t="s">
        <v>50</v>
      </c>
      <c r="B22" s="26"/>
      <c r="C22" s="27"/>
      <c r="D22" s="5"/>
      <c r="E22" s="6">
        <v>0</v>
      </c>
      <c r="F22" s="6">
        <v>47</v>
      </c>
      <c r="G22" s="6">
        <v>9</v>
      </c>
      <c r="H22" s="6">
        <v>17</v>
      </c>
      <c r="I22" s="6">
        <v>28</v>
      </c>
      <c r="J22" s="7">
        <f>(2*I22+3*F22+2*H22)/5+G22</f>
        <v>55.2</v>
      </c>
      <c r="K22" s="14" t="str">
        <f t="shared" si="1"/>
        <v>final</v>
      </c>
      <c r="L22" s="2">
        <v>39</v>
      </c>
      <c r="M22" s="8">
        <f>(J22+L22)/2</f>
        <v>47.1</v>
      </c>
    </row>
    <row r="23" spans="1:19" ht="12.75" customHeight="1">
      <c r="A23" s="24" t="s">
        <v>32</v>
      </c>
      <c r="B23" s="23"/>
      <c r="C23" s="23"/>
      <c r="D23" s="4"/>
      <c r="E23" s="6">
        <v>30</v>
      </c>
      <c r="F23" s="6">
        <v>45</v>
      </c>
      <c r="G23" s="6">
        <v>9</v>
      </c>
      <c r="H23" s="6">
        <v>17</v>
      </c>
      <c r="I23" s="6">
        <v>0</v>
      </c>
      <c r="J23" s="7">
        <f t="shared" si="0"/>
        <v>54.8</v>
      </c>
      <c r="K23" s="14" t="str">
        <f t="shared" si="1"/>
        <v>final</v>
      </c>
      <c r="L23" s="2">
        <v>38</v>
      </c>
      <c r="M23" s="8">
        <f>(J23+L23)/2</f>
        <v>46.4</v>
      </c>
      <c r="P23" s="9"/>
      <c r="Q23" s="9"/>
      <c r="R23" s="9"/>
      <c r="S23" s="9"/>
    </row>
    <row r="24" spans="1:19" ht="12.75" customHeight="1">
      <c r="A24" s="24" t="s">
        <v>28</v>
      </c>
      <c r="B24" s="23"/>
      <c r="C24" s="23"/>
      <c r="D24" s="4"/>
      <c r="E24" s="6">
        <v>43</v>
      </c>
      <c r="F24" s="6">
        <v>81</v>
      </c>
      <c r="G24" s="6">
        <v>7</v>
      </c>
      <c r="H24" s="6">
        <v>14</v>
      </c>
      <c r="I24" s="6">
        <v>0</v>
      </c>
      <c r="J24" s="7">
        <f t="shared" si="0"/>
        <v>78.4</v>
      </c>
      <c r="K24" s="14" t="str">
        <f t="shared" si="1"/>
        <v>aprovado</v>
      </c>
      <c r="L24" s="2">
        <v>0</v>
      </c>
      <c r="M24" s="8">
        <f t="shared" si="2"/>
        <v>78.4</v>
      </c>
      <c r="P24" s="10"/>
      <c r="Q24" s="10"/>
      <c r="R24" s="10"/>
      <c r="S24" s="10"/>
    </row>
    <row r="25" spans="1:19" ht="12.75" customHeight="1">
      <c r="A25" s="24" t="s">
        <v>8</v>
      </c>
      <c r="B25" s="24"/>
      <c r="C25" s="24"/>
      <c r="D25" s="5"/>
      <c r="E25" s="6">
        <v>72</v>
      </c>
      <c r="F25" s="6">
        <v>73</v>
      </c>
      <c r="G25" s="6">
        <v>9</v>
      </c>
      <c r="H25" s="6">
        <v>17</v>
      </c>
      <c r="I25" s="6">
        <v>0</v>
      </c>
      <c r="J25" s="7">
        <f t="shared" si="0"/>
        <v>88.4</v>
      </c>
      <c r="K25" s="14" t="str">
        <f t="shared" si="1"/>
        <v>aprovado</v>
      </c>
      <c r="L25" s="2">
        <v>0</v>
      </c>
      <c r="M25" s="8">
        <f t="shared" si="2"/>
        <v>88.4</v>
      </c>
      <c r="P25" s="10"/>
      <c r="Q25" s="10"/>
      <c r="R25" s="10"/>
      <c r="S25" s="10"/>
    </row>
    <row r="26" spans="1:19" ht="12.75" customHeight="1">
      <c r="A26" s="24" t="s">
        <v>16</v>
      </c>
      <c r="B26" s="24"/>
      <c r="C26" s="24"/>
      <c r="D26" s="5"/>
      <c r="E26" s="6">
        <v>58</v>
      </c>
      <c r="F26" s="6">
        <v>60</v>
      </c>
      <c r="G26" s="6">
        <v>9</v>
      </c>
      <c r="H26" s="6">
        <v>17</v>
      </c>
      <c r="I26" s="6">
        <v>0</v>
      </c>
      <c r="J26" s="7">
        <f t="shared" si="0"/>
        <v>75</v>
      </c>
      <c r="K26" s="14" t="str">
        <f t="shared" si="1"/>
        <v>aprovado</v>
      </c>
      <c r="L26" s="2">
        <v>0</v>
      </c>
      <c r="M26" s="8">
        <f t="shared" si="2"/>
        <v>75</v>
      </c>
      <c r="P26" s="9"/>
      <c r="Q26" s="9"/>
      <c r="R26" s="9"/>
      <c r="S26" s="9"/>
    </row>
    <row r="27" spans="1:19" ht="12.75" customHeight="1">
      <c r="A27" s="24" t="s">
        <v>33</v>
      </c>
      <c r="B27" s="24"/>
      <c r="C27" s="24"/>
      <c r="D27" s="5"/>
      <c r="E27" s="6">
        <v>67</v>
      </c>
      <c r="F27" s="6">
        <v>76</v>
      </c>
      <c r="G27" s="6">
        <v>9</v>
      </c>
      <c r="H27" s="6">
        <v>17</v>
      </c>
      <c r="I27" s="6">
        <v>0</v>
      </c>
      <c r="J27" s="7">
        <f t="shared" si="0"/>
        <v>88.2</v>
      </c>
      <c r="K27" s="14" t="str">
        <f t="shared" si="1"/>
        <v>aprovado</v>
      </c>
      <c r="L27" s="2">
        <v>0</v>
      </c>
      <c r="M27" s="8">
        <f t="shared" si="2"/>
        <v>88.2</v>
      </c>
      <c r="P27" s="10"/>
      <c r="Q27" s="10"/>
      <c r="R27" s="10"/>
      <c r="S27" s="10"/>
    </row>
    <row r="28" spans="1:19" ht="12.75" customHeight="1">
      <c r="A28" s="22" t="s">
        <v>3</v>
      </c>
      <c r="B28" s="23"/>
      <c r="C28" s="23"/>
      <c r="D28" s="5"/>
      <c r="E28" s="6">
        <v>32</v>
      </c>
      <c r="F28" s="6">
        <v>25</v>
      </c>
      <c r="G28" s="6">
        <v>0</v>
      </c>
      <c r="H28" s="6">
        <v>0</v>
      </c>
      <c r="I28" s="6">
        <v>0</v>
      </c>
      <c r="J28" s="7">
        <f t="shared" si="0"/>
        <v>27.8</v>
      </c>
      <c r="K28" s="14" t="str">
        <f t="shared" si="1"/>
        <v>reprovado</v>
      </c>
      <c r="L28" s="2">
        <v>0</v>
      </c>
      <c r="M28" s="8">
        <f t="shared" si="2"/>
        <v>27.8</v>
      </c>
      <c r="P28" s="9"/>
      <c r="Q28" s="9"/>
      <c r="R28" s="9"/>
      <c r="S28" s="9"/>
    </row>
    <row r="29" spans="1:19" ht="12.75" customHeight="1">
      <c r="A29" s="22" t="s">
        <v>31</v>
      </c>
      <c r="B29" s="23"/>
      <c r="C29" s="23"/>
      <c r="D29" s="5"/>
      <c r="E29" s="6">
        <v>10</v>
      </c>
      <c r="F29" s="6">
        <v>40</v>
      </c>
      <c r="G29" s="6">
        <v>9</v>
      </c>
      <c r="H29" s="6">
        <v>17</v>
      </c>
      <c r="I29" s="6">
        <v>0</v>
      </c>
      <c r="J29" s="7">
        <f t="shared" si="0"/>
        <v>43.8</v>
      </c>
      <c r="K29" s="14" t="str">
        <f t="shared" si="1"/>
        <v>final</v>
      </c>
      <c r="L29" s="2">
        <v>21</v>
      </c>
      <c r="M29" s="8">
        <f>(J29+L29)/2</f>
        <v>32.4</v>
      </c>
      <c r="P29" s="9"/>
      <c r="Q29" s="9"/>
      <c r="R29" s="9"/>
      <c r="S29" s="9"/>
    </row>
    <row r="30" spans="1:19" ht="12.75" customHeight="1">
      <c r="A30" s="17" t="s">
        <v>58</v>
      </c>
      <c r="B30" s="18"/>
      <c r="C30" s="19"/>
      <c r="D30" s="5"/>
      <c r="E30" s="6">
        <v>0</v>
      </c>
      <c r="F30" s="6">
        <v>0</v>
      </c>
      <c r="G30" s="6">
        <v>3</v>
      </c>
      <c r="H30" s="6">
        <v>0</v>
      </c>
      <c r="I30" s="6">
        <v>0</v>
      </c>
      <c r="J30" s="7">
        <f t="shared" si="0"/>
        <v>3</v>
      </c>
      <c r="K30" s="14" t="str">
        <f t="shared" si="1"/>
        <v>reprovado</v>
      </c>
      <c r="L30" s="2">
        <v>0</v>
      </c>
      <c r="M30" s="8">
        <f>J30</f>
        <v>3</v>
      </c>
      <c r="P30" s="9"/>
      <c r="Q30" s="9"/>
      <c r="R30" s="9"/>
      <c r="S30" s="9"/>
    </row>
    <row r="31" spans="1:19" ht="12.75" customHeight="1">
      <c r="A31" s="22" t="s">
        <v>10</v>
      </c>
      <c r="B31" s="23"/>
      <c r="C31" s="23"/>
      <c r="D31" s="5"/>
      <c r="E31" s="6">
        <v>15</v>
      </c>
      <c r="F31" s="6">
        <v>49</v>
      </c>
      <c r="G31" s="6">
        <v>9</v>
      </c>
      <c r="H31" s="6">
        <v>17</v>
      </c>
      <c r="I31" s="6">
        <v>0</v>
      </c>
      <c r="J31" s="7">
        <f t="shared" si="0"/>
        <v>51.2</v>
      </c>
      <c r="K31" s="14" t="str">
        <f t="shared" si="1"/>
        <v>final</v>
      </c>
      <c r="L31" s="2">
        <v>50</v>
      </c>
      <c r="M31" s="8">
        <f>(J31+L31)/2</f>
        <v>50.6</v>
      </c>
      <c r="P31" s="10"/>
      <c r="Q31" s="10"/>
      <c r="R31" s="10"/>
      <c r="S31" s="10"/>
    </row>
    <row r="32" spans="1:19" ht="12.75" customHeight="1">
      <c r="A32" s="24" t="s">
        <v>15</v>
      </c>
      <c r="B32" s="24"/>
      <c r="C32" s="24"/>
      <c r="D32" s="5"/>
      <c r="E32" s="6">
        <v>2</v>
      </c>
      <c r="F32" s="6">
        <v>25</v>
      </c>
      <c r="G32" s="6">
        <v>9</v>
      </c>
      <c r="H32" s="6">
        <v>17</v>
      </c>
      <c r="I32" s="6">
        <v>0</v>
      </c>
      <c r="J32" s="7">
        <f t="shared" si="0"/>
        <v>31.6</v>
      </c>
      <c r="K32" s="14" t="str">
        <f t="shared" si="1"/>
        <v>reprovado</v>
      </c>
      <c r="L32" s="2">
        <v>0</v>
      </c>
      <c r="M32" s="8">
        <f t="shared" si="2"/>
        <v>31.6</v>
      </c>
      <c r="P32" s="10"/>
      <c r="Q32" s="10"/>
      <c r="R32" s="10"/>
      <c r="S32" s="10"/>
    </row>
    <row r="33" spans="1:19" ht="12.75" customHeight="1">
      <c r="A33" s="24" t="s">
        <v>27</v>
      </c>
      <c r="B33" s="24"/>
      <c r="C33" s="24"/>
      <c r="D33" s="5"/>
      <c r="E33" s="6">
        <v>66</v>
      </c>
      <c r="F33" s="6">
        <v>57</v>
      </c>
      <c r="G33" s="6">
        <v>9</v>
      </c>
      <c r="H33" s="6">
        <v>17</v>
      </c>
      <c r="I33" s="6">
        <v>0</v>
      </c>
      <c r="J33" s="7">
        <f t="shared" si="0"/>
        <v>76.4</v>
      </c>
      <c r="K33" s="14" t="str">
        <f t="shared" si="1"/>
        <v>aprovado</v>
      </c>
      <c r="L33" s="2">
        <v>0</v>
      </c>
      <c r="M33" s="8">
        <f t="shared" si="2"/>
        <v>76.4</v>
      </c>
      <c r="P33" s="10"/>
      <c r="Q33" s="10"/>
      <c r="R33" s="10"/>
      <c r="S33" s="10"/>
    </row>
    <row r="34" spans="1:19" ht="12.75" customHeight="1">
      <c r="A34" s="24" t="s">
        <v>20</v>
      </c>
      <c r="B34" s="24"/>
      <c r="C34" s="24"/>
      <c r="D34" s="5"/>
      <c r="E34" s="6">
        <v>2</v>
      </c>
      <c r="F34" s="6">
        <v>0</v>
      </c>
      <c r="G34" s="6">
        <v>0</v>
      </c>
      <c r="H34" s="6">
        <v>0</v>
      </c>
      <c r="I34" s="6">
        <v>0</v>
      </c>
      <c r="J34" s="7">
        <f t="shared" si="0"/>
        <v>0.8</v>
      </c>
      <c r="K34" s="14" t="str">
        <f t="shared" si="1"/>
        <v>reprovado</v>
      </c>
      <c r="L34" s="2">
        <v>0</v>
      </c>
      <c r="M34" s="8">
        <f t="shared" si="2"/>
        <v>0.8</v>
      </c>
      <c r="P34" s="10"/>
      <c r="Q34" s="10"/>
      <c r="R34" s="10"/>
      <c r="S34" s="10"/>
    </row>
    <row r="35" spans="1:19" ht="12.75" customHeight="1">
      <c r="A35" s="24" t="s">
        <v>26</v>
      </c>
      <c r="B35" s="24"/>
      <c r="C35" s="24"/>
      <c r="D35" s="5"/>
      <c r="E35" s="6">
        <v>74</v>
      </c>
      <c r="F35" s="6">
        <v>69</v>
      </c>
      <c r="G35" s="6">
        <v>9</v>
      </c>
      <c r="H35" s="6">
        <v>17</v>
      </c>
      <c r="I35" s="6">
        <v>0</v>
      </c>
      <c r="J35" s="7">
        <f t="shared" si="0"/>
        <v>86.8</v>
      </c>
      <c r="K35" s="14" t="str">
        <f t="shared" si="1"/>
        <v>aprovado</v>
      </c>
      <c r="L35" s="2">
        <v>0</v>
      </c>
      <c r="M35" s="8">
        <f t="shared" si="2"/>
        <v>86.8</v>
      </c>
      <c r="P35" s="10"/>
      <c r="Q35" s="10"/>
      <c r="R35" s="10"/>
      <c r="S35" s="10"/>
    </row>
    <row r="36" spans="1:19" ht="12.75" customHeight="1">
      <c r="A36" s="24" t="s">
        <v>19</v>
      </c>
      <c r="B36" s="24"/>
      <c r="C36" s="24"/>
      <c r="D36" s="5"/>
      <c r="E36" s="6">
        <v>0</v>
      </c>
      <c r="F36" s="6">
        <v>25</v>
      </c>
      <c r="G36" s="6">
        <v>0</v>
      </c>
      <c r="H36" s="6">
        <v>0</v>
      </c>
      <c r="I36" s="6">
        <v>0</v>
      </c>
      <c r="J36" s="7">
        <f t="shared" si="0"/>
        <v>15</v>
      </c>
      <c r="K36" s="14" t="str">
        <f t="shared" si="1"/>
        <v>reprovado</v>
      </c>
      <c r="L36" s="2">
        <v>0</v>
      </c>
      <c r="M36" s="8">
        <f t="shared" si="2"/>
        <v>15</v>
      </c>
      <c r="P36" s="9"/>
      <c r="Q36" s="9"/>
      <c r="R36" s="9"/>
      <c r="S36" s="9"/>
    </row>
    <row r="37" spans="1:19" ht="12.75" customHeight="1">
      <c r="A37" s="25" t="s">
        <v>51</v>
      </c>
      <c r="B37" s="18"/>
      <c r="C37" s="19"/>
      <c r="D37" s="5"/>
      <c r="E37" s="6">
        <v>0</v>
      </c>
      <c r="F37" s="6">
        <v>46</v>
      </c>
      <c r="G37" s="6">
        <v>9</v>
      </c>
      <c r="H37" s="6">
        <v>17</v>
      </c>
      <c r="I37" s="6">
        <v>54</v>
      </c>
      <c r="J37" s="7">
        <f>(2*I37+3*F37+2*H37)/5+G37</f>
        <v>65</v>
      </c>
      <c r="K37" s="14" t="str">
        <f t="shared" si="1"/>
        <v>final</v>
      </c>
      <c r="L37" s="2">
        <v>37</v>
      </c>
      <c r="M37" s="8">
        <f>(J37+L37)/2</f>
        <v>51</v>
      </c>
      <c r="P37" s="9"/>
      <c r="Q37" s="9"/>
      <c r="R37" s="9"/>
      <c r="S37" s="9"/>
    </row>
    <row r="38" spans="1:19" ht="12.75" customHeight="1">
      <c r="A38" s="25" t="s">
        <v>46</v>
      </c>
      <c r="B38" s="26"/>
      <c r="C38" s="27"/>
      <c r="D38" s="5"/>
      <c r="E38" s="6">
        <v>10</v>
      </c>
      <c r="F38" s="6">
        <v>0</v>
      </c>
      <c r="G38" s="6">
        <v>0</v>
      </c>
      <c r="H38" s="6">
        <v>0</v>
      </c>
      <c r="I38" s="6">
        <v>0</v>
      </c>
      <c r="J38" s="7">
        <f t="shared" si="0"/>
        <v>4</v>
      </c>
      <c r="K38" s="14" t="str">
        <f t="shared" si="1"/>
        <v>reprovado</v>
      </c>
      <c r="L38" s="2">
        <v>0</v>
      </c>
      <c r="M38" s="8">
        <f t="shared" si="2"/>
        <v>4</v>
      </c>
      <c r="P38" s="9"/>
      <c r="Q38" s="9"/>
      <c r="R38" s="9"/>
      <c r="S38" s="9"/>
    </row>
    <row r="39" spans="1:19" ht="12.75" customHeight="1">
      <c r="A39" s="24" t="s">
        <v>7</v>
      </c>
      <c r="B39" s="24"/>
      <c r="C39" s="24"/>
      <c r="D39" s="5"/>
      <c r="E39" s="6">
        <v>60</v>
      </c>
      <c r="F39" s="6">
        <v>49</v>
      </c>
      <c r="G39" s="6">
        <v>9</v>
      </c>
      <c r="H39" s="6">
        <v>19</v>
      </c>
      <c r="I39" s="6">
        <v>0</v>
      </c>
      <c r="J39" s="7">
        <f t="shared" si="0"/>
        <v>70</v>
      </c>
      <c r="K39" s="14" t="str">
        <f t="shared" si="1"/>
        <v>aprovado</v>
      </c>
      <c r="L39" s="2">
        <v>0</v>
      </c>
      <c r="M39" s="8">
        <f t="shared" si="2"/>
        <v>70</v>
      </c>
      <c r="P39" s="9"/>
      <c r="Q39" s="9"/>
      <c r="R39" s="9"/>
      <c r="S39" s="9"/>
    </row>
    <row r="40" spans="1:19" ht="12.75" customHeight="1">
      <c r="A40" s="25" t="s">
        <v>47</v>
      </c>
      <c r="B40" s="26"/>
      <c r="C40" s="27"/>
      <c r="D40" s="5"/>
      <c r="E40" s="6">
        <v>0</v>
      </c>
      <c r="F40" s="6">
        <v>25</v>
      </c>
      <c r="G40" s="6">
        <v>9</v>
      </c>
      <c r="H40" s="6">
        <v>10</v>
      </c>
      <c r="I40" s="6">
        <v>30</v>
      </c>
      <c r="J40" s="7">
        <f>(2*I40+3*F40+2*H40)/5+G40</f>
        <v>40</v>
      </c>
      <c r="K40" s="14" t="str">
        <f t="shared" si="1"/>
        <v>final</v>
      </c>
      <c r="L40" s="2">
        <v>59</v>
      </c>
      <c r="M40" s="8">
        <f>(J40+L40)/2</f>
        <v>49.5</v>
      </c>
      <c r="P40" s="9"/>
      <c r="Q40" s="9"/>
      <c r="R40" s="9"/>
      <c r="S40" s="9"/>
    </row>
    <row r="41" spans="1:19" ht="12.75" customHeight="1">
      <c r="A41" s="24" t="s">
        <v>25</v>
      </c>
      <c r="B41" s="24"/>
      <c r="C41" s="24"/>
      <c r="D41" s="5"/>
      <c r="E41" s="6">
        <v>54</v>
      </c>
      <c r="F41" s="6">
        <v>58</v>
      </c>
      <c r="G41" s="6">
        <v>9</v>
      </c>
      <c r="H41" s="6">
        <v>17</v>
      </c>
      <c r="I41" s="6">
        <v>0</v>
      </c>
      <c r="J41" s="7">
        <f t="shared" si="0"/>
        <v>72.2</v>
      </c>
      <c r="K41" s="14" t="str">
        <f t="shared" si="1"/>
        <v>aprovado</v>
      </c>
      <c r="L41" s="2">
        <v>0</v>
      </c>
      <c r="M41" s="8">
        <f t="shared" si="2"/>
        <v>72.2</v>
      </c>
      <c r="P41" s="10"/>
      <c r="Q41" s="10"/>
      <c r="R41" s="10"/>
      <c r="S41" s="10"/>
    </row>
    <row r="42" spans="1:19" ht="12.75" customHeight="1">
      <c r="A42" s="22" t="s">
        <v>9</v>
      </c>
      <c r="B42" s="22"/>
      <c r="C42" s="22"/>
      <c r="D42" s="4"/>
      <c r="E42" s="6">
        <v>7</v>
      </c>
      <c r="F42" s="6">
        <v>29</v>
      </c>
      <c r="G42" s="6">
        <v>0</v>
      </c>
      <c r="H42" s="6">
        <v>0</v>
      </c>
      <c r="I42" s="6">
        <v>0</v>
      </c>
      <c r="J42" s="7">
        <f t="shared" si="0"/>
        <v>20.2</v>
      </c>
      <c r="K42" s="14" t="str">
        <f t="shared" si="1"/>
        <v>reprovado</v>
      </c>
      <c r="L42" s="2">
        <v>0</v>
      </c>
      <c r="M42" s="8">
        <f t="shared" si="2"/>
        <v>20.2</v>
      </c>
      <c r="P42" s="10"/>
      <c r="Q42" s="10"/>
      <c r="R42" s="10"/>
      <c r="S42" s="10"/>
    </row>
    <row r="43" spans="1:19" ht="12.75" customHeight="1">
      <c r="A43" s="24" t="s">
        <v>14</v>
      </c>
      <c r="B43" s="24"/>
      <c r="C43" s="24"/>
      <c r="D43" s="5"/>
      <c r="E43" s="6">
        <v>0</v>
      </c>
      <c r="F43" s="6">
        <v>57</v>
      </c>
      <c r="G43" s="6">
        <v>9</v>
      </c>
      <c r="H43" s="6">
        <v>17</v>
      </c>
      <c r="I43" s="6">
        <v>49</v>
      </c>
      <c r="J43" s="7">
        <f>(2*I43+3*F43+2*H43)/5+G43</f>
        <v>69.6</v>
      </c>
      <c r="K43" s="14" t="str">
        <f t="shared" si="1"/>
        <v>aprovado</v>
      </c>
      <c r="L43" s="2">
        <v>0</v>
      </c>
      <c r="M43" s="8">
        <f t="shared" si="2"/>
        <v>69.6</v>
      </c>
      <c r="P43" s="10"/>
      <c r="Q43" s="10"/>
      <c r="R43" s="10"/>
      <c r="S43" s="10"/>
    </row>
    <row r="44" spans="1:19" ht="12.75" customHeight="1">
      <c r="A44" s="24" t="s">
        <v>18</v>
      </c>
      <c r="B44" s="24"/>
      <c r="C44" s="24"/>
      <c r="D44" s="5"/>
      <c r="E44" s="6">
        <v>0</v>
      </c>
      <c r="F44" s="6">
        <v>40</v>
      </c>
      <c r="G44" s="6">
        <v>9</v>
      </c>
      <c r="H44" s="6">
        <v>17</v>
      </c>
      <c r="I44" s="6">
        <v>44</v>
      </c>
      <c r="J44" s="7">
        <f>(2*I44+3*F44+2*H44)/5+G44</f>
        <v>57.4</v>
      </c>
      <c r="K44" s="14" t="str">
        <f t="shared" si="1"/>
        <v>final</v>
      </c>
      <c r="L44" s="2">
        <v>19</v>
      </c>
      <c r="M44" s="8">
        <f>(J44+L44)/2</f>
        <v>38.2</v>
      </c>
      <c r="P44" s="10"/>
      <c r="Q44" s="10"/>
      <c r="R44" s="10"/>
      <c r="S44" s="10"/>
    </row>
    <row r="45" spans="1:19" s="13" customFormat="1" ht="12.75">
      <c r="A45" s="24" t="s">
        <v>1</v>
      </c>
      <c r="B45" s="24"/>
      <c r="C45" s="24"/>
      <c r="D45" s="24"/>
      <c r="E45" s="11">
        <v>0</v>
      </c>
      <c r="F45" s="11">
        <v>0</v>
      </c>
      <c r="G45" s="1"/>
      <c r="H45" s="1"/>
      <c r="I45" s="1">
        <f>SUM(I6+I10+I13+I18+I31+I35+I39+I41)/8</f>
        <v>0</v>
      </c>
      <c r="J45" s="12"/>
      <c r="K45" s="12"/>
      <c r="L45" s="11">
        <v>0</v>
      </c>
      <c r="M45" s="11">
        <v>0</v>
      </c>
      <c r="P45" s="10"/>
      <c r="Q45" s="10"/>
      <c r="R45" s="10"/>
      <c r="S45" s="10"/>
    </row>
    <row r="46" spans="1:19" ht="14.25" customHeight="1">
      <c r="A46" s="20" t="s">
        <v>56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P46" s="10"/>
      <c r="Q46" s="10"/>
      <c r="R46" s="10"/>
      <c r="S46" s="10"/>
    </row>
    <row r="47" spans="1:19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P47" s="10"/>
      <c r="Q47" s="10"/>
      <c r="R47" s="10"/>
      <c r="S47" s="10"/>
    </row>
    <row r="48" spans="1:19" ht="38.2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P48" s="10"/>
      <c r="Q48" s="10"/>
      <c r="R48" s="10"/>
      <c r="S48" s="10"/>
    </row>
    <row r="49" spans="1:19" ht="12.75">
      <c r="A49" s="20" t="s">
        <v>40</v>
      </c>
      <c r="B49" s="20"/>
      <c r="C49" s="20"/>
      <c r="D49" s="20"/>
      <c r="E49" s="20"/>
      <c r="P49" s="10"/>
      <c r="Q49" s="10"/>
      <c r="R49" s="10"/>
      <c r="S49" s="10"/>
    </row>
    <row r="50" spans="1:19" ht="12.75">
      <c r="A50" s="1" t="s">
        <v>35</v>
      </c>
      <c r="B50" s="21" t="s">
        <v>41</v>
      </c>
      <c r="C50" s="21"/>
      <c r="D50" s="21"/>
      <c r="E50" s="21"/>
      <c r="P50" s="10"/>
      <c r="Q50" s="10"/>
      <c r="R50" s="10"/>
      <c r="S50" s="10"/>
    </row>
    <row r="51" spans="1:19" ht="12.75">
      <c r="A51" s="1" t="s">
        <v>36</v>
      </c>
      <c r="B51" s="21" t="s">
        <v>42</v>
      </c>
      <c r="C51" s="21"/>
      <c r="D51" s="21"/>
      <c r="E51" s="21"/>
      <c r="P51" s="10"/>
      <c r="Q51" s="10"/>
      <c r="R51" s="10"/>
      <c r="S51" s="10"/>
    </row>
    <row r="52" spans="1:19" ht="12.75">
      <c r="A52" s="1" t="s">
        <v>37</v>
      </c>
      <c r="B52" s="21" t="s">
        <v>43</v>
      </c>
      <c r="C52" s="21"/>
      <c r="D52" s="21"/>
      <c r="E52" s="21"/>
      <c r="P52" s="10"/>
      <c r="Q52" s="10"/>
      <c r="R52" s="10"/>
      <c r="S52" s="10"/>
    </row>
    <row r="53" spans="1:19" ht="12.75">
      <c r="A53" s="1" t="s">
        <v>39</v>
      </c>
      <c r="B53" s="21" t="s">
        <v>44</v>
      </c>
      <c r="C53" s="21"/>
      <c r="D53" s="21"/>
      <c r="E53" s="21"/>
      <c r="P53" s="10"/>
      <c r="Q53" s="10"/>
      <c r="R53" s="10"/>
      <c r="S53" s="10"/>
    </row>
    <row r="54" spans="1:19" ht="12.75">
      <c r="A54" s="1" t="s">
        <v>38</v>
      </c>
      <c r="B54" s="21" t="s">
        <v>45</v>
      </c>
      <c r="C54" s="21"/>
      <c r="D54" s="21"/>
      <c r="E54" s="21"/>
      <c r="P54" s="10"/>
      <c r="Q54" s="10"/>
      <c r="R54" s="10"/>
      <c r="S54" s="10"/>
    </row>
    <row r="55" spans="4:19" ht="12.75">
      <c r="D55" s="13"/>
      <c r="P55" s="9"/>
      <c r="Q55" s="9"/>
      <c r="R55" s="9"/>
      <c r="S55" s="9"/>
    </row>
    <row r="56" spans="16:19" ht="12.75">
      <c r="P56" s="10"/>
      <c r="Q56" s="10"/>
      <c r="R56" s="10"/>
      <c r="S56" s="10"/>
    </row>
    <row r="57" spans="16:19" ht="12.75">
      <c r="P57" s="10"/>
      <c r="Q57" s="10"/>
      <c r="R57" s="10"/>
      <c r="S57" s="10"/>
    </row>
  </sheetData>
  <mergeCells count="51">
    <mergeCell ref="A40:C40"/>
    <mergeCell ref="A11:C11"/>
    <mergeCell ref="A9:C9"/>
    <mergeCell ref="A22:C22"/>
    <mergeCell ref="A37:C37"/>
    <mergeCell ref="A10:C10"/>
    <mergeCell ref="A13:C13"/>
    <mergeCell ref="A27:C27"/>
    <mergeCell ref="A31:C31"/>
    <mergeCell ref="A34:C34"/>
    <mergeCell ref="A49:E49"/>
    <mergeCell ref="B54:E54"/>
    <mergeCell ref="B50:E50"/>
    <mergeCell ref="B51:E51"/>
    <mergeCell ref="B52:E52"/>
    <mergeCell ref="B53:E53"/>
    <mergeCell ref="A44:C44"/>
    <mergeCell ref="A33:C33"/>
    <mergeCell ref="A26:C26"/>
    <mergeCell ref="A46:M48"/>
    <mergeCell ref="A39:C39"/>
    <mergeCell ref="A41:C41"/>
    <mergeCell ref="A42:C42"/>
    <mergeCell ref="A43:C43"/>
    <mergeCell ref="A45:D45"/>
    <mergeCell ref="A38:C38"/>
    <mergeCell ref="A36:C36"/>
    <mergeCell ref="A18:C18"/>
    <mergeCell ref="A23:C23"/>
    <mergeCell ref="A24:C24"/>
    <mergeCell ref="A28:C28"/>
    <mergeCell ref="A29:C29"/>
    <mergeCell ref="A25:C25"/>
    <mergeCell ref="A32:C32"/>
    <mergeCell ref="A35:C35"/>
    <mergeCell ref="A20:C20"/>
    <mergeCell ref="A19:C19"/>
    <mergeCell ref="A12:C12"/>
    <mergeCell ref="A17:C17"/>
    <mergeCell ref="A14:C14"/>
    <mergeCell ref="A15:C15"/>
    <mergeCell ref="A1:M1"/>
    <mergeCell ref="A30:C30"/>
    <mergeCell ref="A2:M3"/>
    <mergeCell ref="A4:M4"/>
    <mergeCell ref="A5:D5"/>
    <mergeCell ref="A8:C8"/>
    <mergeCell ref="A6:C6"/>
    <mergeCell ref="A7:C7"/>
    <mergeCell ref="A21:C21"/>
    <mergeCell ref="A16:C16"/>
  </mergeCells>
  <conditionalFormatting sqref="K6:K44">
    <cfRule type="cellIs" priority="1" dxfId="0" operator="equal" stopIfTrue="1">
      <formula>"aprovado"</formula>
    </cfRule>
    <cfRule type="cellIs" priority="2" dxfId="1" operator="equal" stopIfTrue="1">
      <formula>"reprovado"</formula>
    </cfRule>
    <cfRule type="cellIs" priority="3" dxfId="2" operator="equal" stopIfTrue="1">
      <formula>"final"</formula>
    </cfRule>
  </conditionalFormatting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farani</cp:lastModifiedBy>
  <cp:lastPrinted>2007-06-24T02:55:55Z</cp:lastPrinted>
  <dcterms:created xsi:type="dcterms:W3CDTF">2006-10-11T01:10:20Z</dcterms:created>
  <dcterms:modified xsi:type="dcterms:W3CDTF">2007-07-05T18:03:29Z</dcterms:modified>
  <cp:category/>
  <cp:version/>
  <cp:contentType/>
  <cp:contentStatus/>
</cp:coreProperties>
</file>