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75" yWindow="367" windowWidth="16601" windowHeight="7648"/>
  </bookViews>
  <sheets>
    <sheet name="TMEC042N- 2s 20 Período Especia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45" i="1"/>
  <c r="E51"/>
  <c r="E50"/>
  <c r="F8"/>
  <c r="D51"/>
  <c r="F22"/>
  <c r="H22" s="1"/>
  <c r="F27"/>
  <c r="F25"/>
  <c r="H25" s="1"/>
  <c r="F37"/>
  <c r="H37" s="1"/>
  <c r="F34"/>
  <c r="H34" s="1"/>
  <c r="F35"/>
  <c r="H35" s="1"/>
  <c r="F28"/>
  <c r="H28" s="1"/>
  <c r="F15"/>
  <c r="H15" s="1"/>
  <c r="D50"/>
  <c r="F32"/>
  <c r="F17"/>
  <c r="F13"/>
  <c r="F44"/>
  <c r="H44" s="1"/>
  <c r="F43"/>
  <c r="H43" s="1"/>
  <c r="F42"/>
  <c r="H42" s="1"/>
  <c r="F41"/>
  <c r="F40"/>
  <c r="F39"/>
  <c r="H39" s="1"/>
  <c r="F38"/>
  <c r="H38" s="1"/>
  <c r="F36"/>
  <c r="H36" s="1"/>
  <c r="F33"/>
  <c r="F31"/>
  <c r="H31" s="1"/>
  <c r="F30"/>
  <c r="H30" s="1"/>
  <c r="F29"/>
  <c r="H29" s="1"/>
  <c r="F26"/>
  <c r="H26" s="1"/>
  <c r="F24"/>
  <c r="F23"/>
  <c r="F21"/>
  <c r="H21" s="1"/>
  <c r="F20"/>
  <c r="H20" s="1"/>
  <c r="F19"/>
  <c r="H19" s="1"/>
  <c r="F18"/>
  <c r="H18" s="1"/>
  <c r="F16"/>
  <c r="H16" s="1"/>
  <c r="F14"/>
  <c r="H14" s="1"/>
  <c r="F12"/>
  <c r="H12" s="1"/>
  <c r="F11"/>
  <c r="H11" s="1"/>
  <c r="F10"/>
  <c r="H10" s="1"/>
  <c r="F9"/>
  <c r="H9" s="1"/>
</calcChain>
</file>

<file path=xl/sharedStrings.xml><?xml version="1.0" encoding="utf-8"?>
<sst xmlns="http://schemas.openxmlformats.org/spreadsheetml/2006/main" count="114" uniqueCount="111">
  <si>
    <t>Notas dos Trabalhos Escolares</t>
  </si>
  <si>
    <r>
      <t>N</t>
    </r>
    <r>
      <rPr>
        <vertAlign val="superscript"/>
        <sz val="22"/>
        <rFont val="Times New Roman"/>
        <family val="1"/>
      </rPr>
      <t>o</t>
    </r>
  </si>
  <si>
    <t>Alunos</t>
  </si>
  <si>
    <t xml:space="preserve">   NOTAS </t>
  </si>
  <si>
    <t>Média</t>
  </si>
  <si>
    <t>Exame</t>
  </si>
  <si>
    <t>Conceito</t>
  </si>
  <si>
    <t>1 TE</t>
  </si>
  <si>
    <t>2 TE</t>
  </si>
  <si>
    <t>Parcial</t>
  </si>
  <si>
    <t>Final</t>
  </si>
  <si>
    <t>01</t>
  </si>
  <si>
    <t>02</t>
  </si>
  <si>
    <t>03</t>
  </si>
  <si>
    <t>PR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</si>
  <si>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</si>
  <si>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</si>
  <si>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</si>
  <si>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</si>
  <si>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</si>
  <si>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</si>
  <si>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</si>
  <si>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</si>
  <si>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</si>
  <si>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</si>
  <si>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</si>
  <si>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</si>
  <si>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</si>
  <si>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</si>
  <si>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</si>
  <si>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</si>
  <si>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</si>
  <si>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</si>
  <si>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</si>
  <si>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</si>
  <si>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</si>
  <si>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</si>
  <si>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</si>
  <si>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</si>
  <si>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</si>
  <si>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</si>
  <si>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</si>
  <si>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</si>
  <si>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</si>
  <si>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</si>
  <si>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</si>
  <si>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</si>
  <si>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</si>
  <si>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</si>
  <si>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</si>
  <si>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Alunos Presentes aos TE's</t>
  </si>
  <si>
    <t xml:space="preserve">Médias </t>
  </si>
  <si>
    <t>Desvios Padrão S</t>
  </si>
  <si>
    <t>OBSERVAÇÕES</t>
  </si>
  <si>
    <t>40</t>
  </si>
  <si>
    <t>41</t>
  </si>
  <si>
    <t>42</t>
  </si>
  <si>
    <t>DISCIPLINA :- TMEC 042N MÁQUINAS TÉRMICAS II</t>
  </si>
  <si>
    <t>AP</t>
  </si>
  <si>
    <t>RN</t>
  </si>
  <si>
    <t xml:space="preserve">Total de </t>
  </si>
  <si>
    <t>Faltas</t>
  </si>
  <si>
    <r>
      <t>2</t>
    </r>
    <r>
      <rPr>
        <b/>
        <vertAlign val="superscript"/>
        <sz val="28"/>
        <rFont val="Arial"/>
        <family val="1"/>
      </rPr>
      <t>o</t>
    </r>
    <r>
      <rPr>
        <b/>
        <sz val="28"/>
        <rFont val="Arial"/>
        <family val="1"/>
      </rPr>
      <t xml:space="preserve"> Semestre 2020 NOTURNO Período Especial</t>
    </r>
  </si>
  <si>
    <t>AILTON DA SILVA (GRR20110549)</t>
  </si>
  <si>
    <t>ANA BEATRIZ MARQUES DA CUNHA (GRR20152328)</t>
  </si>
  <si>
    <t>ANDRE MAEDA (GRR20130380)</t>
  </si>
  <si>
    <t>BRENDO AMORIM USANDIZAGA (GRR20151894)</t>
  </si>
  <si>
    <t>CAIO HENRIQUE ALVINO DA SILVA (GRR20156164)</t>
  </si>
  <si>
    <t>CEZAR AUGUSTO LOUREIRO (GRR20140538)</t>
  </si>
  <si>
    <t>DAVID THOMAZ (GRR20131102)</t>
  </si>
  <si>
    <t>EDUARDO DEMICIANO (GRR20153307)</t>
  </si>
  <si>
    <t>ELISA CAROLINE GODOI (GRR20159140)</t>
  </si>
  <si>
    <t>GABRIEL PARDINI (GRR20157695)</t>
  </si>
  <si>
    <t>GABRIEL PEREIRA UGUCIONI ROCHA (GRR20160082)</t>
  </si>
  <si>
    <t>GIOVANNI PAOLO MONTAGNOLI (GRR20152554)</t>
  </si>
  <si>
    <t>GUILHERME HENRIQUE PICUSSA MICALOSKI (GRR20152776)</t>
  </si>
  <si>
    <t>GUILHERME LUCAS BORTOLINI (GRR20152803)</t>
  </si>
  <si>
    <t>GUSTAVO DE MORAIS GUMIERO (GRR20128427)</t>
  </si>
  <si>
    <t>GUSTAVO MARTINS BACOVIS (GRR20135911)</t>
  </si>
  <si>
    <t>ISRAEL HENRIQUE NASCIMENTO DA SILVA (GRR20162360)</t>
  </si>
  <si>
    <t>JACQUELINE YOSHIKO MORI (GRR20154058)</t>
  </si>
  <si>
    <t>JHONATH RODRIGUES ALBINO (GRR20154109)</t>
  </si>
  <si>
    <t xml:space="preserve">JOAO FELIPE KONFIDERA LAZAROTTO (GRR20151205) </t>
  </si>
  <si>
    <t>JOAO FRANCISCO KONFIDERA LAZAROTTO (GRR20162314)</t>
  </si>
  <si>
    <t>JONATHANS FRIES GODOY (GRR20128463)</t>
  </si>
  <si>
    <t>JOSÉ ADEMAR DA VEIGA NETO (GRR20153900)</t>
  </si>
  <si>
    <t>JOSE CARLOS SALLES JUNIOR (GRR20132434)</t>
  </si>
  <si>
    <t>JULIA CAROLINE JANUARIO WOSCH (GRR20155798)</t>
  </si>
  <si>
    <t>LEONARDO AUGUSTO LUIZ (GRR20162288)</t>
  </si>
  <si>
    <t>LEONARDO SOTHER CARDOSO (GRR20118356)</t>
  </si>
  <si>
    <t>LEONEL FERNANDES BALBINO (GRR20145990)</t>
  </si>
  <si>
    <t>LUCAS PETERMANN (GRR20151600)</t>
  </si>
  <si>
    <t>LUCAS STORK MENDONCA (GRR20133034)</t>
  </si>
  <si>
    <t>MARCO REMONATTO TUSSI (GRR20153447)</t>
  </si>
  <si>
    <t>NATASCHA OGG KLEINA (GRR20159168)</t>
  </si>
  <si>
    <t>OTAVIO IATCHUK GOMES (GRR20156755)</t>
  </si>
  <si>
    <t>RAFAEL MANASSÉS LUCAS (GRR20162301)</t>
  </si>
  <si>
    <t>RICIERI NEIDERT (GRR20148754)</t>
  </si>
  <si>
    <t>RODRIGO AUGUSTO DE FREITAS (GRR20155348)</t>
  </si>
  <si>
    <t>THALES BRASIL COELHO (GRR20144676)</t>
  </si>
  <si>
    <t>VINICIUS JOSE LOPES VIEIRA (GRR20144687)</t>
  </si>
  <si>
    <t xml:space="preserve">VINICIUS PIRES DE OLIVEIRA DOCA (GRR20152405) </t>
  </si>
  <si>
    <t>WILLIAN DA SILVA (GRR20152163)</t>
  </si>
  <si>
    <r>
      <rPr>
        <b/>
        <sz val="28"/>
        <color theme="0"/>
        <rFont val="Times New Roman"/>
        <family val="1"/>
      </rPr>
      <t xml:space="preserve">PR </t>
    </r>
    <r>
      <rPr>
        <sz val="28"/>
        <color theme="0"/>
        <rFont val="Times New Roman"/>
        <family val="1"/>
      </rPr>
      <t>-  Promovido</t>
    </r>
  </si>
  <si>
    <r>
      <rPr>
        <b/>
        <sz val="28"/>
        <color theme="0"/>
        <rFont val="Times New Roman"/>
        <family val="1"/>
      </rPr>
      <t>EF</t>
    </r>
    <r>
      <rPr>
        <sz val="28"/>
        <color theme="0"/>
        <rFont val="Arial"/>
        <family val="1"/>
      </rPr>
      <t xml:space="preserve">  Exame Final</t>
    </r>
  </si>
  <si>
    <r>
      <t>RF</t>
    </r>
    <r>
      <rPr>
        <sz val="28"/>
        <color theme="0"/>
        <rFont val="Arial"/>
        <family val="1"/>
      </rPr>
      <t>-Reprovado por falta</t>
    </r>
  </si>
  <si>
    <r>
      <rPr>
        <b/>
        <sz val="28"/>
        <color theme="0"/>
        <rFont val="Times New Roman"/>
        <family val="1"/>
      </rPr>
      <t>RN</t>
    </r>
    <r>
      <rPr>
        <sz val="28"/>
        <color theme="0"/>
        <rFont val="Times New Roman"/>
        <family val="1"/>
      </rPr>
      <t>-Reprovado por nota</t>
    </r>
  </si>
  <si>
    <r>
      <t xml:space="preserve">AP </t>
    </r>
    <r>
      <rPr>
        <sz val="28"/>
        <color theme="0"/>
        <rFont val="Arial"/>
        <family val="1"/>
      </rPr>
      <t>Aprovado</t>
    </r>
  </si>
  <si>
    <t>Data: ##/01/2021</t>
  </si>
  <si>
    <t>NC</t>
  </si>
  <si>
    <t>WILLIAN RAFAEL CAMPOS (GRR20144526)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</si>
</sst>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b/>
      <sz val="28"/>
      <name val="Times New Roman"/>
      <family val="1"/>
    </font>
    <font>
      <b/>
      <vertAlign val="superscript"/>
      <sz val="28"/>
      <name val="Arial"/>
      <family val="1"/>
    </font>
    <font>
      <b/>
      <sz val="28"/>
      <name val="Arial"/>
      <family val="1"/>
    </font>
    <font>
      <vertAlign val="superscript"/>
      <sz val="22"/>
      <name val="Times New Roman"/>
      <family val="1"/>
    </font>
    <font>
      <b/>
      <sz val="20"/>
      <name val="Times New Roman"/>
      <family val="1"/>
    </font>
    <font>
      <b/>
      <sz val="28"/>
      <color indexed="12"/>
      <name val="Times New Roman"/>
      <family val="1"/>
    </font>
    <font>
      <sz val="28"/>
      <name val="Times New Roman"/>
      <family val="1"/>
    </font>
    <font>
      <b/>
      <sz val="28"/>
      <color rgb="FFFF0000"/>
      <name val="Times New Roman"/>
      <family val="1"/>
    </font>
    <font>
      <b/>
      <sz val="24"/>
      <name val="Times New Roman"/>
      <family val="1"/>
    </font>
    <font>
      <b/>
      <sz val="16"/>
      <color indexed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28"/>
      <color indexed="9"/>
      <name val="Arial"/>
      <family val="2"/>
    </font>
    <font>
      <b/>
      <sz val="28"/>
      <color theme="0"/>
      <name val="Times New Roman"/>
      <family val="1"/>
    </font>
    <font>
      <sz val="28"/>
      <color theme="0"/>
      <name val="Times New Roman"/>
      <family val="1"/>
    </font>
    <font>
      <sz val="28"/>
      <color theme="0"/>
      <name val="Arial"/>
      <family val="1"/>
    </font>
    <font>
      <b/>
      <sz val="2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164" fontId="4" fillId="0" borderId="2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Continuous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9" fillId="0" borderId="18" xfId="0" applyFont="1" applyBorder="1"/>
    <xf numFmtId="164" fontId="11" fillId="2" borderId="21" xfId="0" applyNumberFormat="1" applyFont="1" applyFill="1" applyBorder="1" applyAlignment="1">
      <alignment horizontal="center" vertical="center"/>
    </xf>
    <xf numFmtId="164" fontId="11" fillId="0" borderId="21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/>
    </xf>
    <xf numFmtId="164" fontId="11" fillId="2" borderId="22" xfId="0" applyNumberFormat="1" applyFont="1" applyFill="1" applyBorder="1" applyAlignment="1">
      <alignment horizontal="center" vertical="center"/>
    </xf>
    <xf numFmtId="164" fontId="12" fillId="2" borderId="21" xfId="0" applyNumberFormat="1" applyFont="1" applyFill="1" applyBorder="1" applyAlignment="1">
      <alignment horizontal="center" vertical="center"/>
    </xf>
    <xf numFmtId="37" fontId="11" fillId="0" borderId="22" xfId="1" applyNumberFormat="1" applyFont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1" fontId="11" fillId="0" borderId="22" xfId="0" applyNumberFormat="1" applyFont="1" applyBorder="1" applyAlignment="1">
      <alignment horizontal="center" vertical="center"/>
    </xf>
    <xf numFmtId="164" fontId="11" fillId="2" borderId="20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horizontal="center" vertical="center"/>
    </xf>
    <xf numFmtId="164" fontId="10" fillId="2" borderId="25" xfId="0" applyNumberFormat="1" applyFont="1" applyFill="1" applyBorder="1" applyAlignment="1">
      <alignment horizontal="center" vertical="center"/>
    </xf>
    <xf numFmtId="164" fontId="5" fillId="2" borderId="21" xfId="0" applyNumberFormat="1" applyFont="1" applyFill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1" fontId="11" fillId="0" borderId="27" xfId="1" applyNumberFormat="1" applyFont="1" applyBorder="1" applyAlignment="1">
      <alignment horizontal="center" vertical="center"/>
    </xf>
    <xf numFmtId="164" fontId="11" fillId="2" borderId="28" xfId="0" applyNumberFormat="1" applyFont="1" applyFill="1" applyBorder="1" applyAlignment="1">
      <alignment horizontal="center" vertical="center"/>
    </xf>
    <xf numFmtId="164" fontId="5" fillId="2" borderId="31" xfId="0" applyNumberFormat="1" applyFont="1" applyFill="1" applyBorder="1" applyAlignment="1">
      <alignment horizontal="center" vertical="center"/>
    </xf>
    <xf numFmtId="164" fontId="13" fillId="0" borderId="12" xfId="0" applyNumberFormat="1" applyFont="1" applyBorder="1" applyAlignment="1">
      <alignment vertical="center"/>
    </xf>
    <xf numFmtId="164" fontId="13" fillId="0" borderId="33" xfId="0" applyNumberFormat="1" applyFont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7" fillId="0" borderId="14" xfId="0" applyNumberFormat="1" applyFont="1" applyFill="1" applyBorder="1" applyAlignment="1">
      <alignment horizontal="center" vertical="center"/>
    </xf>
    <xf numFmtId="164" fontId="18" fillId="0" borderId="2" xfId="0" applyNumberFormat="1" applyFont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0" fillId="0" borderId="3" xfId="0" applyBorder="1"/>
    <xf numFmtId="49" fontId="3" fillId="0" borderId="32" xfId="0" applyNumberFormat="1" applyFont="1" applyBorder="1" applyAlignment="1">
      <alignment horizontal="center"/>
    </xf>
    <xf numFmtId="37" fontId="11" fillId="0" borderId="19" xfId="1" applyNumberFormat="1" applyFont="1" applyBorder="1" applyAlignment="1">
      <alignment horizontal="center" vertical="center"/>
    </xf>
    <xf numFmtId="1" fontId="11" fillId="0" borderId="30" xfId="0" applyNumberFormat="1" applyFont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10" fillId="2" borderId="30" xfId="0" applyNumberFormat="1" applyFont="1" applyFill="1" applyBorder="1" applyAlignment="1">
      <alignment horizontal="center" vertical="center"/>
    </xf>
    <xf numFmtId="164" fontId="10" fillId="0" borderId="29" xfId="0" applyNumberFormat="1" applyFont="1" applyFill="1" applyBorder="1" applyAlignment="1">
      <alignment horizontal="center" vertical="center"/>
    </xf>
    <xf numFmtId="164" fontId="4" fillId="0" borderId="38" xfId="0" applyNumberFormat="1" applyFont="1" applyFill="1" applyBorder="1" applyAlignment="1">
      <alignment horizontal="centerContinuous"/>
    </xf>
    <xf numFmtId="164" fontId="4" fillId="0" borderId="36" xfId="0" applyNumberFormat="1" applyFont="1" applyFill="1" applyBorder="1" applyAlignment="1">
      <alignment horizontal="center"/>
    </xf>
    <xf numFmtId="164" fontId="12" fillId="0" borderId="21" xfId="0" applyNumberFormat="1" applyFont="1" applyFill="1" applyBorder="1" applyAlignment="1">
      <alignment horizontal="center" vertical="center"/>
    </xf>
    <xf numFmtId="164" fontId="10" fillId="0" borderId="39" xfId="0" applyNumberFormat="1" applyFont="1" applyFill="1" applyBorder="1" applyAlignment="1">
      <alignment horizontal="center" vertical="center"/>
    </xf>
    <xf numFmtId="0" fontId="2" fillId="0" borderId="40" xfId="0" applyFont="1" applyBorder="1"/>
    <xf numFmtId="0" fontId="2" fillId="0" borderId="41" xfId="0" applyFont="1" applyBorder="1"/>
    <xf numFmtId="1" fontId="4" fillId="0" borderId="11" xfId="0" applyNumberFormat="1" applyFont="1" applyFill="1" applyBorder="1" applyAlignment="1">
      <alignment horizontal="center" vertical="center"/>
    </xf>
    <xf numFmtId="164" fontId="4" fillId="0" borderId="33" xfId="0" applyNumberFormat="1" applyFont="1" applyFill="1" applyBorder="1" applyAlignment="1">
      <alignment horizontal="center"/>
    </xf>
    <xf numFmtId="164" fontId="13" fillId="0" borderId="17" xfId="0" applyNumberFormat="1" applyFont="1" applyBorder="1" applyAlignment="1">
      <alignment horizontal="centerContinuous"/>
    </xf>
    <xf numFmtId="164" fontId="19" fillId="0" borderId="23" xfId="0" applyNumberFormat="1" applyFont="1" applyFill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horizontal="center" vertical="center"/>
    </xf>
    <xf numFmtId="164" fontId="10" fillId="2" borderId="19" xfId="0" applyNumberFormat="1" applyFont="1" applyFill="1" applyBorder="1" applyAlignment="1">
      <alignment horizontal="center" vertical="center"/>
    </xf>
    <xf numFmtId="164" fontId="12" fillId="2" borderId="22" xfId="0" applyNumberFormat="1" applyFont="1" applyFill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164" fontId="10" fillId="0" borderId="19" xfId="0" applyNumberFormat="1" applyFont="1" applyFill="1" applyBorder="1" applyAlignment="1">
      <alignment horizontal="center" vertical="center"/>
    </xf>
    <xf numFmtId="0" fontId="0" fillId="0" borderId="0" xfId="0" applyFill="1"/>
    <xf numFmtId="164" fontId="12" fillId="0" borderId="23" xfId="0" applyNumberFormat="1" applyFont="1" applyFill="1" applyBorder="1" applyAlignment="1">
      <alignment horizontal="center" vertical="center"/>
    </xf>
    <xf numFmtId="164" fontId="10" fillId="0" borderId="45" xfId="0" applyNumberFormat="1" applyFont="1" applyFill="1" applyBorder="1" applyAlignment="1">
      <alignment horizontal="center" vertical="center"/>
    </xf>
    <xf numFmtId="164" fontId="10" fillId="0" borderId="42" xfId="0" applyNumberFormat="1" applyFont="1" applyFill="1" applyBorder="1" applyAlignment="1">
      <alignment horizontal="center" vertical="center"/>
    </xf>
    <xf numFmtId="164" fontId="11" fillId="2" borderId="47" xfId="0" applyNumberFormat="1" applyFont="1" applyFill="1" applyBorder="1" applyAlignment="1">
      <alignment horizontal="center" vertical="center"/>
    </xf>
    <xf numFmtId="164" fontId="19" fillId="0" borderId="44" xfId="0" applyNumberFormat="1" applyFont="1" applyFill="1" applyBorder="1" applyAlignment="1">
      <alignment horizontal="center" vertical="center"/>
    </xf>
    <xf numFmtId="164" fontId="20" fillId="0" borderId="43" xfId="0" applyNumberFormat="1" applyFont="1" applyFill="1" applyBorder="1" applyAlignment="1">
      <alignment horizontal="center" vertical="center"/>
    </xf>
    <xf numFmtId="164" fontId="20" fillId="0" borderId="20" xfId="0" applyNumberFormat="1" applyFont="1" applyFill="1" applyBorder="1" applyAlignment="1">
      <alignment horizontal="center" vertical="center"/>
    </xf>
    <xf numFmtId="164" fontId="20" fillId="0" borderId="24" xfId="0" applyNumberFormat="1" applyFont="1" applyFill="1" applyBorder="1" applyAlignment="1">
      <alignment horizontal="center" vertical="center"/>
    </xf>
    <xf numFmtId="164" fontId="19" fillId="0" borderId="24" xfId="0" applyNumberFormat="1" applyFont="1" applyFill="1" applyBorder="1" applyAlignment="1">
      <alignment horizontal="center" vertical="center"/>
    </xf>
    <xf numFmtId="164" fontId="19" fillId="0" borderId="26" xfId="0" applyNumberFormat="1" applyFont="1" applyFill="1" applyBorder="1" applyAlignment="1">
      <alignment horizontal="center" vertical="center"/>
    </xf>
    <xf numFmtId="164" fontId="19" fillId="0" borderId="46" xfId="0" applyNumberFormat="1" applyFont="1" applyFill="1" applyBorder="1" applyAlignment="1">
      <alignment horizontal="center" vertical="center"/>
    </xf>
    <xf numFmtId="164" fontId="20" fillId="0" borderId="37" xfId="0" applyNumberFormat="1" applyFont="1" applyFill="1" applyBorder="1" applyAlignment="1">
      <alignment horizontal="center" vertical="center"/>
    </xf>
    <xf numFmtId="164" fontId="20" fillId="0" borderId="48" xfId="0" applyNumberFormat="1" applyFont="1" applyFill="1" applyBorder="1" applyAlignment="1">
      <alignment horizontal="center" vertical="center"/>
    </xf>
    <xf numFmtId="164" fontId="19" fillId="0" borderId="21" xfId="0" applyNumberFormat="1" applyFont="1" applyFill="1" applyBorder="1" applyAlignment="1">
      <alignment horizontal="center" vertical="center"/>
    </xf>
    <xf numFmtId="164" fontId="20" fillId="0" borderId="21" xfId="0" applyNumberFormat="1" applyFont="1" applyFill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Continuous"/>
    </xf>
    <xf numFmtId="164" fontId="20" fillId="0" borderId="42" xfId="0" applyNumberFormat="1" applyFont="1" applyBorder="1" applyAlignment="1">
      <alignment horizontal="centerContinuous"/>
    </xf>
    <xf numFmtId="164" fontId="19" fillId="0" borderId="23" xfId="0" applyNumberFormat="1" applyFont="1" applyBorder="1" applyAlignment="1">
      <alignment horizontal="centerContinuous" vertical="center"/>
    </xf>
    <xf numFmtId="164" fontId="20" fillId="0" borderId="23" xfId="0" applyNumberFormat="1" applyFont="1" applyBorder="1" applyAlignment="1">
      <alignment horizontal="centerContinuous" vertical="center"/>
    </xf>
    <xf numFmtId="164" fontId="19" fillId="0" borderId="32" xfId="0" applyNumberFormat="1" applyFont="1" applyBorder="1" applyAlignment="1">
      <alignment horizontal="centerContinuous" vertical="center"/>
    </xf>
    <xf numFmtId="0" fontId="20" fillId="0" borderId="12" xfId="0" applyNumberFormat="1" applyFont="1" applyBorder="1" applyAlignment="1">
      <alignment horizontal="center" vertical="center"/>
    </xf>
    <xf numFmtId="164" fontId="20" fillId="0" borderId="33" xfId="1" applyNumberFormat="1" applyFont="1" applyFill="1" applyBorder="1" applyAlignment="1">
      <alignment horizontal="center" vertical="center"/>
    </xf>
    <xf numFmtId="164" fontId="22" fillId="0" borderId="34" xfId="0" applyNumberFormat="1" applyFont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164" fontId="11" fillId="2" borderId="26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164" fontId="11" fillId="0" borderId="33" xfId="1" applyNumberFormat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62"/>
  <sheetViews>
    <sheetView showGridLines="0" tabSelected="1" topLeftCell="A41" zoomScale="62" zoomScaleNormal="62" workbookViewId="0">
      <selection activeCell="G51" sqref="G51"/>
    </sheetView>
  </sheetViews>
  <sheetFormatPr defaultRowHeight="14.3"/>
  <cols>
    <col min="2" max="2" width="6" bestFit="1" customWidth="1"/>
    <col min="3" max="3" width="120.125" customWidth="1"/>
    <col min="4" max="4" width="14.625" customWidth="1"/>
    <col min="5" max="5" width="13.25" customWidth="1"/>
    <col min="6" max="6" width="15.625" customWidth="1"/>
    <col min="7" max="7" width="14.875" customWidth="1"/>
    <col min="8" max="8" width="13.625" customWidth="1"/>
    <col min="9" max="9" width="18.625" customWidth="1"/>
    <col min="10" max="10" width="20" customWidth="1"/>
  </cols>
  <sheetData>
    <row r="2" spans="2:17" ht="14.95" thickBot="1"/>
    <row r="3" spans="2:17" ht="27.85">
      <c r="B3" s="82" t="s">
        <v>57</v>
      </c>
      <c r="C3" s="83"/>
      <c r="D3" s="83"/>
      <c r="E3" s="83"/>
      <c r="F3" s="83"/>
      <c r="G3" s="83"/>
      <c r="H3" s="83"/>
      <c r="I3" s="83"/>
      <c r="J3" s="83"/>
      <c r="K3" s="34"/>
    </row>
    <row r="4" spans="2:17" ht="27.2">
      <c r="B4" s="84" t="s">
        <v>0</v>
      </c>
      <c r="C4" s="85"/>
      <c r="D4" s="85"/>
      <c r="E4" s="85"/>
      <c r="F4" s="85"/>
      <c r="G4" s="85"/>
      <c r="H4" s="85"/>
      <c r="I4" s="85"/>
      <c r="J4" s="85"/>
      <c r="K4" s="34"/>
    </row>
    <row r="5" spans="2:17" ht="40.1" thickBot="1">
      <c r="B5" s="86" t="s">
        <v>62</v>
      </c>
      <c r="C5" s="87"/>
      <c r="D5" s="87"/>
      <c r="E5" s="87"/>
      <c r="F5" s="87"/>
      <c r="G5" s="87"/>
      <c r="H5" s="87"/>
      <c r="I5" s="87"/>
      <c r="J5" s="87"/>
      <c r="K5" s="34"/>
    </row>
    <row r="6" spans="2:17" ht="27.85" thickBot="1">
      <c r="B6" s="88" t="s">
        <v>1</v>
      </c>
      <c r="C6" s="90" t="s">
        <v>2</v>
      </c>
      <c r="D6" s="92" t="s">
        <v>3</v>
      </c>
      <c r="E6" s="93"/>
      <c r="F6" s="1" t="s">
        <v>4</v>
      </c>
      <c r="G6" s="2" t="s">
        <v>5</v>
      </c>
      <c r="H6" s="3" t="s">
        <v>4</v>
      </c>
      <c r="I6" s="47" t="s">
        <v>60</v>
      </c>
      <c r="J6" s="94" t="s">
        <v>6</v>
      </c>
    </row>
    <row r="7" spans="2:17" ht="27.85" thickBot="1">
      <c r="B7" s="89"/>
      <c r="C7" s="91"/>
      <c r="D7" s="48" t="s">
        <v>7</v>
      </c>
      <c r="E7" s="4" t="s">
        <v>8</v>
      </c>
      <c r="F7" s="38" t="s">
        <v>9</v>
      </c>
      <c r="G7" s="41" t="s">
        <v>10</v>
      </c>
      <c r="H7" s="42" t="s">
        <v>10</v>
      </c>
      <c r="I7" s="5" t="s">
        <v>61</v>
      </c>
      <c r="J7" s="95"/>
    </row>
    <row r="8" spans="2:17" ht="35.35">
      <c r="B8" s="6" t="s">
        <v>11</v>
      </c>
      <c r="C8" s="45" t="s">
        <v>63</v>
      </c>
      <c r="D8" s="81">
        <v>9.5</v>
      </c>
      <c r="E8" s="52"/>
      <c r="F8" s="61">
        <f>(D8+E8)/2</f>
        <v>4.75</v>
      </c>
      <c r="G8" s="60"/>
      <c r="H8" s="67">
        <v>7.8</v>
      </c>
      <c r="I8" s="36"/>
      <c r="J8" s="55"/>
    </row>
    <row r="9" spans="2:17" ht="35.35">
      <c r="B9" s="10" t="s">
        <v>12</v>
      </c>
      <c r="C9" s="46" t="s">
        <v>64</v>
      </c>
      <c r="D9" s="81">
        <v>9</v>
      </c>
      <c r="E9" s="11"/>
      <c r="F9" s="62">
        <f t="shared" ref="F9:F45" si="0">(D9+E9)/2</f>
        <v>4.5</v>
      </c>
      <c r="G9" s="14"/>
      <c r="H9" s="68">
        <f>(F9+G9)/2</f>
        <v>2.25</v>
      </c>
      <c r="I9" s="13"/>
      <c r="J9" s="54"/>
    </row>
    <row r="10" spans="2:17" ht="35.35">
      <c r="B10" s="10" t="s">
        <v>13</v>
      </c>
      <c r="C10" s="46" t="s">
        <v>65</v>
      </c>
      <c r="D10" s="16">
        <v>9</v>
      </c>
      <c r="E10" s="11"/>
      <c r="F10" s="63">
        <f t="shared" si="0"/>
        <v>4.5</v>
      </c>
      <c r="G10" s="8"/>
      <c r="H10" s="68">
        <f>(F10+G10)/2</f>
        <v>2.25</v>
      </c>
      <c r="I10" s="15"/>
      <c r="J10" s="54"/>
      <c r="Q10" s="56"/>
    </row>
    <row r="11" spans="2:17" ht="35.35">
      <c r="B11" s="10" t="s">
        <v>15</v>
      </c>
      <c r="C11" s="46" t="s">
        <v>66</v>
      </c>
      <c r="D11" s="81">
        <v>8.1999999999999993</v>
      </c>
      <c r="E11" s="11"/>
      <c r="F11" s="63">
        <f t="shared" si="0"/>
        <v>4.0999999999999996</v>
      </c>
      <c r="G11" s="14"/>
      <c r="H11" s="69">
        <f>(F11+G11)/2</f>
        <v>2.0499999999999998</v>
      </c>
      <c r="I11" s="15"/>
      <c r="J11" s="54"/>
    </row>
    <row r="12" spans="2:17" ht="35.35">
      <c r="B12" s="10" t="s">
        <v>16</v>
      </c>
      <c r="C12" s="46" t="s">
        <v>67</v>
      </c>
      <c r="D12" s="81">
        <v>9</v>
      </c>
      <c r="E12" s="11"/>
      <c r="F12" s="64">
        <f t="shared" si="0"/>
        <v>4.5</v>
      </c>
      <c r="G12" s="14"/>
      <c r="H12" s="70">
        <f>(F12+G12)/2</f>
        <v>2.25</v>
      </c>
      <c r="I12" s="13"/>
      <c r="J12" s="54"/>
    </row>
    <row r="13" spans="2:17" ht="35.35">
      <c r="B13" s="10" t="s">
        <v>17</v>
      </c>
      <c r="C13" s="46" t="s">
        <v>68</v>
      </c>
      <c r="D13" s="81">
        <v>6.4</v>
      </c>
      <c r="E13" s="53"/>
      <c r="F13" s="65">
        <f t="shared" si="0"/>
        <v>3.2</v>
      </c>
      <c r="G13" s="8"/>
      <c r="H13" s="70">
        <v>3.5</v>
      </c>
      <c r="I13" s="13"/>
      <c r="J13" s="57"/>
    </row>
    <row r="14" spans="2:17" ht="35.35">
      <c r="B14" s="10" t="s">
        <v>18</v>
      </c>
      <c r="C14" s="46" t="s">
        <v>69</v>
      </c>
      <c r="D14" s="16">
        <v>8.1999999999999993</v>
      </c>
      <c r="E14" s="11"/>
      <c r="F14" s="63">
        <f t="shared" si="0"/>
        <v>4.0999999999999996</v>
      </c>
      <c r="G14" s="8"/>
      <c r="H14" s="71">
        <f t="shared" ref="H14:H44" si="1">(F14+G14)/2</f>
        <v>2.0499999999999998</v>
      </c>
      <c r="I14" s="15"/>
      <c r="J14" s="54"/>
    </row>
    <row r="15" spans="2:17" ht="35.35">
      <c r="B15" s="10" t="s">
        <v>19</v>
      </c>
      <c r="C15" s="46" t="s">
        <v>70</v>
      </c>
      <c r="D15" s="16">
        <v>9.3000000000000007</v>
      </c>
      <c r="E15" s="11"/>
      <c r="F15" s="63">
        <f t="shared" si="0"/>
        <v>4.6500000000000004</v>
      </c>
      <c r="G15" s="8"/>
      <c r="H15" s="71">
        <f t="shared" si="1"/>
        <v>2.3250000000000002</v>
      </c>
      <c r="I15" s="15"/>
      <c r="J15" s="54"/>
    </row>
    <row r="16" spans="2:17" ht="35.35">
      <c r="B16" s="10" t="s">
        <v>20</v>
      </c>
      <c r="C16" s="46" t="s">
        <v>71</v>
      </c>
      <c r="D16" s="81">
        <v>8.8000000000000007</v>
      </c>
      <c r="E16" s="53"/>
      <c r="F16" s="64">
        <f t="shared" si="0"/>
        <v>4.4000000000000004</v>
      </c>
      <c r="G16" s="8"/>
      <c r="H16" s="71">
        <f t="shared" si="1"/>
        <v>2.2000000000000002</v>
      </c>
      <c r="I16" s="15"/>
      <c r="J16" s="54"/>
    </row>
    <row r="17" spans="2:10" ht="35.35">
      <c r="B17" s="10" t="s">
        <v>21</v>
      </c>
      <c r="C17" s="46" t="s">
        <v>72</v>
      </c>
      <c r="D17" s="16">
        <v>7.2</v>
      </c>
      <c r="E17" s="53"/>
      <c r="F17" s="65">
        <f t="shared" si="0"/>
        <v>3.6</v>
      </c>
      <c r="G17" s="12"/>
      <c r="H17" s="70">
        <v>2.1</v>
      </c>
      <c r="I17" s="15"/>
      <c r="J17" s="57"/>
    </row>
    <row r="18" spans="2:10" ht="35.35">
      <c r="B18" s="10" t="s">
        <v>22</v>
      </c>
      <c r="C18" s="46" t="s">
        <v>73</v>
      </c>
      <c r="D18" s="81">
        <v>8.6999999999999993</v>
      </c>
      <c r="E18" s="53"/>
      <c r="F18" s="63">
        <f t="shared" si="0"/>
        <v>4.3499999999999996</v>
      </c>
      <c r="G18" s="12"/>
      <c r="H18" s="70">
        <f t="shared" si="1"/>
        <v>2.1749999999999998</v>
      </c>
      <c r="I18" s="15"/>
      <c r="J18" s="57"/>
    </row>
    <row r="19" spans="2:10" ht="35.35">
      <c r="B19" s="10" t="s">
        <v>23</v>
      </c>
      <c r="C19" s="46" t="s">
        <v>74</v>
      </c>
      <c r="D19" s="81">
        <v>8.6999999999999993</v>
      </c>
      <c r="E19" s="53"/>
      <c r="F19" s="63">
        <f t="shared" si="0"/>
        <v>4.3499999999999996</v>
      </c>
      <c r="G19" s="14"/>
      <c r="H19" s="71">
        <f t="shared" si="1"/>
        <v>2.1749999999999998</v>
      </c>
      <c r="I19" s="15"/>
      <c r="J19" s="54"/>
    </row>
    <row r="20" spans="2:10" ht="35.35">
      <c r="B20" s="10" t="s">
        <v>24</v>
      </c>
      <c r="C20" s="46" t="s">
        <v>75</v>
      </c>
      <c r="D20" s="81">
        <v>9.1999999999999993</v>
      </c>
      <c r="E20" s="53"/>
      <c r="F20" s="63">
        <f t="shared" si="0"/>
        <v>4.5999999999999996</v>
      </c>
      <c r="G20" s="8"/>
      <c r="H20" s="71">
        <f t="shared" si="1"/>
        <v>2.2999999999999998</v>
      </c>
      <c r="I20" s="15"/>
      <c r="J20" s="54"/>
    </row>
    <row r="21" spans="2:10" ht="35.35">
      <c r="B21" s="10" t="s">
        <v>25</v>
      </c>
      <c r="C21" s="46" t="s">
        <v>76</v>
      </c>
      <c r="D21" s="16">
        <v>9</v>
      </c>
      <c r="E21" s="11"/>
      <c r="F21" s="63">
        <f t="shared" si="0"/>
        <v>4.5</v>
      </c>
      <c r="G21" s="8"/>
      <c r="H21" s="71">
        <f t="shared" si="1"/>
        <v>2.25</v>
      </c>
      <c r="I21" s="15"/>
      <c r="J21" s="54"/>
    </row>
    <row r="22" spans="2:10" ht="35.35">
      <c r="B22" s="10" t="s">
        <v>26</v>
      </c>
      <c r="C22" s="46" t="s">
        <v>77</v>
      </c>
      <c r="D22" s="81">
        <v>9.1999999999999993</v>
      </c>
      <c r="E22" s="11"/>
      <c r="F22" s="63">
        <f t="shared" si="0"/>
        <v>4.5999999999999996</v>
      </c>
      <c r="G22" s="8"/>
      <c r="H22" s="71">
        <f t="shared" si="1"/>
        <v>2.2999999999999998</v>
      </c>
      <c r="I22" s="15"/>
      <c r="J22" s="54"/>
    </row>
    <row r="23" spans="2:10" ht="35.35">
      <c r="B23" s="10" t="s">
        <v>27</v>
      </c>
      <c r="C23" s="46" t="s">
        <v>78</v>
      </c>
      <c r="D23" s="81">
        <v>8.6999999999999993</v>
      </c>
      <c r="E23" s="11"/>
      <c r="F23" s="66">
        <f t="shared" si="0"/>
        <v>4.3499999999999996</v>
      </c>
      <c r="G23" s="14"/>
      <c r="H23" s="65">
        <v>7.6</v>
      </c>
      <c r="I23" s="21"/>
      <c r="J23" s="59"/>
    </row>
    <row r="24" spans="2:10" ht="35.35">
      <c r="B24" s="10" t="s">
        <v>28</v>
      </c>
      <c r="C24" s="46" t="s">
        <v>79</v>
      </c>
      <c r="D24" s="81">
        <v>9</v>
      </c>
      <c r="E24" s="14"/>
      <c r="F24" s="66">
        <f t="shared" si="0"/>
        <v>4.5</v>
      </c>
      <c r="G24" s="8"/>
      <c r="H24" s="65">
        <v>8</v>
      </c>
      <c r="I24" s="21"/>
      <c r="J24" s="58"/>
    </row>
    <row r="25" spans="2:10" ht="35.35">
      <c r="B25" s="10" t="s">
        <v>29</v>
      </c>
      <c r="C25" s="46" t="s">
        <v>80</v>
      </c>
      <c r="D25" s="16">
        <v>9.3000000000000007</v>
      </c>
      <c r="E25" s="53"/>
      <c r="F25" s="64">
        <f t="shared" si="0"/>
        <v>4.6500000000000004</v>
      </c>
      <c r="G25" s="8"/>
      <c r="H25" s="70">
        <f t="shared" si="1"/>
        <v>2.3250000000000002</v>
      </c>
      <c r="I25" s="15"/>
      <c r="J25" s="57"/>
    </row>
    <row r="26" spans="2:10" ht="35.35">
      <c r="B26" s="10" t="s">
        <v>30</v>
      </c>
      <c r="C26" s="46" t="s">
        <v>81</v>
      </c>
      <c r="D26" s="81">
        <v>7</v>
      </c>
      <c r="E26" s="11"/>
      <c r="F26" s="63">
        <f t="shared" si="0"/>
        <v>3.5</v>
      </c>
      <c r="G26" s="8"/>
      <c r="H26" s="71">
        <f t="shared" si="1"/>
        <v>1.75</v>
      </c>
      <c r="I26" s="21"/>
      <c r="J26" s="54"/>
    </row>
    <row r="27" spans="2:10" ht="35.35">
      <c r="B27" s="10" t="s">
        <v>31</v>
      </c>
      <c r="C27" s="46" t="s">
        <v>82</v>
      </c>
      <c r="D27" s="81">
        <v>9.3000000000000007</v>
      </c>
      <c r="E27" s="11"/>
      <c r="F27" s="66">
        <f t="shared" si="0"/>
        <v>4.6500000000000004</v>
      </c>
      <c r="G27" s="20"/>
      <c r="H27" s="65">
        <v>7</v>
      </c>
      <c r="I27" s="21"/>
      <c r="J27" s="58"/>
    </row>
    <row r="28" spans="2:10" ht="35.35">
      <c r="B28" s="10" t="s">
        <v>32</v>
      </c>
      <c r="C28" s="46" t="s">
        <v>83</v>
      </c>
      <c r="D28" s="81">
        <v>9.3000000000000007</v>
      </c>
      <c r="E28" s="53"/>
      <c r="F28" s="64">
        <f t="shared" si="0"/>
        <v>4.6500000000000004</v>
      </c>
      <c r="G28" s="19"/>
      <c r="H28" s="71">
        <f t="shared" si="1"/>
        <v>2.3250000000000002</v>
      </c>
      <c r="I28" s="22"/>
      <c r="J28" s="54"/>
    </row>
    <row r="29" spans="2:10" ht="35.35">
      <c r="B29" s="10" t="s">
        <v>33</v>
      </c>
      <c r="C29" s="46" t="s">
        <v>84</v>
      </c>
      <c r="D29" s="81">
        <v>6.3</v>
      </c>
      <c r="E29" s="53"/>
      <c r="F29" s="64">
        <f t="shared" si="0"/>
        <v>3.15</v>
      </c>
      <c r="G29" s="19"/>
      <c r="H29" s="65">
        <f t="shared" si="1"/>
        <v>1.575</v>
      </c>
      <c r="I29" s="22"/>
      <c r="J29" s="54"/>
    </row>
    <row r="30" spans="2:10" ht="35.35">
      <c r="B30" s="10" t="s">
        <v>34</v>
      </c>
      <c r="C30" s="46" t="s">
        <v>85</v>
      </c>
      <c r="D30" s="16">
        <v>8.8000000000000007</v>
      </c>
      <c r="E30" s="11"/>
      <c r="F30" s="64">
        <f t="shared" si="0"/>
        <v>4.4000000000000004</v>
      </c>
      <c r="G30" s="19"/>
      <c r="H30" s="71">
        <f t="shared" si="1"/>
        <v>2.2000000000000002</v>
      </c>
      <c r="I30" s="22"/>
      <c r="J30" s="54"/>
    </row>
    <row r="31" spans="2:10" ht="35.35">
      <c r="B31" s="10" t="s">
        <v>35</v>
      </c>
      <c r="C31" s="46" t="s">
        <v>86</v>
      </c>
      <c r="D31" s="81">
        <v>7</v>
      </c>
      <c r="E31" s="53"/>
      <c r="F31" s="64">
        <f t="shared" si="0"/>
        <v>3.5</v>
      </c>
      <c r="G31" s="8"/>
      <c r="H31" s="70">
        <f t="shared" si="1"/>
        <v>1.75</v>
      </c>
      <c r="I31" s="21"/>
      <c r="J31" s="57"/>
    </row>
    <row r="32" spans="2:10" ht="35.35">
      <c r="B32" s="10" t="s">
        <v>36</v>
      </c>
      <c r="C32" s="46" t="s">
        <v>87</v>
      </c>
      <c r="D32" s="81">
        <v>9</v>
      </c>
      <c r="E32" s="17"/>
      <c r="F32" s="66">
        <f t="shared" si="0"/>
        <v>4.5</v>
      </c>
      <c r="G32" s="8"/>
      <c r="H32" s="65">
        <v>7</v>
      </c>
      <c r="I32" s="22"/>
      <c r="J32" s="58"/>
    </row>
    <row r="33" spans="2:10" ht="35.35">
      <c r="B33" s="10" t="s">
        <v>37</v>
      </c>
      <c r="C33" s="46" t="s">
        <v>88</v>
      </c>
      <c r="D33" s="81">
        <v>8.9</v>
      </c>
      <c r="E33" s="17"/>
      <c r="F33" s="66">
        <f t="shared" si="0"/>
        <v>4.45</v>
      </c>
      <c r="G33" s="8"/>
      <c r="H33" s="65">
        <v>7.4</v>
      </c>
      <c r="I33" s="22"/>
      <c r="J33" s="58"/>
    </row>
    <row r="34" spans="2:10" ht="35.35">
      <c r="B34" s="10" t="s">
        <v>38</v>
      </c>
      <c r="C34" s="46" t="s">
        <v>89</v>
      </c>
      <c r="D34" s="81">
        <v>9</v>
      </c>
      <c r="E34" s="53"/>
      <c r="F34" s="63">
        <f t="shared" si="0"/>
        <v>4.5</v>
      </c>
      <c r="G34" s="23"/>
      <c r="H34" s="70">
        <f t="shared" si="1"/>
        <v>2.25</v>
      </c>
      <c r="I34" s="22"/>
      <c r="J34" s="57"/>
    </row>
    <row r="35" spans="2:10" ht="35.35">
      <c r="B35" s="10" t="s">
        <v>39</v>
      </c>
      <c r="C35" s="46" t="s">
        <v>90</v>
      </c>
      <c r="D35" s="81">
        <v>5.5</v>
      </c>
      <c r="E35" s="11"/>
      <c r="F35" s="64">
        <f t="shared" si="0"/>
        <v>2.75</v>
      </c>
      <c r="G35" s="23"/>
      <c r="H35" s="71">
        <f t="shared" si="1"/>
        <v>1.375</v>
      </c>
      <c r="I35" s="22"/>
      <c r="J35" s="54"/>
    </row>
    <row r="36" spans="2:10" ht="35.35">
      <c r="B36" s="10" t="s">
        <v>40</v>
      </c>
      <c r="C36" s="46" t="s">
        <v>91</v>
      </c>
      <c r="D36" s="81">
        <v>9.1</v>
      </c>
      <c r="E36" s="53"/>
      <c r="F36" s="64">
        <f t="shared" si="0"/>
        <v>4.55</v>
      </c>
      <c r="G36" s="12"/>
      <c r="H36" s="70">
        <f t="shared" si="1"/>
        <v>2.2749999999999999</v>
      </c>
      <c r="I36" s="21"/>
      <c r="J36" s="57"/>
    </row>
    <row r="37" spans="2:10" ht="35.35">
      <c r="B37" s="10" t="s">
        <v>41</v>
      </c>
      <c r="C37" s="46" t="s">
        <v>92</v>
      </c>
      <c r="D37" s="81">
        <v>7</v>
      </c>
      <c r="E37" s="53"/>
      <c r="F37" s="64">
        <f t="shared" si="0"/>
        <v>3.5</v>
      </c>
      <c r="G37" s="23"/>
      <c r="H37" s="70">
        <f t="shared" si="1"/>
        <v>1.75</v>
      </c>
      <c r="I37" s="21"/>
      <c r="J37" s="57"/>
    </row>
    <row r="38" spans="2:10" ht="35.35">
      <c r="B38" s="10" t="s">
        <v>42</v>
      </c>
      <c r="C38" s="46" t="s">
        <v>93</v>
      </c>
      <c r="D38" s="80" t="s">
        <v>109</v>
      </c>
      <c r="E38" s="53"/>
      <c r="F38" s="64" t="e">
        <f t="shared" si="0"/>
        <v>#VALUE!</v>
      </c>
      <c r="G38" s="23"/>
      <c r="H38" s="71" t="e">
        <f t="shared" si="1"/>
        <v>#VALUE!</v>
      </c>
      <c r="I38" s="22"/>
      <c r="J38" s="54"/>
    </row>
    <row r="39" spans="2:10" ht="35.35">
      <c r="B39" s="10" t="s">
        <v>43</v>
      </c>
      <c r="C39" s="46" t="s">
        <v>94</v>
      </c>
      <c r="D39" s="81">
        <v>8.3000000000000007</v>
      </c>
      <c r="E39" s="53"/>
      <c r="F39" s="65">
        <f t="shared" si="0"/>
        <v>4.1500000000000004</v>
      </c>
      <c r="G39" s="23"/>
      <c r="H39" s="70">
        <f t="shared" si="1"/>
        <v>2.0750000000000002</v>
      </c>
      <c r="I39" s="22"/>
      <c r="J39" s="57"/>
    </row>
    <row r="40" spans="2:10" ht="35.35">
      <c r="B40" s="10" t="s">
        <v>44</v>
      </c>
      <c r="C40" s="46" t="s">
        <v>95</v>
      </c>
      <c r="D40" s="81">
        <v>9.1999999999999993</v>
      </c>
      <c r="E40" s="11"/>
      <c r="F40" s="66">
        <f t="shared" si="0"/>
        <v>4.5999999999999996</v>
      </c>
      <c r="G40" s="19"/>
      <c r="H40" s="70">
        <v>7.3</v>
      </c>
      <c r="I40" s="22"/>
      <c r="J40" s="58"/>
    </row>
    <row r="41" spans="2:10" ht="35.35">
      <c r="B41" s="10" t="s">
        <v>45</v>
      </c>
      <c r="C41" s="46" t="s">
        <v>96</v>
      </c>
      <c r="D41" s="81">
        <v>9</v>
      </c>
      <c r="E41" s="11"/>
      <c r="F41" s="66">
        <f t="shared" si="0"/>
        <v>4.5</v>
      </c>
      <c r="G41" s="23"/>
      <c r="H41" s="70">
        <v>7</v>
      </c>
      <c r="I41" s="22"/>
      <c r="J41" s="58"/>
    </row>
    <row r="42" spans="2:10" ht="35.35">
      <c r="B42" s="10" t="s">
        <v>46</v>
      </c>
      <c r="C42" s="46" t="s">
        <v>97</v>
      </c>
      <c r="D42" s="81">
        <v>9.3000000000000007</v>
      </c>
      <c r="E42" s="53"/>
      <c r="F42" s="64">
        <f t="shared" si="0"/>
        <v>4.6500000000000004</v>
      </c>
      <c r="G42" s="23"/>
      <c r="H42" s="71">
        <f t="shared" si="1"/>
        <v>2.3250000000000002</v>
      </c>
      <c r="I42" s="21"/>
      <c r="J42" s="54"/>
    </row>
    <row r="43" spans="2:10" ht="35.35">
      <c r="B43" s="10" t="s">
        <v>47</v>
      </c>
      <c r="C43" s="46" t="s">
        <v>98</v>
      </c>
      <c r="D43" s="81">
        <v>8.4</v>
      </c>
      <c r="E43" s="11"/>
      <c r="F43" s="64">
        <f t="shared" si="0"/>
        <v>4.2</v>
      </c>
      <c r="G43" s="12"/>
      <c r="H43" s="70">
        <f t="shared" si="1"/>
        <v>2.1</v>
      </c>
      <c r="I43" s="22"/>
      <c r="J43" s="57"/>
    </row>
    <row r="44" spans="2:10" ht="35.35">
      <c r="B44" s="10" t="s">
        <v>48</v>
      </c>
      <c r="C44" s="46" t="s">
        <v>99</v>
      </c>
      <c r="D44" s="81">
        <v>6.7</v>
      </c>
      <c r="E44" s="53"/>
      <c r="F44" s="64">
        <f t="shared" si="0"/>
        <v>3.35</v>
      </c>
      <c r="G44" s="19"/>
      <c r="H44" s="71">
        <f t="shared" si="1"/>
        <v>1.675</v>
      </c>
      <c r="I44" s="22"/>
      <c r="J44" s="54"/>
    </row>
    <row r="45" spans="2:10" ht="35.35">
      <c r="B45" s="10" t="s">
        <v>49</v>
      </c>
      <c r="C45" s="7" t="s">
        <v>100</v>
      </c>
      <c r="D45" s="81">
        <v>6.5</v>
      </c>
      <c r="E45" s="11"/>
      <c r="F45" s="64">
        <f t="shared" si="0"/>
        <v>3.25</v>
      </c>
      <c r="G45" s="12"/>
      <c r="H45" s="43"/>
      <c r="I45" s="22"/>
      <c r="J45" s="50" t="s">
        <v>59</v>
      </c>
    </row>
    <row r="46" spans="2:10" ht="35.35">
      <c r="B46" s="10" t="s">
        <v>54</v>
      </c>
      <c r="C46" s="7" t="s">
        <v>101</v>
      </c>
      <c r="D46" s="81">
        <v>8.9</v>
      </c>
      <c r="E46" s="11"/>
      <c r="F46" s="18"/>
      <c r="G46" s="23"/>
      <c r="H46" s="9"/>
      <c r="I46" s="22"/>
      <c r="J46" s="50" t="s">
        <v>58</v>
      </c>
    </row>
    <row r="47" spans="2:10" ht="35.35">
      <c r="B47" s="10" t="s">
        <v>55</v>
      </c>
      <c r="C47" s="7" t="s">
        <v>102</v>
      </c>
      <c r="D47" s="81">
        <v>6.6</v>
      </c>
      <c r="E47" s="11"/>
      <c r="F47" s="18"/>
      <c r="G47" s="19"/>
      <c r="H47" s="9"/>
      <c r="I47" s="22"/>
      <c r="J47" s="50" t="s">
        <v>58</v>
      </c>
    </row>
    <row r="48" spans="2:10" ht="36" thickBot="1">
      <c r="B48" s="35" t="s">
        <v>56</v>
      </c>
      <c r="C48" s="7" t="s">
        <v>110</v>
      </c>
      <c r="D48" s="81">
        <v>5.3</v>
      </c>
      <c r="E48" s="39"/>
      <c r="F48" s="40"/>
      <c r="G48" s="24"/>
      <c r="H48" s="44"/>
      <c r="I48" s="37"/>
      <c r="J48" s="51" t="s">
        <v>14</v>
      </c>
    </row>
    <row r="49" spans="3:6" ht="36" thickBot="1">
      <c r="C49" s="25" t="s">
        <v>50</v>
      </c>
      <c r="D49" s="96">
        <v>40</v>
      </c>
      <c r="E49" s="77">
        <v>37</v>
      </c>
    </row>
    <row r="50" spans="3:6" ht="36" thickBot="1">
      <c r="C50" s="25" t="s">
        <v>51</v>
      </c>
      <c r="D50" s="97">
        <f>SUM(D8:D48)/D49</f>
        <v>8.27</v>
      </c>
      <c r="E50" s="78">
        <f>SUM(E8:E48)/E49</f>
        <v>0</v>
      </c>
      <c r="F50" s="34"/>
    </row>
    <row r="51" spans="3:6" ht="36" thickBot="1">
      <c r="C51" s="26" t="s">
        <v>52</v>
      </c>
      <c r="D51" s="97">
        <f>STDEV(D8,D44)</f>
        <v>1.9798989873223298</v>
      </c>
      <c r="E51" s="78" t="e">
        <f>STDEV(E8:E44)</f>
        <v>#DIV/0!</v>
      </c>
    </row>
    <row r="52" spans="3:6" ht="14.95" thickBot="1"/>
    <row r="53" spans="3:6" ht="30.6" thickBot="1">
      <c r="C53" s="49" t="s">
        <v>53</v>
      </c>
      <c r="D53" s="27"/>
    </row>
    <row r="54" spans="3:6" ht="35.35">
      <c r="C54" s="72" t="s">
        <v>103</v>
      </c>
      <c r="D54" s="28"/>
    </row>
    <row r="55" spans="3:6" ht="35.35">
      <c r="C55" s="73" t="s">
        <v>104</v>
      </c>
      <c r="D55" s="29"/>
    </row>
    <row r="56" spans="3:6" ht="34.65">
      <c r="C56" s="74" t="s">
        <v>105</v>
      </c>
      <c r="D56" s="30"/>
    </row>
    <row r="57" spans="3:6" ht="35.35">
      <c r="C57" s="75" t="s">
        <v>106</v>
      </c>
      <c r="D57" s="31"/>
    </row>
    <row r="58" spans="3:6" ht="35.35" thickBot="1">
      <c r="C58" s="76" t="s">
        <v>107</v>
      </c>
      <c r="D58" s="31"/>
    </row>
    <row r="59" spans="3:6" ht="34.65">
      <c r="C59" s="32"/>
      <c r="D59" s="33"/>
    </row>
    <row r="60" spans="3:6" ht="14.95" thickBot="1"/>
    <row r="61" spans="3:6" ht="36" thickTop="1" thickBot="1">
      <c r="C61" s="79" t="s">
        <v>108</v>
      </c>
    </row>
    <row r="62" spans="3:6" ht="14.95" thickTop="1"/>
  </sheetData>
  <mergeCells count="7">
    <mergeCell ref="B3:J3"/>
    <mergeCell ref="B4:J4"/>
    <mergeCell ref="B5:J5"/>
    <mergeCell ref="B6:B7"/>
    <mergeCell ref="C6:C7"/>
    <mergeCell ref="D6:E6"/>
    <mergeCell ref="J6:J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TMEC042N- 2s 20 Período Especia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elizete</cp:lastModifiedBy>
  <cp:lastPrinted>2019-12-17T16:55:57Z</cp:lastPrinted>
  <dcterms:created xsi:type="dcterms:W3CDTF">2018-10-11T19:15:46Z</dcterms:created>
  <dcterms:modified xsi:type="dcterms:W3CDTF">2021-01-25T18:20:19Z</dcterms:modified>
</cp:coreProperties>
</file>