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1-Disciplinas\TMEC078-Fundamentos de Dinamica Veicular\0-Aulas 2019-1\Seward\7-Suspensao traseira e transmissao de potencia\planilhas\"/>
    </mc:Choice>
  </mc:AlternateContent>
  <xr:revisionPtr revIDLastSave="0" documentId="13_ncr:1_{FC5AE08C-0372-467B-894D-FA07A934AC6D}" xr6:coauthVersionLast="40" xr6:coauthVersionMax="40" xr10:uidLastSave="{00000000-0000-0000-0000-000000000000}"/>
  <bookViews>
    <workbookView xWindow="0" yWindow="0" windowWidth="16392" windowHeight="5904" xr2:uid="{4698B05F-69D2-4637-8CD1-F57E3CFD2529}"/>
  </bookViews>
  <sheets>
    <sheet name="Função Desempenho em Potência" sheetId="1" r:id="rId1"/>
  </sheets>
  <externalReferences>
    <externalReference r:id="rId2"/>
  </externalReferences>
  <definedNames>
    <definedName name="a">'[1]Resistências ao Movimento'!$D$14</definedName>
    <definedName name="A_front">'[1]Resistências ao Movimento'!$D$20</definedName>
    <definedName name="alfa">'[1]Resistências ao Movimento'!$D$4</definedName>
    <definedName name="b">'[1]Resistências ao Movimento'!$D$15</definedName>
    <definedName name="Cd">'[1]Resistências ao Movimento'!$D$21</definedName>
    <definedName name="eta_m">'[1]Resistências ao Movimento'!$D$2</definedName>
    <definedName name="f">'[1]Resistências ao Movimento'!$C$26:$C$43</definedName>
    <definedName name="G">'[1]Resistências ao Movimento'!$D$5</definedName>
    <definedName name="i_1">[1]Escalonamento!$B$4</definedName>
    <definedName name="i_2">[1]Escalonamento!$B$5</definedName>
    <definedName name="i_3">[1]Escalonamento!$B$6</definedName>
    <definedName name="i_4">[1]Escalonamento!$B$7</definedName>
    <definedName name="i_5">[1]Escalonamento!$B$8</definedName>
    <definedName name="i_6">[1]Escalonamento!$B$9</definedName>
    <definedName name="i_pri">[1]Escalonamento!$B$3</definedName>
    <definedName name="massa">'[1]Resistências ao Movimento'!$D$7</definedName>
    <definedName name="N_c">[1]Escalonamento!$B$12</definedName>
    <definedName name="N_p">[1]Escalonamento!$B$11</definedName>
    <definedName name="n_pmax">[1]Dinamômetro!$D$3</definedName>
    <definedName name="n_tmax">[1]Dinamômetro!$D$5</definedName>
    <definedName name="P_0">[1]Dinamômetro!$E$25</definedName>
    <definedName name="P_1">[1]Dinamômetro!$D$25</definedName>
    <definedName name="P_2">[1]Dinamômetro!$C$25</definedName>
    <definedName name="P_3">[1]Dinamômetro!$B$25</definedName>
    <definedName name="p_atm">'[1]Resistências ao Movimento'!$D$17</definedName>
    <definedName name="P_max">[1]Dinamômetro!$D$2</definedName>
    <definedName name="R_r">[1]Escalonamento!$B$14</definedName>
    <definedName name="ro">'[1]Resistências ao Movimento'!$D$19</definedName>
    <definedName name="T_max">[1]Dinamômetro!$D$4</definedName>
    <definedName name="T_pmax">[1]Dinamômetro!$D$7</definedName>
    <definedName name="temp">'[1]Resistências ao Movimento'!$D$18</definedName>
    <definedName name="vel">'[1]Resistências ao Movimento'!$A$26:$A$43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8" i="1"/>
  <c r="C17" i="1"/>
  <c r="C16" i="1"/>
  <c r="C15" i="1"/>
  <c r="C14" i="1"/>
  <c r="C13" i="1"/>
  <c r="B8" i="1"/>
  <c r="B7" i="1"/>
  <c r="D4" i="1"/>
  <c r="B9" i="1" s="1"/>
  <c r="D13" i="1" l="1"/>
  <c r="E18" i="1"/>
  <c r="E19" i="1"/>
  <c r="E14" i="1"/>
  <c r="D17" i="1"/>
  <c r="E17" i="1"/>
  <c r="D15" i="1"/>
  <c r="E15" i="1"/>
  <c r="D18" i="1"/>
  <c r="E13" i="1"/>
  <c r="D16" i="1"/>
  <c r="E16" i="1"/>
  <c r="D19" i="1"/>
  <c r="D14" i="1"/>
</calcChain>
</file>

<file path=xl/sharedStrings.xml><?xml version="1.0" encoding="utf-8"?>
<sst xmlns="http://schemas.openxmlformats.org/spreadsheetml/2006/main" count="21" uniqueCount="21">
  <si>
    <t>Corvette</t>
  </si>
  <si>
    <t>Potência máxima</t>
  </si>
  <si>
    <t>P_max</t>
  </si>
  <si>
    <t>W</t>
  </si>
  <si>
    <t>rotação na potência máxima</t>
  </si>
  <si>
    <t>n_pmax</t>
  </si>
  <si>
    <t>rpm</t>
  </si>
  <si>
    <t>velocidade na Potência máxima</t>
  </si>
  <si>
    <t>w_pmax</t>
  </si>
  <si>
    <t>rad/s</t>
  </si>
  <si>
    <t>Coeficientes do polinômio</t>
  </si>
  <si>
    <t>P_1=P_max/w_max</t>
  </si>
  <si>
    <t>P_2=P_max/w_max^2</t>
  </si>
  <si>
    <t>P_3=-P_max/w_max^3</t>
  </si>
  <si>
    <t>n</t>
  </si>
  <si>
    <t>w</t>
  </si>
  <si>
    <t>P</t>
  </si>
  <si>
    <t>T</t>
  </si>
  <si>
    <t>Capítulo 4-Driveline Dynamics.</t>
  </si>
  <si>
    <t xml:space="preserve">Retirado do livro: </t>
  </si>
  <si>
    <t xml:space="preserve">Jazar, Reza N.. Vehicle Dynamics: Theory and Application.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</si>
</sst>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/>
    <xf numFmtId="1" fontId="0" fillId="0" borderId="1" xfId="0" applyNumberFormat="1" applyBorder="1"/>
    <xf numFmtId="1" fontId="0" fillId="0" borderId="0" xfId="0" applyNumberFormat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strRef>
              <c:f>'Função Desempenho em Potência'!$E$11</c:f>
              <c:strCache>
                <c:ptCount val="1"/>
                <c:pt idx="0">
                  <c:v>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'Função Desempenho em Potência'!$B$12:$B$19</c:f>
              <c:numCache>
                <c:formatCode>General</c:formatCode>
                <c:ptCount val="8"/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</c:numCache>
            </c:numRef>
          </c:xVal>
          <c:yVal>
            <c:numRef>
              <c:f>'Função Desempenho em Potência'!$E$12:$E$19</c:f>
              <c:numCache>
                <c:formatCode>0</c:formatCode>
                <c:ptCount val="8"/>
                <c:pt idx="1">
                  <c:v>647.74948599708398</c:v>
                </c:pt>
                <c:pt idx="2">
                  <c:v>695.26167323403399</c:v>
                </c:pt>
                <c:pt idx="3">
                  <c:v>713.97859547889288</c:v>
                </c:pt>
                <c:pt idx="4">
                  <c:v>703.90025273166111</c:v>
                </c:pt>
                <c:pt idx="5">
                  <c:v>665.02664499233856</c:v>
                </c:pt>
                <c:pt idx="6">
                  <c:v>597.357772260925</c:v>
                </c:pt>
                <c:pt idx="7">
                  <c:v>500.89363453742078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7A-444E-B889-6381E05AD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979376"/>
        <c:axId val="724979704"/>
      </c:scatterChart>
      <c:scatterChart>
        <c:scatterStyle val="smoothMarker"/>
        <c:varyColors val="0"/>
        <c:ser>
          <c:idx val="0"/>
          <c:order val="0"/>
          <c:tx>
            <c:strRef>
              <c:f>'Função Desempenho em Potência'!$D$11</c:f>
              <c:strCache>
                <c:ptCount val="1"/>
                <c:pt idx="0">
                  <c:v>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'Função Desempenho em Potência'!$B$12:$B$19</c:f>
              <c:numCache>
                <c:formatCode>General</c:formatCode>
                <c:ptCount val="8"/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</c:numCache>
            </c:numRef>
          </c:xVal>
          <c:yVal>
            <c:numRef>
              <c:f>'Função Desempenho em Potência'!$D$12:$D$19</c:f>
              <c:numCache>
                <c:formatCode>0</c:formatCode>
                <c:ptCount val="8"/>
                <c:pt idx="1">
                  <c:v>67832.167552500119</c:v>
                </c:pt>
                <c:pt idx="2">
                  <c:v>145615.26433030589</c:v>
                </c:pt>
                <c:pt idx="3">
                  <c:v>224302.9910376849</c:v>
                </c:pt>
                <c:pt idx="4">
                  <c:v>294849.0483789047</c:v>
                </c:pt>
                <c:pt idx="5">
                  <c:v>348207.13705823303</c:v>
                </c:pt>
                <c:pt idx="6">
                  <c:v>375330.95777993731</c:v>
                </c:pt>
                <c:pt idx="7">
                  <c:v>367174.21124828525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7A-444E-B889-6381E05AD5E2}"/>
            </c:ext>
          </c:extLst>
        </c:ser>
        <c:ser>
          <c:idx val="2"/>
          <c:order val="2"/>
          <c:tx>
            <c:strRef>
              <c:f>'Função Desempenho em Potência'!$F$11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'Função Desempenho em Potência'!$B$12:$B$19</c:f>
              <c:numCache>
                <c:formatCode>General</c:formatCode>
                <c:ptCount val="8"/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</c:numCache>
            </c:numRef>
          </c:xVal>
          <c:yVal>
            <c:numRef>
              <c:f>'Função Desempenho em Potência'!$F$12:$F$19</c:f>
              <c:numCache>
                <c:formatCode>0</c:formatCode>
                <c:ptCount val="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47A-444E-B889-6381E05AD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557272"/>
        <c:axId val="735556944"/>
      </c:scatterChart>
      <c:valAx>
        <c:axId val="724979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24979704"/>
        <c:crosses val="autoZero"/>
        <c:crossBetween val="midCat"/>
      </c:valAx>
      <c:valAx>
        <c:axId val="724979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24979376"/>
        <c:crosses val="autoZero"/>
        <c:crossBetween val="midCat"/>
      </c:valAx>
      <c:valAx>
        <c:axId val="7355569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5557272"/>
        <c:crosses val="max"/>
        <c:crossBetween val="midCat"/>
      </c:valAx>
      <c:valAx>
        <c:axId val="73555727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5556944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224790</xdr:colOff>
      <xdr:row>8</xdr:row>
      <xdr:rowOff>87630</xdr:rowOff>
    </xdr:from>
    <xdr:to>
      <xdr:col>13</xdr:col>
      <xdr:colOff>529590</xdr:colOff>
      <xdr:row>24</xdr:row>
      <xdr:rowOff>148590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161A19-9435-46A2-B0C4-DC5BD9E12C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agram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r"/>
      <sheetName val="Dinamômetro"/>
      <sheetName val="Função Desempenho em Potência"/>
      <sheetName val="Escalonamento"/>
      <sheetName val="Torque na roda"/>
      <sheetName val="Força trativa na roda"/>
      <sheetName val="Resistências ao Movimento"/>
      <sheetName val="Forças trativas e resistivas"/>
      <sheetName val="Força líquida"/>
      <sheetName val="Tempo"/>
      <sheetName val="Freio"/>
    </sheetNames>
    <sheetDataSet>
      <sheetData sheetId="0"/>
      <sheetData sheetId="1">
        <row r="2">
          <cell r="D2">
            <v>63700</v>
          </cell>
        </row>
        <row r="3">
          <cell r="D3">
            <v>12000</v>
          </cell>
        </row>
        <row r="4">
          <cell r="D4">
            <v>56</v>
          </cell>
        </row>
        <row r="5">
          <cell r="D5">
            <v>9000</v>
          </cell>
        </row>
        <row r="7">
          <cell r="D7">
            <v>50.690849374768661</v>
          </cell>
        </row>
        <row r="25">
          <cell r="B25">
            <v>-1.0818601206771876E-10</v>
          </cell>
          <cell r="C25">
            <v>1.6059113286471484E-6</v>
          </cell>
          <cell r="D25">
            <v>5.3208724188310956E-4</v>
          </cell>
          <cell r="E25">
            <v>0</v>
          </cell>
        </row>
      </sheetData>
      <sheetData sheetId="2">
        <row r="11">
          <cell r="D11" t="str">
            <v>P</v>
          </cell>
          <cell r="E11" t="str">
            <v>T</v>
          </cell>
        </row>
        <row r="13">
          <cell r="B13">
            <v>1000</v>
          </cell>
          <cell r="D13">
            <v>67832.167552500119</v>
          </cell>
          <cell r="E13">
            <v>647.74948599708398</v>
          </cell>
        </row>
        <row r="14">
          <cell r="B14">
            <v>2000</v>
          </cell>
          <cell r="D14">
            <v>145615.26433030589</v>
          </cell>
          <cell r="E14">
            <v>695.26167323403399</v>
          </cell>
        </row>
        <row r="15">
          <cell r="B15">
            <v>3000</v>
          </cell>
          <cell r="D15">
            <v>224302.9910376849</v>
          </cell>
          <cell r="E15">
            <v>713.97859547889288</v>
          </cell>
        </row>
        <row r="16">
          <cell r="B16">
            <v>4000</v>
          </cell>
          <cell r="D16">
            <v>294849.0483789047</v>
          </cell>
          <cell r="E16">
            <v>703.90025273166111</v>
          </cell>
        </row>
        <row r="17">
          <cell r="B17">
            <v>5000</v>
          </cell>
          <cell r="D17">
            <v>348207.13705823303</v>
          </cell>
          <cell r="E17">
            <v>665.02664499233856</v>
          </cell>
        </row>
        <row r="18">
          <cell r="B18">
            <v>6000</v>
          </cell>
          <cell r="D18">
            <v>375330.95777993731</v>
          </cell>
          <cell r="E18">
            <v>597.357772260925</v>
          </cell>
        </row>
        <row r="19">
          <cell r="B19">
            <v>7000</v>
          </cell>
          <cell r="D19">
            <v>367174.21124828525</v>
          </cell>
          <cell r="E19">
            <v>500.89363453742078</v>
          </cell>
        </row>
      </sheetData>
      <sheetData sheetId="3">
        <row r="3">
          <cell r="B3">
            <v>1.8220000000000001</v>
          </cell>
        </row>
        <row r="4">
          <cell r="B4">
            <v>2.8330000000000002</v>
          </cell>
        </row>
        <row r="5">
          <cell r="B5">
            <v>2.0619999999999998</v>
          </cell>
        </row>
        <row r="6">
          <cell r="B6">
            <v>1.647</v>
          </cell>
        </row>
        <row r="7">
          <cell r="B7">
            <v>1.421</v>
          </cell>
        </row>
        <row r="8">
          <cell r="B8">
            <v>1.272</v>
          </cell>
        </row>
        <row r="9">
          <cell r="B9">
            <v>1.173</v>
          </cell>
        </row>
        <row r="11">
          <cell r="B11">
            <v>12</v>
          </cell>
        </row>
        <row r="12">
          <cell r="B12">
            <v>45</v>
          </cell>
        </row>
        <row r="14">
          <cell r="B14">
            <v>270</v>
          </cell>
        </row>
      </sheetData>
      <sheetData sheetId="4"/>
      <sheetData sheetId="5"/>
      <sheetData sheetId="6">
        <row r="2">
          <cell r="D2">
            <v>0.9</v>
          </cell>
        </row>
        <row r="4">
          <cell r="D4">
            <v>0</v>
          </cell>
        </row>
        <row r="5">
          <cell r="D5">
            <v>2000</v>
          </cell>
        </row>
        <row r="7">
          <cell r="D7">
            <v>203.87359836901121</v>
          </cell>
        </row>
        <row r="14">
          <cell r="D14">
            <v>1.4999999999999999E-2</v>
          </cell>
        </row>
        <row r="15">
          <cell r="D15">
            <v>5.1999999999999998E-2</v>
          </cell>
        </row>
        <row r="17">
          <cell r="D17">
            <v>760</v>
          </cell>
        </row>
        <row r="18">
          <cell r="D18">
            <v>300</v>
          </cell>
        </row>
        <row r="19">
          <cell r="D19">
            <v>1.1772400000000001</v>
          </cell>
        </row>
        <row r="20">
          <cell r="D20">
            <v>0.5</v>
          </cell>
        </row>
        <row r="21">
          <cell r="D21">
            <v>0.6</v>
          </cell>
        </row>
        <row r="26">
          <cell r="A26">
            <v>0</v>
          </cell>
          <cell r="C26">
            <v>1.4999999999999999E-2</v>
          </cell>
        </row>
        <row r="27">
          <cell r="A27">
            <v>10</v>
          </cell>
          <cell r="C27">
            <v>1.5040123456790122E-2</v>
          </cell>
        </row>
        <row r="28">
          <cell r="A28">
            <v>20</v>
          </cell>
          <cell r="C28">
            <v>1.5160493827160493E-2</v>
          </cell>
        </row>
        <row r="29">
          <cell r="A29">
            <v>30</v>
          </cell>
          <cell r="C29">
            <v>1.536111111111111E-2</v>
          </cell>
        </row>
        <row r="30">
          <cell r="A30">
            <v>40</v>
          </cell>
          <cell r="C30">
            <v>1.5641975308641975E-2</v>
          </cell>
        </row>
        <row r="31">
          <cell r="A31">
            <v>50</v>
          </cell>
          <cell r="C31">
            <v>1.6003086419753086E-2</v>
          </cell>
        </row>
        <row r="32">
          <cell r="A32">
            <v>60</v>
          </cell>
          <cell r="C32">
            <v>1.6444444444444446E-2</v>
          </cell>
        </row>
        <row r="33">
          <cell r="A33">
            <v>70</v>
          </cell>
          <cell r="C33">
            <v>1.6966049382716047E-2</v>
          </cell>
        </row>
        <row r="34">
          <cell r="A34">
            <v>80</v>
          </cell>
          <cell r="C34">
            <v>1.75679012345679E-2</v>
          </cell>
        </row>
        <row r="35">
          <cell r="A35">
            <v>90</v>
          </cell>
          <cell r="C35">
            <v>1.8249999999999999E-2</v>
          </cell>
        </row>
        <row r="36">
          <cell r="A36">
            <v>100</v>
          </cell>
          <cell r="C36">
            <v>1.9012345679012346E-2</v>
          </cell>
        </row>
        <row r="37">
          <cell r="A37">
            <v>110</v>
          </cell>
          <cell r="C37">
            <v>1.9854938271604936E-2</v>
          </cell>
        </row>
        <row r="38">
          <cell r="A38">
            <v>120</v>
          </cell>
          <cell r="C38">
            <v>2.0777777777777777E-2</v>
          </cell>
        </row>
        <row r="39">
          <cell r="A39">
            <v>130</v>
          </cell>
          <cell r="C39">
            <v>2.1780864197530864E-2</v>
          </cell>
        </row>
        <row r="40">
          <cell r="A40">
            <v>140</v>
          </cell>
          <cell r="C40">
            <v>2.2864197530864196E-2</v>
          </cell>
        </row>
        <row r="41">
          <cell r="A41">
            <v>150</v>
          </cell>
          <cell r="C41">
            <v>2.4027777777777773E-2</v>
          </cell>
        </row>
        <row r="42">
          <cell r="A42">
            <v>160</v>
          </cell>
          <cell r="C42">
            <v>2.5271604938271602E-2</v>
          </cell>
        </row>
        <row r="43">
          <cell r="A43">
            <v>170</v>
          </cell>
          <cell r="C43">
            <v>2.6595679012345677E-2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1A86A-CE38-42B3-9886-FD9901C8C032}">
  <dimension ref="A1:H25"/>
  <sheetViews>
    <sheetView tabSelected="1" workbookViewId="0">
      <selection activeCell="G1" sqref="G1"/>
    </sheetView>
  </sheetViews>
  <sheetFormatPr defaultRowHeight="13.2" x14ac:dyDescent="0.25"/>
  <cols>
    <col min="1" max="1" width="26.88671875" bestFit="1" customWidth="1"/>
  </cols>
  <sheetData>
    <row r="1" spans="1:8" x14ac:dyDescent="0.25">
      <c r="A1" s="1"/>
      <c r="B1" s="1"/>
      <c r="C1" s="1"/>
      <c r="D1" s="2" t="s">
        <v>0</v>
      </c>
      <c r="E1" s="3"/>
      <c r="G1" s="10" t="s">
        <v>19</v>
      </c>
      <c r="H1" t="s">
        <v>20</v>
      </c>
    </row>
    <row r="2" spans="1:8" x14ac:dyDescent="0.25">
      <c r="A2" s="4" t="s">
        <v>1</v>
      </c>
      <c r="B2" s="4" t="s">
        <v>2</v>
      </c>
      <c r="C2" s="4" t="s">
        <v>3</v>
      </c>
      <c r="D2" s="4">
        <v>377000</v>
      </c>
    </row>
    <row r="3" spans="1:8" x14ac:dyDescent="0.25">
      <c r="A3" s="4" t="s">
        <v>4</v>
      </c>
      <c r="B3" s="4" t="s">
        <v>5</v>
      </c>
      <c r="C3" s="4" t="s">
        <v>6</v>
      </c>
      <c r="D3" s="4">
        <v>6300</v>
      </c>
      <c r="H3" t="s">
        <v>18</v>
      </c>
    </row>
    <row r="4" spans="1:8" x14ac:dyDescent="0.25">
      <c r="A4" s="1" t="s">
        <v>7</v>
      </c>
      <c r="B4" s="1" t="s">
        <v>8</v>
      </c>
      <c r="C4" s="1" t="s">
        <v>9</v>
      </c>
      <c r="D4" s="5">
        <f>2*PI()*D3/60</f>
        <v>659.73445725385659</v>
      </c>
      <c r="E4" s="6"/>
    </row>
    <row r="5" spans="1:8" x14ac:dyDescent="0.25">
      <c r="A5" s="7"/>
      <c r="B5" s="7"/>
      <c r="C5" s="7"/>
      <c r="D5" s="8"/>
      <c r="E5" s="6"/>
    </row>
    <row r="6" spans="1:8" x14ac:dyDescent="0.25">
      <c r="A6" t="s">
        <v>10</v>
      </c>
    </row>
    <row r="7" spans="1:8" x14ac:dyDescent="0.25">
      <c r="A7" s="3" t="s">
        <v>11</v>
      </c>
      <c r="B7">
        <f>D2/D4</f>
        <v>571.44203376804319</v>
      </c>
    </row>
    <row r="8" spans="1:8" x14ac:dyDescent="0.25">
      <c r="A8" s="3" t="s">
        <v>12</v>
      </c>
      <c r="B8">
        <f>D2/D4^2</f>
        <v>0.86616975585399858</v>
      </c>
    </row>
    <row r="9" spans="1:8" x14ac:dyDescent="0.25">
      <c r="A9" s="3" t="s">
        <v>13</v>
      </c>
      <c r="B9">
        <f>-D2/D4^3</f>
        <v>-1.3129066495320384E-3</v>
      </c>
    </row>
    <row r="11" spans="1:8" x14ac:dyDescent="0.25">
      <c r="B11" s="3" t="s">
        <v>14</v>
      </c>
      <c r="C11" s="3" t="s">
        <v>15</v>
      </c>
      <c r="D11" s="3" t="s">
        <v>16</v>
      </c>
      <c r="E11" s="3" t="s">
        <v>17</v>
      </c>
      <c r="F11" s="3"/>
    </row>
    <row r="12" spans="1:8" x14ac:dyDescent="0.25">
      <c r="C12" s="9"/>
      <c r="D12" s="6"/>
      <c r="E12" s="6"/>
    </row>
    <row r="13" spans="1:8" x14ac:dyDescent="0.25">
      <c r="B13">
        <v>1000</v>
      </c>
      <c r="C13" s="9">
        <f t="shared" ref="C13:C19" si="0">2*PI()*B13/60</f>
        <v>104.71975511965977</v>
      </c>
      <c r="D13" s="6">
        <f>$B$7*$C13+$B$8*$C13^2+$B$9*$C13^3</f>
        <v>67832.167552500119</v>
      </c>
      <c r="E13" s="6">
        <f>$B$7+$B$8*$C13+$B$9*$C13^2</f>
        <v>647.74948599708398</v>
      </c>
      <c r="F13" s="6"/>
    </row>
    <row r="14" spans="1:8" x14ac:dyDescent="0.25">
      <c r="B14">
        <v>2000</v>
      </c>
      <c r="C14" s="9">
        <f t="shared" si="0"/>
        <v>209.43951023931953</v>
      </c>
      <c r="D14" s="6">
        <f>$B$7*$C14+$B$8*$C14^2+$B$9*$C14^3</f>
        <v>145615.26433030589</v>
      </c>
      <c r="E14" s="6">
        <f>$B$7+$B$8*$C14+$B$9*$C14^2</f>
        <v>695.26167323403399</v>
      </c>
      <c r="F14" s="6"/>
    </row>
    <row r="15" spans="1:8" x14ac:dyDescent="0.25">
      <c r="B15">
        <v>3000</v>
      </c>
      <c r="C15" s="9">
        <f t="shared" si="0"/>
        <v>314.15926535897933</v>
      </c>
      <c r="D15" s="6">
        <f>$B$7*$C15+$B$8*$C15^2+$B$9*$C15^3</f>
        <v>224302.9910376849</v>
      </c>
      <c r="E15" s="6">
        <f>$B$7+$B$8*$C15+$B$9*$C15^2</f>
        <v>713.97859547889288</v>
      </c>
      <c r="F15" s="6"/>
    </row>
    <row r="16" spans="1:8" x14ac:dyDescent="0.25">
      <c r="B16">
        <v>4000</v>
      </c>
      <c r="C16" s="9">
        <f t="shared" si="0"/>
        <v>418.87902047863906</v>
      </c>
      <c r="D16" s="6">
        <f>$B$7*$C16+$B$8*$C16^2+$B$9*$C16^3</f>
        <v>294849.0483789047</v>
      </c>
      <c r="E16" s="6">
        <f>$B$7+$B$8*$C16+$B$9*$C16^2</f>
        <v>703.90025273166111</v>
      </c>
      <c r="F16" s="6"/>
    </row>
    <row r="17" spans="2:6" x14ac:dyDescent="0.25">
      <c r="B17">
        <v>5000</v>
      </c>
      <c r="C17" s="9">
        <f t="shared" si="0"/>
        <v>523.59877559829886</v>
      </c>
      <c r="D17" s="6">
        <f>$B$7*$C17+$B$8*$C17^2+$B$9*$C17^3</f>
        <v>348207.13705823303</v>
      </c>
      <c r="E17" s="6">
        <f>$B$7+$B$8*$C17+$B$9*$C17^2</f>
        <v>665.02664499233856</v>
      </c>
      <c r="F17" s="6"/>
    </row>
    <row r="18" spans="2:6" x14ac:dyDescent="0.25">
      <c r="B18">
        <v>6000</v>
      </c>
      <c r="C18" s="9">
        <f t="shared" si="0"/>
        <v>628.31853071795865</v>
      </c>
      <c r="D18" s="6">
        <f>$B$7*$C18+$B$8*$C18^2+$B$9*$C18^3</f>
        <v>375330.95777993731</v>
      </c>
      <c r="E18" s="6">
        <f>$B$7+$B$8*$C18+$B$9*$C18^2</f>
        <v>597.357772260925</v>
      </c>
      <c r="F18" s="6"/>
    </row>
    <row r="19" spans="2:6" x14ac:dyDescent="0.25">
      <c r="B19">
        <v>7000</v>
      </c>
      <c r="C19" s="9">
        <f t="shared" si="0"/>
        <v>733.03828583761833</v>
      </c>
      <c r="D19" s="6">
        <f>$B$7*$C19+$B$8*$C19^2+$B$9*$C19^3</f>
        <v>367174.21124828525</v>
      </c>
      <c r="E19" s="6">
        <f>$B$7+$B$8*$C19+$B$9*$C19^2</f>
        <v>500.89363453742078</v>
      </c>
      <c r="F19" s="6"/>
    </row>
    <row r="20" spans="2:6" x14ac:dyDescent="0.25">
      <c r="C20" s="9"/>
      <c r="D20" s="6"/>
      <c r="E20" s="6"/>
    </row>
    <row r="21" spans="2:6" x14ac:dyDescent="0.25">
      <c r="C21" s="9"/>
      <c r="D21" s="6"/>
      <c r="E21" s="6"/>
    </row>
    <row r="22" spans="2:6" x14ac:dyDescent="0.25">
      <c r="C22" s="9"/>
      <c r="D22" s="6"/>
      <c r="E22" s="6"/>
    </row>
    <row r="23" spans="2:6" x14ac:dyDescent="0.25">
      <c r="C23" s="9"/>
      <c r="D23" s="6"/>
      <c r="E23" s="6"/>
    </row>
    <row r="24" spans="2:6" x14ac:dyDescent="0.25">
      <c r="C24" s="9"/>
      <c r="D24" s="6"/>
      <c r="E24" s="6"/>
    </row>
    <row r="25" spans="2:6" x14ac:dyDescent="0.25">
      <c r="C25" s="9"/>
      <c r="D25" s="6"/>
      <c r="E25" s="6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Função Desempenho em Potência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Luiz Erthal</dc:creator>
  <cp:lastModifiedBy>Jorge Luiz Erthal</cp:lastModifiedBy>
  <dcterms:created xsi:type="dcterms:W3CDTF">2019-06-11T20:55:22Z</dcterms:created>
  <dcterms:modified xsi:type="dcterms:W3CDTF">2019-06-11T20:59:50Z</dcterms:modified>
</cp:coreProperties>
</file>