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99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25" i="1"/>
  <c r="H25"/>
  <c r="E25"/>
  <c r="D25"/>
  <c r="C25"/>
  <c r="B25"/>
  <c r="I23"/>
  <c r="H23"/>
  <c r="E23"/>
  <c r="D23"/>
  <c r="C23"/>
  <c r="B23"/>
  <c r="I21"/>
  <c r="H21"/>
  <c r="E21"/>
  <c r="D21"/>
  <c r="C21"/>
  <c r="B21"/>
  <c r="F19"/>
  <c r="G19" s="1"/>
  <c r="G18"/>
  <c r="F18"/>
  <c r="G17"/>
  <c r="F17"/>
  <c r="H14"/>
  <c r="G14"/>
  <c r="F14"/>
  <c r="E14"/>
  <c r="D14"/>
  <c r="B14"/>
  <c r="H12"/>
  <c r="G12"/>
  <c r="F12"/>
  <c r="E12"/>
  <c r="D12"/>
  <c r="B12"/>
  <c r="H10"/>
  <c r="G10"/>
  <c r="F10"/>
  <c r="E10"/>
  <c r="D10"/>
  <c r="B10"/>
  <c r="F25" l="1"/>
  <c r="G25"/>
  <c r="G21"/>
  <c r="G23"/>
  <c r="F21"/>
  <c r="F23"/>
</calcChain>
</file>

<file path=xl/sharedStrings.xml><?xml version="1.0" encoding="utf-8"?>
<sst xmlns="http://schemas.openxmlformats.org/spreadsheetml/2006/main" count="75" uniqueCount="63">
  <si>
    <t>Motor</t>
  </si>
  <si>
    <t>It (Ns)</t>
  </si>
  <si>
    <t>Classe</t>
  </si>
  <si>
    <t>tqp (s)</t>
  </si>
  <si>
    <t>Is (s)</t>
  </si>
  <si>
    <t>Emed(N)</t>
  </si>
  <si>
    <t>Emax(N)</t>
  </si>
  <si>
    <t>Mp (g)</t>
  </si>
  <si>
    <t>TA-270</t>
  </si>
  <si>
    <t>A</t>
  </si>
  <si>
    <t>TA-273</t>
  </si>
  <si>
    <t>TA-278</t>
  </si>
  <si>
    <t>Mínimo real</t>
  </si>
  <si>
    <t>Média</t>
  </si>
  <si>
    <t>Máximo real</t>
  </si>
  <si>
    <t>De (mm)</t>
  </si>
  <si>
    <t>Lt (mm)</t>
  </si>
  <si>
    <t>Mo (g)</t>
  </si>
  <si>
    <t>Mf (g)</t>
  </si>
  <si>
    <t>Mq (g)</t>
  </si>
  <si>
    <t>Res (%)</t>
  </si>
  <si>
    <t>c (m/s)</t>
  </si>
  <si>
    <t>fm (g/s)</t>
  </si>
  <si>
    <t>Conclusão:</t>
  </si>
  <si>
    <t>A3-0</t>
  </si>
  <si>
    <t>classe real do motor</t>
  </si>
  <si>
    <t>Observações: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</si>
  <si>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</si>
  <si>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</si>
  <si>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</si>
  <si>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</si>
  <si>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</si>
  <si>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</si>
  <si>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</si>
  <si>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</si>
  <si>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</si>
  <si>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</si>
  <si>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</si>
  <si>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</si>
  <si>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</si>
  <si>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</si>
  <si>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De</t>
  </si>
  <si>
    <t>diâmetro externo do motor</t>
  </si>
  <si>
    <t>Lt</t>
  </si>
  <si>
    <t>comprimento máximo do motor</t>
  </si>
  <si>
    <t>Mo</t>
  </si>
  <si>
    <t>massa total do motor antes do teste estático</t>
  </si>
  <si>
    <t>Mf</t>
  </si>
  <si>
    <t>massa total do motor após o teste estático</t>
  </si>
  <si>
    <t>Mq</t>
  </si>
  <si>
    <t>Mo - Mf = variação de massa entre antes e depois do teste</t>
  </si>
  <si>
    <t>Res</t>
  </si>
  <si>
    <t>massa de resíduos da queima em relação a Mp</t>
  </si>
  <si>
    <t>c</t>
  </si>
  <si>
    <t>velocidade de ejeção efetiva média dos gases</t>
  </si>
  <si>
    <t>fm</t>
  </si>
  <si>
    <t>fluxo de massa médio de gases</t>
  </si>
  <si>
    <t>Tobias P. Queluz; Curitiba, 01 de março de 2016.</t>
  </si>
  <si>
    <t>Nicholas; Curitiba, 02 de março de 2016</t>
  </si>
  <si>
    <t>Motor TA do GFCS/UFPR fabricado em Fev/2016</t>
  </si>
  <si>
    <t>TE de 5 motores em 19 Fev 2016</t>
  </si>
  <si>
    <t>Dos 5 motores testados, o TA-271 e 277 apresentaram anomalias (explodiram)</t>
  </si>
  <si>
    <t>Marchi, 14 Mar 2016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</si>
</sst>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7">
    <font>
      <sz val="1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0070C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name val="Arial"/>
      <family val="2"/>
      <charset val="1"/>
    </font>
    <font>
      <sz val="10"/>
      <name val="Times New Roman"/>
      <family val="1"/>
      <charset val="1"/>
    </font>
    <font>
      <sz val="10"/>
      <name val="Courier New"/>
      <family val="3"/>
      <charset val="1"/>
    </font>
    <font>
      <b/>
      <sz val="11"/>
      <color rgb="FF0070C0"/>
      <name val="Arial"/>
      <family val="2"/>
      <charset val="1"/>
    </font>
    <font>
      <b/>
      <sz val="11"/>
      <color rgb="FF0070C0"/>
      <name val="Courier New"/>
      <family val="3"/>
      <charset val="1"/>
    </font>
    <font>
      <b/>
      <sz val="11"/>
      <color rgb="FF0070C0"/>
      <name val="Times New Roman"/>
      <family val="1"/>
      <charset val="1"/>
    </font>
    <font>
      <b/>
      <sz val="20"/>
      <color rgb="FFFF0000"/>
      <name val="Times New Roman"/>
      <family val="1"/>
      <charset val="1"/>
    </font>
    <font>
      <b/>
      <sz val="10"/>
      <color rgb="FF0070C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name val="Times New Roman"/>
      <family val="1"/>
      <charset val="1"/>
    </font>
    <font>
      <b/>
      <sz val="14"/>
      <color rgb="FF0070C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164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right" vertical="top" wrapText="1"/>
    </xf>
    <xf numFmtId="2" fontId="7" fillId="0" borderId="0" xfId="0" applyNumberFormat="1" applyFont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0" fillId="0" borderId="0" xfId="0" applyFont="1"/>
    <xf numFmtId="2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2" fontId="0" fillId="0" borderId="0" xfId="0" applyNumberFormat="1"/>
    <xf numFmtId="166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8" fillId="0" borderId="0" xfId="0" applyFont="1"/>
    <xf numFmtId="2" fontId="9" fillId="0" borderId="0" xfId="0" applyNumberFormat="1" applyFont="1"/>
    <xf numFmtId="0" fontId="10" fillId="0" borderId="0" xfId="0" applyFont="1" applyAlignment="1">
      <alignment horizontal="right"/>
    </xf>
    <xf numFmtId="164" fontId="9" fillId="0" borderId="0" xfId="0" applyNumberFormat="1" applyFont="1"/>
    <xf numFmtId="165" fontId="9" fillId="0" borderId="0" xfId="0" applyNumberFormat="1" applyFont="1"/>
    <xf numFmtId="164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10" fontId="7" fillId="0" borderId="0" xfId="0" applyNumberFormat="1" applyFont="1" applyAlignment="1">
      <alignment horizontal="right"/>
    </xf>
    <xf numFmtId="0" fontId="7" fillId="0" borderId="0" xfId="0" applyFont="1"/>
    <xf numFmtId="10" fontId="7" fillId="0" borderId="0" xfId="0" applyNumberFormat="1" applyFont="1"/>
    <xf numFmtId="1" fontId="7" fillId="0" borderId="0" xfId="0" applyNumberFormat="1" applyFont="1"/>
    <xf numFmtId="166" fontId="0" fillId="0" borderId="0" xfId="0" applyNumberFormat="1" applyAlignment="1">
      <alignment horizontal="right"/>
    </xf>
    <xf numFmtId="1" fontId="0" fillId="0" borderId="0" xfId="0" applyNumberFormat="1"/>
    <xf numFmtId="10" fontId="9" fillId="0" borderId="0" xfId="0" applyNumberFormat="1" applyFont="1"/>
    <xf numFmtId="1" fontId="9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16" workbookViewId="0">
      <selection activeCell="A50" sqref="A50"/>
    </sheetView>
  </sheetViews>
  <sheetFormatPr defaultRowHeight="12.75"/>
  <cols>
    <col min="1" max="1" width="11.7109375"/>
    <col min="2" max="2" width="9.5703125"/>
    <col min="3" max="3" width="9.85546875"/>
    <col min="4" max="5" width="8.7109375"/>
    <col min="6" max="6" width="10" customWidth="1"/>
    <col min="7" max="7" width="10.140625" customWidth="1"/>
    <col min="8" max="8" width="9.85546875"/>
    <col min="9" max="10" width="8.7109375"/>
    <col min="11" max="11" width="9.85546875"/>
    <col min="12" max="12" width="8.7109375"/>
    <col min="13" max="13" width="10.28515625"/>
    <col min="14" max="1025" width="8.7109375"/>
  </cols>
  <sheetData>
    <row r="1" spans="1:13" ht="24" customHeight="1">
      <c r="A1" s="45" t="s">
        <v>59</v>
      </c>
    </row>
    <row r="2" spans="1:13" ht="15" customHeight="1">
      <c r="A2" s="2"/>
    </row>
    <row r="3" spans="1:13" ht="24" customHeight="1">
      <c r="A3" s="1" t="s">
        <v>60</v>
      </c>
    </row>
    <row r="4" spans="1:13" ht="15" customHeight="1">
      <c r="A4" s="2"/>
    </row>
    <row r="5" spans="1:13" s="7" customFormat="1" ht="15" customHeight="1">
      <c r="A5" s="4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/>
      <c r="J5" s="6"/>
    </row>
    <row r="6" spans="1:13" ht="15" customHeight="1">
      <c r="A6" s="8" t="s">
        <v>8</v>
      </c>
      <c r="B6" s="9">
        <v>2.4918239999999998</v>
      </c>
      <c r="C6" s="10" t="s">
        <v>9</v>
      </c>
      <c r="D6" s="11">
        <v>0.79</v>
      </c>
      <c r="E6" s="12">
        <v>77.633780000000002</v>
      </c>
      <c r="F6" s="9">
        <v>3.1542080000000001</v>
      </c>
      <c r="G6" s="9">
        <v>7.2337230000000003</v>
      </c>
      <c r="H6" s="13">
        <v>3.2730000000000001</v>
      </c>
      <c r="I6" s="13"/>
      <c r="J6" s="11"/>
    </row>
    <row r="7" spans="1:13" ht="15" customHeight="1">
      <c r="A7" s="8" t="s">
        <v>10</v>
      </c>
      <c r="B7" s="9">
        <v>2.3067510000000002</v>
      </c>
      <c r="C7" s="10" t="s">
        <v>9</v>
      </c>
      <c r="D7" s="11">
        <v>0.85499999999999998</v>
      </c>
      <c r="E7" s="12">
        <v>73.760779999999997</v>
      </c>
      <c r="F7" s="9">
        <v>2.6979540000000002</v>
      </c>
      <c r="G7" s="9">
        <v>5.4845490000000003</v>
      </c>
      <c r="H7" s="13">
        <v>3.1890000000000001</v>
      </c>
      <c r="I7" s="13"/>
      <c r="J7" s="11"/>
    </row>
    <row r="8" spans="1:13" ht="15" customHeight="1">
      <c r="A8" s="8" t="s">
        <v>11</v>
      </c>
      <c r="B8" s="9">
        <v>2.310066</v>
      </c>
      <c r="C8" s="10" t="s">
        <v>9</v>
      </c>
      <c r="D8" s="11">
        <v>0.81</v>
      </c>
      <c r="E8" s="12">
        <v>72.059089999999998</v>
      </c>
      <c r="F8" s="9">
        <v>2.8519329999999998</v>
      </c>
      <c r="G8" s="9">
        <v>5.6735670000000002</v>
      </c>
      <c r="H8" s="13">
        <v>3.2690000000000001</v>
      </c>
      <c r="I8" s="13"/>
      <c r="J8" s="11"/>
    </row>
    <row r="9" spans="1:13" ht="4.5" customHeight="1">
      <c r="A9" s="2"/>
      <c r="B9" s="9"/>
      <c r="C9" s="10"/>
      <c r="D9" s="11"/>
      <c r="E9" s="12"/>
      <c r="F9" s="9"/>
      <c r="G9" s="9"/>
      <c r="H9" s="14"/>
      <c r="I9" s="11"/>
    </row>
    <row r="10" spans="1:13" ht="15" customHeight="1">
      <c r="A10" s="15" t="s">
        <v>12</v>
      </c>
      <c r="B10" s="16">
        <f>MIN(B6:B8)</f>
        <v>2.3067510000000002</v>
      </c>
      <c r="C10" s="10" t="s">
        <v>9</v>
      </c>
      <c r="D10" s="17">
        <f t="shared" ref="D10:H10" si="0">MIN(D6:D8)</f>
        <v>0.79</v>
      </c>
      <c r="E10" s="18">
        <f t="shared" si="0"/>
        <v>72.059089999999998</v>
      </c>
      <c r="F10" s="16">
        <f t="shared" si="0"/>
        <v>2.6979540000000002</v>
      </c>
      <c r="G10" s="16">
        <f t="shared" si="0"/>
        <v>5.4845490000000003</v>
      </c>
      <c r="H10" s="16">
        <f t="shared" si="0"/>
        <v>3.1890000000000001</v>
      </c>
      <c r="I10" s="16"/>
      <c r="J10" s="11"/>
    </row>
    <row r="11" spans="1:13" ht="3" customHeight="1">
      <c r="B11" s="19"/>
      <c r="C11" s="10"/>
      <c r="D11" s="20"/>
      <c r="E11" s="21"/>
      <c r="F11" s="19"/>
      <c r="G11" s="19"/>
      <c r="H11" s="22"/>
      <c r="I11" s="20"/>
    </row>
    <row r="12" spans="1:13" ht="15" customHeight="1">
      <c r="A12" s="23" t="s">
        <v>13</v>
      </c>
      <c r="B12" s="24">
        <f>AVERAGE(B6:B8)</f>
        <v>2.3695469999999998</v>
      </c>
      <c r="C12" s="25" t="s">
        <v>9</v>
      </c>
      <c r="D12" s="26">
        <f t="shared" ref="D12:H12" si="1">AVERAGE(D6:D8)</f>
        <v>0.81833333333333336</v>
      </c>
      <c r="E12" s="27">
        <f t="shared" si="1"/>
        <v>74.484549999999999</v>
      </c>
      <c r="F12" s="24">
        <f t="shared" si="1"/>
        <v>2.9013649999999997</v>
      </c>
      <c r="G12" s="24">
        <f t="shared" si="1"/>
        <v>6.1306130000000003</v>
      </c>
      <c r="H12" s="24">
        <f t="shared" si="1"/>
        <v>3.2436666666666665</v>
      </c>
      <c r="I12" s="24"/>
      <c r="J12" s="11"/>
    </row>
    <row r="13" spans="1:13" ht="3" customHeight="1">
      <c r="B13" s="16"/>
      <c r="C13" s="10"/>
      <c r="D13" s="17"/>
      <c r="E13" s="18"/>
      <c r="F13" s="16"/>
      <c r="G13" s="16"/>
      <c r="H13" s="28"/>
      <c r="I13" s="17"/>
    </row>
    <row r="14" spans="1:13" ht="15" customHeight="1">
      <c r="A14" s="15" t="s">
        <v>14</v>
      </c>
      <c r="B14" s="16">
        <f>MAX(B6:B8)</f>
        <v>2.4918239999999998</v>
      </c>
      <c r="C14" s="10" t="s">
        <v>9</v>
      </c>
      <c r="D14" s="17">
        <f t="shared" ref="D14:H14" si="2">MAX(D6:D8)</f>
        <v>0.85499999999999998</v>
      </c>
      <c r="E14" s="18">
        <f t="shared" si="2"/>
        <v>77.633780000000002</v>
      </c>
      <c r="F14" s="16">
        <f t="shared" si="2"/>
        <v>3.1542080000000001</v>
      </c>
      <c r="G14" s="16">
        <f t="shared" si="2"/>
        <v>7.2337230000000003</v>
      </c>
      <c r="H14" s="16">
        <f t="shared" si="2"/>
        <v>3.2730000000000001</v>
      </c>
      <c r="I14" s="16"/>
      <c r="J14" s="11"/>
      <c r="L14" s="9"/>
      <c r="M14" s="29"/>
    </row>
    <row r="15" spans="1:13" ht="15" customHeight="1">
      <c r="A15" s="8"/>
      <c r="B15" s="11"/>
      <c r="C15" s="11"/>
      <c r="D15" s="14"/>
      <c r="E15" s="9"/>
      <c r="F15" s="9"/>
      <c r="G15" s="11"/>
      <c r="H15" s="9"/>
      <c r="I15" s="9"/>
      <c r="J15" s="12"/>
      <c r="K15" s="9"/>
      <c r="L15" s="9"/>
      <c r="M15" s="29"/>
    </row>
    <row r="16" spans="1:13" s="31" customFormat="1" ht="15">
      <c r="A16" s="30" t="s">
        <v>0</v>
      </c>
      <c r="B16" s="5" t="s">
        <v>15</v>
      </c>
      <c r="C16" s="5" t="s">
        <v>16</v>
      </c>
      <c r="D16" s="5" t="s">
        <v>17</v>
      </c>
      <c r="E16" s="5" t="s">
        <v>18</v>
      </c>
      <c r="F16" s="5" t="s">
        <v>19</v>
      </c>
      <c r="G16" s="5" t="s">
        <v>20</v>
      </c>
      <c r="H16" s="5" t="s">
        <v>21</v>
      </c>
      <c r="I16" s="5" t="s">
        <v>22</v>
      </c>
      <c r="J16" s="5"/>
    </row>
    <row r="17" spans="1:10" ht="15.75" customHeight="1">
      <c r="A17" s="8" t="s">
        <v>8</v>
      </c>
      <c r="B17" s="13">
        <v>15.13</v>
      </c>
      <c r="C17" s="13">
        <v>41.73</v>
      </c>
      <c r="D17" s="13">
        <v>9.4149999999999991</v>
      </c>
      <c r="E17" s="13">
        <v>6.3221999999999996</v>
      </c>
      <c r="F17" s="16">
        <f>D17-E17</f>
        <v>3.0927999999999995</v>
      </c>
      <c r="G17" s="32">
        <f>1-(F17/H6)</f>
        <v>5.5056523067522289E-2</v>
      </c>
      <c r="H17" s="29">
        <v>761.32730000000004</v>
      </c>
      <c r="I17" s="9">
        <v>4.1430379999999998</v>
      </c>
      <c r="J17" s="7"/>
    </row>
    <row r="18" spans="1:10" ht="15.75" customHeight="1">
      <c r="A18" s="8" t="s">
        <v>10</v>
      </c>
      <c r="B18" s="13">
        <v>15.15</v>
      </c>
      <c r="C18" s="13">
        <v>39.71</v>
      </c>
      <c r="D18" s="13">
        <v>9.1379999999999999</v>
      </c>
      <c r="E18" s="13">
        <v>6.2205000000000004</v>
      </c>
      <c r="F18" s="16">
        <f>D18-E18</f>
        <v>2.9174999999999995</v>
      </c>
      <c r="G18" s="32">
        <f>1-(F18/H7)</f>
        <v>8.5136406396989828E-2</v>
      </c>
      <c r="H18" s="29">
        <v>723.34609999999998</v>
      </c>
      <c r="I18" s="9">
        <v>3.7298249999999999</v>
      </c>
      <c r="J18" s="7"/>
    </row>
    <row r="19" spans="1:10" ht="15.75" customHeight="1">
      <c r="A19" s="8" t="s">
        <v>11</v>
      </c>
      <c r="B19" s="13">
        <v>15.19</v>
      </c>
      <c r="C19" s="33">
        <v>38.409999999999997</v>
      </c>
      <c r="D19" s="13">
        <v>8.91</v>
      </c>
      <c r="E19" s="13">
        <v>5.9828000000000001</v>
      </c>
      <c r="F19" s="16">
        <f>D19-E19</f>
        <v>2.9272</v>
      </c>
      <c r="G19" s="32">
        <f>1-(F19/H8)</f>
        <v>0.10455796879779755</v>
      </c>
      <c r="H19" s="29">
        <v>706.65830000000005</v>
      </c>
      <c r="I19" s="9">
        <v>4.0358020000000003</v>
      </c>
      <c r="J19" s="7"/>
    </row>
    <row r="20" spans="1:10" ht="4.5" customHeight="1">
      <c r="A20" s="8"/>
      <c r="B20" s="9"/>
      <c r="C20" s="9"/>
      <c r="D20" s="9"/>
      <c r="E20" s="9"/>
      <c r="F20" s="9"/>
      <c r="G20" s="11"/>
      <c r="H20" s="29"/>
      <c r="I20" s="9"/>
    </row>
    <row r="21" spans="1:10" ht="13.5">
      <c r="A21" s="15" t="s">
        <v>12</v>
      </c>
      <c r="B21" s="16">
        <f t="shared" ref="B21:I21" si="3">MIN(B17:B19)</f>
        <v>15.13</v>
      </c>
      <c r="C21" s="16">
        <f t="shared" si="3"/>
        <v>38.409999999999997</v>
      </c>
      <c r="D21" s="16">
        <f t="shared" si="3"/>
        <v>8.91</v>
      </c>
      <c r="E21" s="16">
        <f t="shared" si="3"/>
        <v>5.9828000000000001</v>
      </c>
      <c r="F21" s="16">
        <f t="shared" si="3"/>
        <v>2.9174999999999995</v>
      </c>
      <c r="G21" s="34">
        <f t="shared" si="3"/>
        <v>5.5056523067522289E-2</v>
      </c>
      <c r="H21" s="35">
        <f t="shared" si="3"/>
        <v>706.65830000000005</v>
      </c>
      <c r="I21" s="16">
        <f t="shared" si="3"/>
        <v>3.7298249999999999</v>
      </c>
    </row>
    <row r="22" spans="1:10" ht="3" customHeight="1">
      <c r="B22" s="19"/>
      <c r="C22" s="19"/>
      <c r="D22" s="19"/>
      <c r="E22" s="19"/>
      <c r="F22" s="19"/>
      <c r="G22" s="36"/>
      <c r="H22" s="37"/>
      <c r="I22" s="19"/>
    </row>
    <row r="23" spans="1:10" s="31" customFormat="1" ht="15.75">
      <c r="A23" s="23" t="s">
        <v>13</v>
      </c>
      <c r="B23" s="24">
        <f t="shared" ref="B23:I23" si="4">AVERAGE(B17:B19)</f>
        <v>15.156666666666666</v>
      </c>
      <c r="C23" s="24">
        <f t="shared" si="4"/>
        <v>39.949999999999996</v>
      </c>
      <c r="D23" s="24">
        <f t="shared" si="4"/>
        <v>9.1543333333333319</v>
      </c>
      <c r="E23" s="24">
        <f t="shared" si="4"/>
        <v>6.1751666666666667</v>
      </c>
      <c r="F23" s="24">
        <f t="shared" si="4"/>
        <v>2.9791666666666665</v>
      </c>
      <c r="G23" s="38">
        <f t="shared" si="4"/>
        <v>8.1583632754103227E-2</v>
      </c>
      <c r="H23" s="39">
        <f t="shared" si="4"/>
        <v>730.4439000000001</v>
      </c>
      <c r="I23" s="24">
        <f t="shared" si="4"/>
        <v>3.9695549999999997</v>
      </c>
    </row>
    <row r="24" spans="1:10" ht="3" customHeight="1">
      <c r="B24" s="16"/>
      <c r="C24" s="16"/>
      <c r="D24" s="16"/>
      <c r="E24" s="16"/>
      <c r="F24" s="16"/>
      <c r="G24" s="28"/>
      <c r="H24" s="35"/>
      <c r="I24" s="16"/>
    </row>
    <row r="25" spans="1:10" ht="13.5">
      <c r="A25" s="15" t="s">
        <v>14</v>
      </c>
      <c r="B25" s="16">
        <f t="shared" ref="B25:I25" si="5">MAX(B17:B19)</f>
        <v>15.19</v>
      </c>
      <c r="C25" s="16">
        <f t="shared" si="5"/>
        <v>41.73</v>
      </c>
      <c r="D25" s="16">
        <f t="shared" si="5"/>
        <v>9.4149999999999991</v>
      </c>
      <c r="E25" s="16">
        <f t="shared" si="5"/>
        <v>6.3221999999999996</v>
      </c>
      <c r="F25" s="16">
        <f t="shared" si="5"/>
        <v>3.0927999999999995</v>
      </c>
      <c r="G25" s="34">
        <f t="shared" si="5"/>
        <v>0.10455796879779755</v>
      </c>
      <c r="H25" s="35">
        <f t="shared" si="5"/>
        <v>761.32730000000004</v>
      </c>
      <c r="I25" s="16">
        <f t="shared" si="5"/>
        <v>4.1430379999999998</v>
      </c>
    </row>
    <row r="27" spans="1:10" ht="25.5">
      <c r="A27" s="3" t="s">
        <v>23</v>
      </c>
      <c r="C27" s="40" t="s">
        <v>24</v>
      </c>
      <c r="E27" s="41" t="s">
        <v>25</v>
      </c>
    </row>
    <row r="29" spans="1:10">
      <c r="A29" s="42" t="s">
        <v>26</v>
      </c>
      <c r="C29" s="46" t="s">
        <v>61</v>
      </c>
    </row>
    <row r="31" spans="1:10" ht="15">
      <c r="A31" s="43" t="s">
        <v>27</v>
      </c>
      <c r="B31" s="43" t="s">
        <v>28</v>
      </c>
    </row>
    <row r="32" spans="1:10" ht="15">
      <c r="A32" s="43" t="s">
        <v>29</v>
      </c>
      <c r="B32" s="43" t="s">
        <v>30</v>
      </c>
    </row>
    <row r="33" spans="1:2" ht="15">
      <c r="A33" s="43" t="s">
        <v>31</v>
      </c>
      <c r="B33" s="43" t="s">
        <v>32</v>
      </c>
    </row>
    <row r="34" spans="1:2" ht="15">
      <c r="A34" s="43" t="s">
        <v>33</v>
      </c>
      <c r="B34" s="43" t="s">
        <v>34</v>
      </c>
    </row>
    <row r="35" spans="1:2" ht="15">
      <c r="A35" s="43" t="s">
        <v>35</v>
      </c>
      <c r="B35" s="43" t="s">
        <v>36</v>
      </c>
    </row>
    <row r="36" spans="1:2" ht="15">
      <c r="A36" s="43" t="s">
        <v>37</v>
      </c>
      <c r="B36" s="43" t="s">
        <v>38</v>
      </c>
    </row>
    <row r="37" spans="1:2" ht="15">
      <c r="A37" s="43" t="s">
        <v>39</v>
      </c>
      <c r="B37" s="43" t="s">
        <v>40</v>
      </c>
    </row>
    <row r="38" spans="1:2" ht="15">
      <c r="A38" s="43" t="s">
        <v>41</v>
      </c>
      <c r="B38" s="43" t="s">
        <v>42</v>
      </c>
    </row>
    <row r="39" spans="1:2" ht="15">
      <c r="A39" s="43" t="s">
        <v>43</v>
      </c>
      <c r="B39" s="43" t="s">
        <v>44</v>
      </c>
    </row>
    <row r="40" spans="1:2" ht="15">
      <c r="A40" s="43" t="s">
        <v>45</v>
      </c>
      <c r="B40" s="43" t="s">
        <v>46</v>
      </c>
    </row>
    <row r="41" spans="1:2" ht="15">
      <c r="A41" s="43" t="s">
        <v>47</v>
      </c>
      <c r="B41" s="43" t="s">
        <v>48</v>
      </c>
    </row>
    <row r="42" spans="1:2" ht="15">
      <c r="A42" s="43" t="s">
        <v>49</v>
      </c>
      <c r="B42" s="43" t="s">
        <v>50</v>
      </c>
    </row>
    <row r="43" spans="1:2" ht="15">
      <c r="A43" s="43" t="s">
        <v>51</v>
      </c>
      <c r="B43" s="43" t="s">
        <v>52</v>
      </c>
    </row>
    <row r="44" spans="1:2" ht="15">
      <c r="A44" s="43" t="s">
        <v>53</v>
      </c>
      <c r="B44" s="43" t="s">
        <v>54</v>
      </c>
    </row>
    <row r="45" spans="1:2" ht="15">
      <c r="A45" s="43" t="s">
        <v>55</v>
      </c>
      <c r="B45" s="43" t="s">
        <v>56</v>
      </c>
    </row>
    <row r="47" spans="1:2">
      <c r="A47" s="44" t="s">
        <v>57</v>
      </c>
    </row>
    <row r="48" spans="1:2">
      <c r="A48" s="44" t="s">
        <v>58</v>
      </c>
    </row>
    <row r="49" spans="1:1">
      <c r="A49" t="s">
        <v>62</v>
      </c>
    </row>
  </sheetData>
  <pageMargins left="0.390277777777778" right="0.39374999999999999" top="0.39374999999999999" bottom="0.393749999999999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revision>3</cp:revision>
  <cp:lastPrinted>2016-03-14T20:36:47Z</cp:lastPrinted>
  <dcterms:created xsi:type="dcterms:W3CDTF">2006-11-27T12:44:27Z</dcterms:created>
  <dcterms:modified xsi:type="dcterms:W3CDTF">2016-03-14T20:36:49Z</dcterms:modified>
  <dc:language>en-US</dc:language>
</cp:coreProperties>
</file>