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7" i="1"/>
  <c r="J8"/>
  <c r="G18"/>
  <c r="G19"/>
  <c r="G17"/>
  <c r="E21"/>
  <c r="F21"/>
  <c r="E23"/>
  <c r="F23"/>
  <c r="E25"/>
  <c r="F25"/>
  <c r="J6"/>
  <c r="J25"/>
  <c r="J23"/>
  <c r="J21"/>
  <c r="I25"/>
  <c r="I23"/>
  <c r="I21"/>
  <c r="E14"/>
  <c r="E12"/>
  <c r="E10"/>
  <c r="G14"/>
  <c r="G12"/>
  <c r="G10"/>
  <c r="C25"/>
  <c r="B25"/>
  <c r="C23"/>
  <c r="B23"/>
  <c r="C21"/>
  <c r="B21"/>
  <c r="D14"/>
  <c r="D12"/>
  <c r="D10"/>
  <c r="F14"/>
  <c r="F12"/>
  <c r="F10"/>
  <c r="B14"/>
  <c r="B12"/>
  <c r="B10"/>
  <c r="D21"/>
  <c r="D25"/>
  <c r="D23"/>
  <c r="J10" l="1"/>
  <c r="G23"/>
  <c r="G21"/>
  <c r="G25"/>
  <c r="I10"/>
  <c r="J14"/>
  <c r="J12"/>
  <c r="I14"/>
  <c r="I12"/>
</calcChain>
</file>

<file path=xl/sharedStrings.xml><?xml version="1.0" encoding="utf-8"?>
<sst xmlns="http://schemas.openxmlformats.org/spreadsheetml/2006/main" count="92" uniqueCount="76">
  <si>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</si>
  <si>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</si>
  <si>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</si>
  <si>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</si>
  <si>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</si>
  <si>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</si>
  <si>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</si>
  <si>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</si>
  <si>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</si>
  <si>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</si>
  <si>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</si>
  <si>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</si>
  <si>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</si>
  <si>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</si>
  <si>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</si>
  <si>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</si>
  <si>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</si>
  <si>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</si>
  <si>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Classe</t>
  </si>
  <si>
    <t>Mt (g)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</si>
  <si>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</si>
  <si>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</si>
  <si>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</si>
  <si>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</si>
  <si>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</si>
  <si>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</si>
  <si>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</si>
  <si>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</si>
  <si>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</si>
  <si>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</si>
  <si>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</si>
  <si>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</si>
  <si>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</si>
  <si>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</si>
  <si>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</si>
  <si>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</si>
  <si>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</si>
  <si>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</si>
  <si>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</si>
  <si>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tqt</t>
  </si>
  <si>
    <t>tempo de queima da fase temporizadora</t>
  </si>
  <si>
    <t>tej</t>
  </si>
  <si>
    <t>De</t>
  </si>
  <si>
    <t>diâmetro externo do motor</t>
  </si>
  <si>
    <t>Lt</t>
  </si>
  <si>
    <t>comprimento máximo do motor</t>
  </si>
  <si>
    <t>Mt</t>
  </si>
  <si>
    <t>massa total do motor conforme recebido do fabricante</t>
  </si>
  <si>
    <t>Mo</t>
  </si>
  <si>
    <t>massa total do motor antes do teste estático</t>
  </si>
  <si>
    <t>Mf</t>
  </si>
  <si>
    <t>massa total do motor após o teste estático</t>
  </si>
  <si>
    <t>Mq</t>
  </si>
  <si>
    <t>tqp + tqt = tempo de ejeção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</si>
  <si>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</si>
  <si>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</si>
  <si>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</si>
  <si>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</si>
  <si>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</si>
  <si>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</si>
  <si>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</si>
  <si>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</si>
  <si>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</si>
  <si>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Mq inclui tanto Mp quanto a massa da fase temporizadora, que é desconhecida.</t>
  </si>
  <si>
    <t>Como Is, c e fm dependem de Mp, para calculá-los considerou-se que Mp = Mq.</t>
  </si>
  <si>
    <t>massa de resíduos da queima em relação a Mp</t>
  </si>
  <si>
    <t>TE de 3 motores em 18 Dez 2015</t>
  </si>
  <si>
    <t>Motor Bandeirante C6-5 recebido em Dez/2015</t>
  </si>
  <si>
    <t>EX-4</t>
  </si>
  <si>
    <t>EX-5</t>
  </si>
  <si>
    <t>EX-6</t>
  </si>
  <si>
    <t>B</t>
  </si>
  <si>
    <t>C</t>
  </si>
  <si>
    <t>Carlos H. Marchi; Curitiba, 17 de fevereiro de 2016.</t>
  </si>
  <si>
    <t>Aparentemente os motores testados não tinham carga temporizadora.</t>
  </si>
  <si>
    <t>C6-0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</si>
</sst>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6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ourier New"/>
      <family val="3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0070C0"/>
      <name val="Arial"/>
      <family val="2"/>
    </font>
    <font>
      <b/>
      <sz val="11"/>
      <color rgb="FF0070C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2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65" fontId="9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4" workbookViewId="0">
      <selection activeCell="C28" sqref="C28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28" t="s">
        <v>67</v>
      </c>
    </row>
    <row r="2" spans="1:13" ht="15" customHeight="1">
      <c r="A2" s="5"/>
    </row>
    <row r="3" spans="1:13" ht="24" customHeight="1">
      <c r="A3" s="27" t="s">
        <v>66</v>
      </c>
    </row>
    <row r="4" spans="1:13" ht="15" customHeight="1">
      <c r="A4" s="5"/>
    </row>
    <row r="5" spans="1:13" s="4" customFormat="1" ht="15" customHeight="1">
      <c r="A5" s="20" t="s">
        <v>0</v>
      </c>
      <c r="B5" s="21" t="s">
        <v>4</v>
      </c>
      <c r="C5" s="21" t="s">
        <v>18</v>
      </c>
      <c r="D5" s="22" t="s">
        <v>15</v>
      </c>
      <c r="E5" s="21" t="s">
        <v>5</v>
      </c>
      <c r="F5" s="21" t="s">
        <v>13</v>
      </c>
      <c r="G5" s="21" t="s">
        <v>14</v>
      </c>
      <c r="H5" s="21" t="s">
        <v>3</v>
      </c>
      <c r="I5" s="22" t="s">
        <v>16</v>
      </c>
      <c r="J5" s="22" t="s">
        <v>17</v>
      </c>
    </row>
    <row r="6" spans="1:13" ht="15" customHeight="1">
      <c r="A6" s="9" t="s">
        <v>68</v>
      </c>
      <c r="B6" s="7">
        <v>2.923</v>
      </c>
      <c r="C6" s="17" t="s">
        <v>71</v>
      </c>
      <c r="D6" s="6">
        <v>0.505</v>
      </c>
      <c r="E6" s="10">
        <v>27.6</v>
      </c>
      <c r="F6" s="7">
        <v>5.79</v>
      </c>
      <c r="G6" s="7">
        <v>11.31</v>
      </c>
      <c r="H6" s="8" t="s">
        <v>24</v>
      </c>
      <c r="I6" s="6">
        <v>0</v>
      </c>
      <c r="J6" s="6">
        <f>I6+D6</f>
        <v>0.505</v>
      </c>
    </row>
    <row r="7" spans="1:13" ht="15" customHeight="1">
      <c r="A7" s="9" t="s">
        <v>69</v>
      </c>
      <c r="B7" s="7">
        <v>5.16</v>
      </c>
      <c r="C7" s="17" t="s">
        <v>72</v>
      </c>
      <c r="D7" s="6">
        <v>0.73</v>
      </c>
      <c r="E7" s="10">
        <v>56.8</v>
      </c>
      <c r="F7" s="7">
        <v>7.07</v>
      </c>
      <c r="G7" s="7">
        <v>18.88</v>
      </c>
      <c r="H7" s="8" t="s">
        <v>24</v>
      </c>
      <c r="I7" s="6">
        <v>0</v>
      </c>
      <c r="J7" s="6">
        <f t="shared" ref="J7:J8" si="0">I7+D7</f>
        <v>0.73</v>
      </c>
    </row>
    <row r="8" spans="1:13" ht="15" customHeight="1">
      <c r="A8" s="9" t="s">
        <v>70</v>
      </c>
      <c r="B8" s="7">
        <v>2.99</v>
      </c>
      <c r="C8" s="17" t="s">
        <v>71</v>
      </c>
      <c r="D8" s="6">
        <v>0.5</v>
      </c>
      <c r="E8" s="10">
        <v>27.5</v>
      </c>
      <c r="F8" s="7">
        <v>5.97</v>
      </c>
      <c r="G8" s="7">
        <v>14</v>
      </c>
      <c r="H8" s="8" t="s">
        <v>24</v>
      </c>
      <c r="I8" s="6">
        <v>0</v>
      </c>
      <c r="J8" s="6">
        <f t="shared" si="0"/>
        <v>0.5</v>
      </c>
    </row>
    <row r="9" spans="1:13" ht="3" customHeight="1">
      <c r="A9" s="5"/>
      <c r="B9" s="7"/>
      <c r="C9" s="17"/>
      <c r="D9" s="6"/>
      <c r="E9" s="10"/>
      <c r="F9" s="7"/>
      <c r="G9" s="7"/>
      <c r="H9" s="8"/>
      <c r="I9" s="6"/>
    </row>
    <row r="10" spans="1:13" ht="15" customHeight="1">
      <c r="A10" s="15" t="s">
        <v>11</v>
      </c>
      <c r="B10" s="14">
        <f t="shared" ref="B10" si="1">MIN(B6:B8)</f>
        <v>2.923</v>
      </c>
      <c r="C10" s="17" t="s">
        <v>71</v>
      </c>
      <c r="D10" s="13">
        <f t="shared" ref="D10:J10" si="2">MIN(D6:D8)</f>
        <v>0.5</v>
      </c>
      <c r="E10" s="35">
        <f t="shared" si="2"/>
        <v>27.5</v>
      </c>
      <c r="F10" s="14">
        <f t="shared" si="2"/>
        <v>5.79</v>
      </c>
      <c r="G10" s="14">
        <f t="shared" si="2"/>
        <v>11.31</v>
      </c>
      <c r="H10" s="13"/>
      <c r="I10" s="13">
        <f t="shared" si="2"/>
        <v>0</v>
      </c>
      <c r="J10" s="13">
        <f t="shared" si="2"/>
        <v>0.5</v>
      </c>
    </row>
    <row r="11" spans="1:13" ht="3" customHeight="1">
      <c r="B11" s="1"/>
      <c r="C11" s="17"/>
      <c r="D11" s="2"/>
      <c r="E11" s="36"/>
      <c r="F11" s="1"/>
      <c r="G11" s="1"/>
      <c r="H11" s="12"/>
      <c r="I11" s="2"/>
    </row>
    <row r="12" spans="1:13" ht="15" customHeight="1">
      <c r="A12" s="24" t="s">
        <v>10</v>
      </c>
      <c r="B12" s="25">
        <f t="shared" ref="B12" si="3">AVERAGE(B6:B8)</f>
        <v>3.6910000000000003</v>
      </c>
      <c r="C12" s="32" t="s">
        <v>71</v>
      </c>
      <c r="D12" s="26">
        <f t="shared" ref="D12:J12" si="4">AVERAGE(D6:D8)</f>
        <v>0.57833333333333325</v>
      </c>
      <c r="E12" s="37">
        <f t="shared" si="4"/>
        <v>37.300000000000004</v>
      </c>
      <c r="F12" s="25">
        <f t="shared" si="4"/>
        <v>6.2766666666666664</v>
      </c>
      <c r="G12" s="25">
        <f t="shared" si="4"/>
        <v>14.729999999999999</v>
      </c>
      <c r="H12" s="34"/>
      <c r="I12" s="26">
        <f t="shared" si="4"/>
        <v>0</v>
      </c>
      <c r="J12" s="26">
        <f t="shared" si="4"/>
        <v>0.57833333333333325</v>
      </c>
    </row>
    <row r="13" spans="1:13" ht="3" customHeight="1">
      <c r="B13" s="14"/>
      <c r="C13" s="17"/>
      <c r="D13" s="13"/>
      <c r="E13" s="35"/>
      <c r="F13" s="14"/>
      <c r="G13" s="14"/>
      <c r="H13" s="13"/>
      <c r="I13" s="13"/>
    </row>
    <row r="14" spans="1:13" ht="15" customHeight="1">
      <c r="A14" s="15" t="s">
        <v>12</v>
      </c>
      <c r="B14" s="14">
        <f t="shared" ref="B14" si="5">MAX(B6:B8)</f>
        <v>5.16</v>
      </c>
      <c r="C14" s="18" t="s">
        <v>72</v>
      </c>
      <c r="D14" s="13">
        <f t="shared" ref="D14:J14" si="6">MAX(D6:D8)</f>
        <v>0.73</v>
      </c>
      <c r="E14" s="35">
        <f t="shared" si="6"/>
        <v>56.8</v>
      </c>
      <c r="F14" s="14">
        <f t="shared" si="6"/>
        <v>7.07</v>
      </c>
      <c r="G14" s="14">
        <f t="shared" si="6"/>
        <v>18.88</v>
      </c>
      <c r="H14" s="13"/>
      <c r="I14" s="13">
        <f t="shared" si="6"/>
        <v>0</v>
      </c>
      <c r="J14" s="13">
        <f t="shared" si="6"/>
        <v>0.73</v>
      </c>
      <c r="L14" s="7"/>
      <c r="M14" s="11"/>
    </row>
    <row r="15" spans="1:13" ht="15" customHeight="1">
      <c r="A15" s="9"/>
      <c r="B15" s="6"/>
      <c r="C15" s="6"/>
      <c r="D15" s="8"/>
      <c r="E15" s="7"/>
      <c r="F15" s="7"/>
      <c r="G15" s="6"/>
      <c r="H15" s="7"/>
      <c r="I15" s="7"/>
      <c r="J15" s="10"/>
      <c r="K15" s="7"/>
      <c r="L15" s="7"/>
      <c r="M15" s="11"/>
    </row>
    <row r="16" spans="1:13" s="3" customFormat="1" ht="15">
      <c r="A16" s="23" t="s">
        <v>0</v>
      </c>
      <c r="B16" s="21" t="s">
        <v>6</v>
      </c>
      <c r="C16" s="21" t="s">
        <v>7</v>
      </c>
      <c r="D16" s="21" t="s">
        <v>19</v>
      </c>
      <c r="E16" s="21" t="s">
        <v>1</v>
      </c>
      <c r="F16" s="21" t="s">
        <v>2</v>
      </c>
      <c r="G16" s="21" t="s">
        <v>20</v>
      </c>
      <c r="H16" s="21" t="s">
        <v>21</v>
      </c>
      <c r="I16" s="21" t="s">
        <v>9</v>
      </c>
      <c r="J16" s="21" t="s">
        <v>8</v>
      </c>
    </row>
    <row r="17" spans="1:10" s="3" customFormat="1" ht="15.75" customHeight="1">
      <c r="A17" s="9" t="s">
        <v>68</v>
      </c>
      <c r="B17" s="19">
        <v>17.920000000000002</v>
      </c>
      <c r="C17" s="7">
        <v>69.680000000000007</v>
      </c>
      <c r="D17" s="13">
        <v>21.271999999999998</v>
      </c>
      <c r="E17" s="13">
        <v>21.251000000000001</v>
      </c>
      <c r="F17" s="13">
        <v>10.468999999999999</v>
      </c>
      <c r="G17" s="13">
        <f>E17-F17</f>
        <v>10.782000000000002</v>
      </c>
      <c r="H17" s="31" t="s">
        <v>24</v>
      </c>
      <c r="I17" s="11">
        <v>271</v>
      </c>
      <c r="J17" s="7">
        <v>21.35</v>
      </c>
    </row>
    <row r="18" spans="1:10" s="3" customFormat="1" ht="15">
      <c r="A18" s="9" t="s">
        <v>69</v>
      </c>
      <c r="B18" s="19">
        <v>17.309999999999999</v>
      </c>
      <c r="C18" s="7">
        <v>69.66</v>
      </c>
      <c r="D18" s="13">
        <v>18.803000000000001</v>
      </c>
      <c r="E18" s="13">
        <v>18.777999999999999</v>
      </c>
      <c r="F18" s="13">
        <v>9.51</v>
      </c>
      <c r="G18" s="13">
        <f t="shared" ref="G18:G19" si="7">E18-F18</f>
        <v>9.2679999999999989</v>
      </c>
      <c r="H18" s="31" t="s">
        <v>24</v>
      </c>
      <c r="I18" s="11">
        <v>557</v>
      </c>
      <c r="J18" s="7">
        <v>12.7</v>
      </c>
    </row>
    <row r="19" spans="1:10" s="3" customFormat="1" ht="15">
      <c r="A19" s="9" t="s">
        <v>70</v>
      </c>
      <c r="B19" s="19">
        <v>17.52</v>
      </c>
      <c r="C19" s="7">
        <v>71.16</v>
      </c>
      <c r="D19" s="13">
        <v>20.669</v>
      </c>
      <c r="E19" s="13">
        <v>20.654</v>
      </c>
      <c r="F19" s="13">
        <v>9.5939999999999994</v>
      </c>
      <c r="G19" s="13">
        <f t="shared" si="7"/>
        <v>11.06</v>
      </c>
      <c r="H19" s="31" t="s">
        <v>24</v>
      </c>
      <c r="I19" s="11">
        <v>270</v>
      </c>
      <c r="J19" s="7">
        <v>22.12</v>
      </c>
    </row>
    <row r="20" spans="1:10" ht="3" customHeight="1">
      <c r="A20" s="9"/>
      <c r="B20" s="7"/>
      <c r="C20" s="7"/>
      <c r="D20" s="6"/>
      <c r="E20" s="6"/>
      <c r="F20" s="6"/>
      <c r="G20" s="6"/>
      <c r="H20" s="6"/>
      <c r="I20" s="11"/>
      <c r="J20" s="7"/>
    </row>
    <row r="21" spans="1:10" ht="13.5">
      <c r="A21" s="15" t="s">
        <v>11</v>
      </c>
      <c r="B21" s="14">
        <f t="shared" ref="B21:J21" si="8">MIN(B17:B19)</f>
        <v>17.309999999999999</v>
      </c>
      <c r="C21" s="14">
        <f t="shared" si="8"/>
        <v>69.66</v>
      </c>
      <c r="D21" s="13">
        <f t="shared" si="8"/>
        <v>18.803000000000001</v>
      </c>
      <c r="E21" s="13">
        <f t="shared" si="8"/>
        <v>18.777999999999999</v>
      </c>
      <c r="F21" s="13">
        <f t="shared" si="8"/>
        <v>9.51</v>
      </c>
      <c r="G21" s="13">
        <f t="shared" si="8"/>
        <v>9.2679999999999989</v>
      </c>
      <c r="H21" s="13"/>
      <c r="I21" s="38">
        <f t="shared" si="8"/>
        <v>270</v>
      </c>
      <c r="J21" s="14">
        <f t="shared" si="8"/>
        <v>12.7</v>
      </c>
    </row>
    <row r="22" spans="1:10" ht="3" customHeight="1">
      <c r="B22" s="1"/>
      <c r="C22" s="1"/>
      <c r="D22" s="2"/>
      <c r="E22" s="2"/>
      <c r="F22" s="2"/>
      <c r="G22" s="2"/>
      <c r="H22" s="2"/>
      <c r="I22" s="39"/>
      <c r="J22" s="1"/>
    </row>
    <row r="23" spans="1:10" s="3" customFormat="1" ht="15.75">
      <c r="A23" s="24" t="s">
        <v>10</v>
      </c>
      <c r="B23" s="25">
        <f t="shared" ref="B23:J23" si="9">AVERAGE(B17:B19)</f>
        <v>17.583333333333332</v>
      </c>
      <c r="C23" s="25">
        <f t="shared" si="9"/>
        <v>70.166666666666671</v>
      </c>
      <c r="D23" s="26">
        <f t="shared" si="9"/>
        <v>20.248000000000001</v>
      </c>
      <c r="E23" s="26">
        <f t="shared" si="9"/>
        <v>20.227666666666664</v>
      </c>
      <c r="F23" s="26">
        <f t="shared" si="9"/>
        <v>9.8576666666666668</v>
      </c>
      <c r="G23" s="26">
        <f t="shared" si="9"/>
        <v>10.37</v>
      </c>
      <c r="H23" s="26"/>
      <c r="I23" s="40">
        <f t="shared" si="9"/>
        <v>366</v>
      </c>
      <c r="J23" s="25">
        <f t="shared" si="9"/>
        <v>18.723333333333333</v>
      </c>
    </row>
    <row r="24" spans="1:10" ht="3" customHeight="1">
      <c r="B24" s="14"/>
      <c r="C24" s="14"/>
      <c r="D24" s="13"/>
      <c r="E24" s="13"/>
      <c r="F24" s="13"/>
      <c r="G24" s="13"/>
      <c r="H24" s="13"/>
      <c r="I24" s="38"/>
      <c r="J24" s="14"/>
    </row>
    <row r="25" spans="1:10" ht="13.5">
      <c r="A25" s="15" t="s">
        <v>12</v>
      </c>
      <c r="B25" s="14">
        <f t="shared" ref="B25:J25" si="10">MAX(B17:B19)</f>
        <v>17.920000000000002</v>
      </c>
      <c r="C25" s="14">
        <f t="shared" si="10"/>
        <v>71.16</v>
      </c>
      <c r="D25" s="13">
        <f t="shared" si="10"/>
        <v>21.271999999999998</v>
      </c>
      <c r="E25" s="13">
        <f t="shared" si="10"/>
        <v>21.251000000000001</v>
      </c>
      <c r="F25" s="13">
        <f t="shared" si="10"/>
        <v>10.468999999999999</v>
      </c>
      <c r="G25" s="13">
        <f t="shared" si="10"/>
        <v>11.06</v>
      </c>
      <c r="H25" s="13"/>
      <c r="I25" s="38">
        <f t="shared" si="10"/>
        <v>557</v>
      </c>
      <c r="J25" s="14">
        <f t="shared" si="10"/>
        <v>22.12</v>
      </c>
    </row>
    <row r="27" spans="1:10" ht="25.5">
      <c r="A27" s="27" t="s">
        <v>22</v>
      </c>
      <c r="C27" s="29" t="s">
        <v>75</v>
      </c>
      <c r="E27" s="30" t="s">
        <v>23</v>
      </c>
    </row>
    <row r="29" spans="1:10">
      <c r="A29" t="s">
        <v>59</v>
      </c>
    </row>
    <row r="30" spans="1:10" ht="15">
      <c r="B30" s="33" t="s">
        <v>61</v>
      </c>
    </row>
    <row r="31" spans="1:10" ht="15">
      <c r="B31" s="33" t="s">
        <v>63</v>
      </c>
    </row>
    <row r="32" spans="1:10" ht="15">
      <c r="B32" s="33" t="s">
        <v>62</v>
      </c>
    </row>
    <row r="33" spans="1:2" ht="15">
      <c r="B33" s="33" t="s">
        <v>64</v>
      </c>
    </row>
    <row r="34" spans="1:2" ht="15">
      <c r="B34" s="33" t="s">
        <v>74</v>
      </c>
    </row>
    <row r="36" spans="1:2" ht="15">
      <c r="A36" s="33" t="s">
        <v>25</v>
      </c>
      <c r="B36" s="33" t="s">
        <v>26</v>
      </c>
    </row>
    <row r="37" spans="1:2" ht="15">
      <c r="A37" s="33" t="s">
        <v>27</v>
      </c>
      <c r="B37" s="33" t="s">
        <v>28</v>
      </c>
    </row>
    <row r="38" spans="1:2" ht="15">
      <c r="A38" s="33" t="s">
        <v>29</v>
      </c>
      <c r="B38" s="33" t="s">
        <v>30</v>
      </c>
    </row>
    <row r="39" spans="1:2" ht="15">
      <c r="A39" s="33" t="s">
        <v>31</v>
      </c>
      <c r="B39" s="33" t="s">
        <v>32</v>
      </c>
    </row>
    <row r="40" spans="1:2" ht="15">
      <c r="A40" s="33" t="s">
        <v>33</v>
      </c>
      <c r="B40" s="33" t="s">
        <v>34</v>
      </c>
    </row>
    <row r="41" spans="1:2" ht="15">
      <c r="A41" s="33" t="s">
        <v>35</v>
      </c>
      <c r="B41" s="33" t="s">
        <v>36</v>
      </c>
    </row>
    <row r="42" spans="1:2" ht="15">
      <c r="A42" s="33" t="s">
        <v>37</v>
      </c>
      <c r="B42" s="33" t="s">
        <v>38</v>
      </c>
    </row>
    <row r="43" spans="1:2" ht="15">
      <c r="A43" s="33" t="s">
        <v>39</v>
      </c>
      <c r="B43" s="33" t="s">
        <v>40</v>
      </c>
    </row>
    <row r="44" spans="1:2" ht="15">
      <c r="A44" s="33" t="s">
        <v>41</v>
      </c>
      <c r="B44" s="33" t="s">
        <v>53</v>
      </c>
    </row>
    <row r="45" spans="1:2" ht="15">
      <c r="A45" s="33" t="s">
        <v>42</v>
      </c>
      <c r="B45" s="33" t="s">
        <v>43</v>
      </c>
    </row>
    <row r="46" spans="1:2" ht="15">
      <c r="A46" s="33" t="s">
        <v>44</v>
      </c>
      <c r="B46" s="33" t="s">
        <v>45</v>
      </c>
    </row>
    <row r="47" spans="1:2" ht="15">
      <c r="A47" s="33" t="s">
        <v>46</v>
      </c>
      <c r="B47" s="33" t="s">
        <v>47</v>
      </c>
    </row>
    <row r="48" spans="1:2" ht="15">
      <c r="A48" s="33" t="s">
        <v>48</v>
      </c>
      <c r="B48" s="33" t="s">
        <v>49</v>
      </c>
    </row>
    <row r="49" spans="1:2" ht="15">
      <c r="A49" s="33" t="s">
        <v>50</v>
      </c>
      <c r="B49" s="33" t="s">
        <v>51</v>
      </c>
    </row>
    <row r="50" spans="1:2" ht="15">
      <c r="A50" s="33" t="s">
        <v>52</v>
      </c>
      <c r="B50" s="33" t="s">
        <v>60</v>
      </c>
    </row>
    <row r="51" spans="1:2" ht="15">
      <c r="A51" s="33" t="s">
        <v>54</v>
      </c>
      <c r="B51" s="33" t="s">
        <v>65</v>
      </c>
    </row>
    <row r="52" spans="1:2" ht="15">
      <c r="A52" s="33" t="s">
        <v>55</v>
      </c>
      <c r="B52" s="33" t="s">
        <v>56</v>
      </c>
    </row>
    <row r="53" spans="1:2" ht="15">
      <c r="A53" s="33" t="s">
        <v>57</v>
      </c>
      <c r="B53" s="33" t="s">
        <v>58</v>
      </c>
    </row>
    <row r="55" spans="1:2">
      <c r="A55" s="16" t="s">
        <v>73</v>
      </c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2016-01-13T00:32:03Z</cp:lastPrinted>
  <dcterms:created xsi:type="dcterms:W3CDTF">2006-11-27T12:44:27Z</dcterms:created>
  <dcterms:modified xsi:type="dcterms:W3CDTF">2016-02-17T16:18:04Z</dcterms:modified>
</cp:coreProperties>
</file>