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chi\Documents\aeroespaconautica\testes_realizados\"/>
    </mc:Choice>
  </mc:AlternateContent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27" i="1" l="1"/>
  <c r="J25" i="1"/>
  <c r="J23" i="1"/>
  <c r="I27" i="1"/>
  <c r="I25" i="1"/>
  <c r="I23" i="1"/>
  <c r="J15" i="1"/>
  <c r="J13" i="1"/>
  <c r="J11" i="1"/>
  <c r="F15" i="1"/>
  <c r="G15" i="1"/>
  <c r="F13" i="1"/>
  <c r="G13" i="1"/>
  <c r="F11" i="1"/>
  <c r="G11" i="1"/>
  <c r="E15" i="1"/>
  <c r="E13" i="1"/>
  <c r="E11" i="1"/>
  <c r="D15" i="1"/>
  <c r="D11" i="1"/>
  <c r="B15" i="1"/>
  <c r="B13" i="1"/>
  <c r="B11" i="1"/>
  <c r="I6" i="1"/>
  <c r="I7" i="1"/>
  <c r="G21" i="1"/>
  <c r="G18" i="1"/>
  <c r="G19" i="1"/>
  <c r="I8" i="1"/>
  <c r="I9" i="1"/>
  <c r="E23" i="1"/>
  <c r="F23" i="1"/>
  <c r="G20" i="1"/>
  <c r="G22" i="1"/>
  <c r="E25" i="1"/>
  <c r="F25" i="1"/>
  <c r="E27" i="1"/>
  <c r="F27" i="1"/>
  <c r="C27" i="1"/>
  <c r="B27" i="1"/>
  <c r="C25" i="1"/>
  <c r="B25" i="1"/>
  <c r="C23" i="1"/>
  <c r="B23" i="1"/>
  <c r="D13" i="1"/>
  <c r="I13" i="1" l="1"/>
  <c r="I15" i="1"/>
  <c r="I11" i="1"/>
  <c r="G23" i="1"/>
  <c r="G25" i="1"/>
  <c r="G27" i="1"/>
</calcChain>
</file>

<file path=xl/sharedStrings.xml><?xml version="1.0" encoding="utf-8"?>
<sst xmlns="http://schemas.openxmlformats.org/spreadsheetml/2006/main" count="107" uniqueCount="79">
  <si>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</si>
  <si>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</si>
  <si>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</si>
  <si>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</si>
  <si>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</si>
  <si>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</si>
  <si>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</si>
  <si>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</si>
  <si>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</si>
  <si>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</si>
  <si>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</si>
  <si>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</si>
  <si>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</si>
  <si>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</si>
  <si>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</si>
  <si>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</si>
  <si>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</si>
  <si>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</si>
  <si>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Classe</t>
  </si>
  <si>
    <t>Mt (g)</t>
  </si>
  <si>
    <t>Mq (g)</t>
  </si>
  <si>
    <t>Res (%)</t>
  </si>
  <si>
    <t>Conclusão:</t>
  </si>
  <si>
    <t>classe real do motor</t>
  </si>
  <si>
    <t>?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</si>
  <si>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</si>
  <si>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</si>
  <si>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</si>
  <si>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</si>
  <si>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</si>
  <si>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</si>
  <si>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</si>
  <si>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</si>
  <si>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</si>
  <si>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</si>
  <si>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</si>
  <si>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</si>
  <si>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</si>
  <si>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</si>
  <si>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tqt</t>
  </si>
  <si>
    <t>tempo de queima da fase temporizadora</t>
  </si>
  <si>
    <t>tej</t>
  </si>
  <si>
    <t>De</t>
  </si>
  <si>
    <t>diâmetro externo do motor</t>
  </si>
  <si>
    <t>Lt</t>
  </si>
  <si>
    <t>comprimento máximo do motor</t>
  </si>
  <si>
    <t>Mt</t>
  </si>
  <si>
    <t>massa total do motor conforme recebido do fabricante</t>
  </si>
  <si>
    <t>Mo</t>
  </si>
  <si>
    <t>massa total do motor antes do teste estático</t>
  </si>
  <si>
    <t>Mf</t>
  </si>
  <si>
    <t>massa total do motor após o teste estático</t>
  </si>
  <si>
    <t>Mq</t>
  </si>
  <si>
    <t>tqp + tqt = tempo de ejeção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</si>
  <si>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</si>
  <si>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</si>
  <si>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</si>
  <si>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</si>
  <si>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</si>
  <si>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</si>
  <si>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</si>
  <si>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</si>
  <si>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</si>
  <si>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Como Is, c e fm dependem de Mp, para calculá-los considerou-se que Mp = Mq.</t>
  </si>
  <si>
    <t>massa de resíduos da queima em relação a Mp</t>
  </si>
  <si>
    <t>classe</t>
  </si>
  <si>
    <t>classificação dos motores conforme a NAR (National Association of Rocketry; Estados Unidos)</t>
  </si>
  <si>
    <t>Mo inclui as cargas de propulsão e temporização; sem a carga ejetora e a tampa</t>
  </si>
  <si>
    <t xml:space="preserve">O erro máximo da célula de carga usada na medida dos valores de empuxo dos testes é de 0,03 N </t>
  </si>
  <si>
    <t>Motor BT Bandeirante fabricado em Abr/2017</t>
  </si>
  <si>
    <t>Classe nominal 1/2A3-2</t>
  </si>
  <si>
    <t>TE de 5 motores em 27 Jul 2017</t>
  </si>
  <si>
    <t>BT-362</t>
  </si>
  <si>
    <t>BT-363</t>
  </si>
  <si>
    <t>BT-364</t>
  </si>
  <si>
    <t>BT-365</t>
  </si>
  <si>
    <t>1/2A</t>
  </si>
  <si>
    <t>1/2A3-3</t>
  </si>
  <si>
    <t>nome da pessoa que fez a análise; Curitiba, data da análise.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</si>
</sst>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9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color rgb="FF0070C0"/>
      <name val="Times New Roman"/>
      <family val="1"/>
    </font>
    <font>
      <b/>
      <sz val="20"/>
      <color rgb="FF0070C0"/>
      <name val="Times New Roman"/>
      <family val="1"/>
    </font>
    <font>
      <b/>
      <sz val="28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2" workbookViewId="0">
      <selection activeCell="A54" sqref="A54"/>
    </sheetView>
  </sheetViews>
  <sheetFormatPr defaultRowHeight="12.75" x14ac:dyDescent="0.2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 x14ac:dyDescent="0.3">
      <c r="A1" s="40" t="s">
        <v>69</v>
      </c>
      <c r="G1" s="42" t="s">
        <v>70</v>
      </c>
    </row>
    <row r="2" spans="1:13" ht="5.25" customHeight="1" x14ac:dyDescent="0.25">
      <c r="A2" s="5"/>
    </row>
    <row r="3" spans="1:13" ht="24" customHeight="1" x14ac:dyDescent="0.3">
      <c r="A3" s="41" t="s">
        <v>71</v>
      </c>
    </row>
    <row r="4" spans="1:13" ht="15" customHeight="1" x14ac:dyDescent="0.25">
      <c r="A4" s="5"/>
    </row>
    <row r="5" spans="1:13" s="4" customFormat="1" ht="15" customHeight="1" x14ac:dyDescent="0.25">
      <c r="A5" s="36" t="s">
        <v>0</v>
      </c>
      <c r="B5" s="33" t="s">
        <v>4</v>
      </c>
      <c r="C5" s="33" t="s">
        <v>18</v>
      </c>
      <c r="D5" s="34" t="s">
        <v>15</v>
      </c>
      <c r="E5" s="33" t="s">
        <v>5</v>
      </c>
      <c r="F5" s="33" t="s">
        <v>13</v>
      </c>
      <c r="G5" s="33" t="s">
        <v>14</v>
      </c>
      <c r="H5" s="33" t="s">
        <v>3</v>
      </c>
      <c r="I5" s="34" t="s">
        <v>16</v>
      </c>
      <c r="J5" s="34" t="s">
        <v>17</v>
      </c>
    </row>
    <row r="6" spans="1:13" ht="15" customHeight="1" x14ac:dyDescent="0.25">
      <c r="A6" s="9" t="s">
        <v>72</v>
      </c>
      <c r="B6" s="7">
        <v>1.01</v>
      </c>
      <c r="C6" s="14" t="s">
        <v>76</v>
      </c>
      <c r="D6" s="6">
        <v>0.33</v>
      </c>
      <c r="E6" s="10">
        <v>45.9</v>
      </c>
      <c r="F6" s="7">
        <v>3.06</v>
      </c>
      <c r="G6" s="7">
        <v>5.0999999999999996</v>
      </c>
      <c r="H6" s="8" t="s">
        <v>24</v>
      </c>
      <c r="I6" s="6">
        <f t="shared" ref="I6:I7" si="0">J6-D6</f>
        <v>2.73</v>
      </c>
      <c r="J6" s="6">
        <v>3.06</v>
      </c>
    </row>
    <row r="7" spans="1:13" ht="15" customHeight="1" x14ac:dyDescent="0.25">
      <c r="A7" s="9" t="s">
        <v>73</v>
      </c>
      <c r="B7" s="7">
        <v>1.07</v>
      </c>
      <c r="C7" s="14" t="s">
        <v>76</v>
      </c>
      <c r="D7" s="6">
        <v>0.315</v>
      </c>
      <c r="E7" s="10">
        <v>48.3</v>
      </c>
      <c r="F7" s="7">
        <v>3.4</v>
      </c>
      <c r="G7" s="7">
        <v>6.51</v>
      </c>
      <c r="H7" s="8" t="s">
        <v>24</v>
      </c>
      <c r="I7" s="6">
        <f t="shared" si="0"/>
        <v>2.7749999999999999</v>
      </c>
      <c r="J7" s="6">
        <v>3.09</v>
      </c>
    </row>
    <row r="8" spans="1:13" ht="15" customHeight="1" x14ac:dyDescent="0.25">
      <c r="A8" s="9" t="s">
        <v>74</v>
      </c>
      <c r="B8" s="7">
        <v>1.06</v>
      </c>
      <c r="C8" s="14" t="s">
        <v>76</v>
      </c>
      <c r="D8" s="6">
        <v>0.33</v>
      </c>
      <c r="E8" s="10">
        <v>49.4</v>
      </c>
      <c r="F8" s="7">
        <v>3.22</v>
      </c>
      <c r="G8" s="7">
        <v>6.85</v>
      </c>
      <c r="H8" s="8" t="s">
        <v>24</v>
      </c>
      <c r="I8" s="6">
        <f>J8-D8</f>
        <v>2.57</v>
      </c>
      <c r="J8" s="6">
        <v>2.9</v>
      </c>
    </row>
    <row r="9" spans="1:13" ht="15" customHeight="1" x14ac:dyDescent="0.25">
      <c r="A9" s="9" t="s">
        <v>75</v>
      </c>
      <c r="B9" s="7">
        <v>1.1100000000000001</v>
      </c>
      <c r="C9" s="14" t="s">
        <v>76</v>
      </c>
      <c r="D9" s="6">
        <v>0.37</v>
      </c>
      <c r="E9" s="10">
        <v>47.5</v>
      </c>
      <c r="F9" s="7">
        <v>3</v>
      </c>
      <c r="G9" s="7">
        <v>4.49</v>
      </c>
      <c r="H9" s="8" t="s">
        <v>24</v>
      </c>
      <c r="I9" s="6">
        <f t="shared" ref="I9" si="1">J9-D9</f>
        <v>2.0499999999999998</v>
      </c>
      <c r="J9" s="6">
        <v>2.42</v>
      </c>
    </row>
    <row r="10" spans="1:13" ht="3" customHeight="1" x14ac:dyDescent="0.25">
      <c r="A10" s="5"/>
      <c r="B10" s="7"/>
      <c r="C10" s="14"/>
      <c r="D10" s="6"/>
      <c r="E10" s="10"/>
      <c r="F10" s="7"/>
      <c r="G10" s="7"/>
      <c r="H10" s="8"/>
      <c r="I10" s="6"/>
    </row>
    <row r="11" spans="1:13" ht="15" customHeight="1" x14ac:dyDescent="0.25">
      <c r="A11" s="35" t="s">
        <v>11</v>
      </c>
      <c r="B11" s="13">
        <f>MIN(B6:B9)</f>
        <v>1.01</v>
      </c>
      <c r="C11" s="14" t="s">
        <v>76</v>
      </c>
      <c r="D11" s="12">
        <f>MIN(D6:D9)</f>
        <v>0.315</v>
      </c>
      <c r="E11" s="22">
        <f>MIN(E6:E9)</f>
        <v>45.9</v>
      </c>
      <c r="F11" s="13">
        <f t="shared" ref="F11:G11" si="2">MIN(F6:F9)</f>
        <v>3</v>
      </c>
      <c r="G11" s="13">
        <f t="shared" si="2"/>
        <v>4.49</v>
      </c>
      <c r="H11" s="18" t="s">
        <v>24</v>
      </c>
      <c r="I11" s="12">
        <f>MIN(I6:I9)</f>
        <v>2.0499999999999998</v>
      </c>
      <c r="J11" s="12">
        <f>MIN(J6:J9)</f>
        <v>2.42</v>
      </c>
    </row>
    <row r="12" spans="1:13" ht="3" customHeight="1" x14ac:dyDescent="0.25">
      <c r="A12" s="35"/>
      <c r="B12" s="1"/>
      <c r="C12" s="14"/>
      <c r="D12" s="2"/>
      <c r="E12" s="23"/>
      <c r="F12" s="1"/>
      <c r="G12" s="1"/>
      <c r="H12" s="39"/>
      <c r="I12" s="2"/>
    </row>
    <row r="13" spans="1:13" ht="15" customHeight="1" x14ac:dyDescent="0.3">
      <c r="A13" s="30" t="s">
        <v>10</v>
      </c>
      <c r="B13" s="16">
        <f>AVERAGE(B6:B9)</f>
        <v>1.0625</v>
      </c>
      <c r="C13" s="19" t="s">
        <v>76</v>
      </c>
      <c r="D13" s="17">
        <f>AVERAGE(D6:D9)</f>
        <v>0.33625000000000005</v>
      </c>
      <c r="E13" s="24">
        <f>AVERAGE(E6:E9)</f>
        <v>47.774999999999999</v>
      </c>
      <c r="F13" s="16">
        <f t="shared" ref="F13:G13" si="3">AVERAGE(F6:F9)</f>
        <v>3.17</v>
      </c>
      <c r="G13" s="16">
        <f t="shared" si="3"/>
        <v>5.7375000000000007</v>
      </c>
      <c r="H13" s="21" t="s">
        <v>24</v>
      </c>
      <c r="I13" s="17">
        <f>AVERAGE(I6:I9)</f>
        <v>2.53125</v>
      </c>
      <c r="J13" s="17">
        <f>AVERAGE(J6:J9)</f>
        <v>2.8675000000000002</v>
      </c>
    </row>
    <row r="14" spans="1:13" ht="3" customHeight="1" x14ac:dyDescent="0.25">
      <c r="A14" s="35"/>
      <c r="B14" s="13"/>
      <c r="C14" s="14"/>
      <c r="D14" s="12"/>
      <c r="E14" s="22"/>
      <c r="F14" s="13"/>
      <c r="G14" s="13"/>
      <c r="H14" s="18"/>
      <c r="I14" s="12"/>
    </row>
    <row r="15" spans="1:13" ht="15" customHeight="1" x14ac:dyDescent="0.25">
      <c r="A15" s="35" t="s">
        <v>12</v>
      </c>
      <c r="B15" s="13">
        <f>MAX(B6:B9)</f>
        <v>1.1100000000000001</v>
      </c>
      <c r="C15" s="14" t="s">
        <v>76</v>
      </c>
      <c r="D15" s="12">
        <f>MAX(D6:D9)</f>
        <v>0.37</v>
      </c>
      <c r="E15" s="22">
        <f>MAX(E6:E9)</f>
        <v>49.4</v>
      </c>
      <c r="F15" s="13">
        <f t="shared" ref="F15:G15" si="4">MAX(F6:F9)</f>
        <v>3.4</v>
      </c>
      <c r="G15" s="13">
        <f t="shared" si="4"/>
        <v>6.85</v>
      </c>
      <c r="H15" s="18" t="s">
        <v>24</v>
      </c>
      <c r="I15" s="12">
        <f>MAX(I6:I9)</f>
        <v>2.7749999999999999</v>
      </c>
      <c r="J15" s="12">
        <f>MAX(J6:J9)</f>
        <v>3.09</v>
      </c>
      <c r="L15" s="7"/>
      <c r="M15" s="11"/>
    </row>
    <row r="16" spans="1:13" ht="15" customHeight="1" x14ac:dyDescent="0.25">
      <c r="A16" s="9"/>
      <c r="B16" s="6"/>
      <c r="C16" s="6"/>
      <c r="D16" s="8"/>
      <c r="E16" s="7"/>
      <c r="F16" s="7"/>
      <c r="G16" s="6"/>
      <c r="H16" s="7"/>
      <c r="I16" s="7"/>
      <c r="J16" s="10"/>
      <c r="K16" s="7"/>
      <c r="L16" s="7"/>
      <c r="M16" s="11"/>
    </row>
    <row r="17" spans="1:10" s="3" customFormat="1" ht="15.75" x14ac:dyDescent="0.25">
      <c r="A17" s="37" t="s">
        <v>0</v>
      </c>
      <c r="B17" s="33" t="s">
        <v>6</v>
      </c>
      <c r="C17" s="33" t="s">
        <v>7</v>
      </c>
      <c r="D17" s="33" t="s">
        <v>19</v>
      </c>
      <c r="E17" s="33" t="s">
        <v>1</v>
      </c>
      <c r="F17" s="33" t="s">
        <v>2</v>
      </c>
      <c r="G17" s="33" t="s">
        <v>20</v>
      </c>
      <c r="H17" s="33" t="s">
        <v>21</v>
      </c>
      <c r="I17" s="33" t="s">
        <v>9</v>
      </c>
      <c r="J17" s="33" t="s">
        <v>8</v>
      </c>
    </row>
    <row r="18" spans="1:10" s="3" customFormat="1" ht="15.75" customHeight="1" x14ac:dyDescent="0.25">
      <c r="A18" s="9" t="s">
        <v>72</v>
      </c>
      <c r="B18" s="15">
        <v>16.920000000000002</v>
      </c>
      <c r="C18" s="7">
        <v>71.239999999999995</v>
      </c>
      <c r="D18" s="6">
        <v>10.647</v>
      </c>
      <c r="E18" s="6">
        <v>10.068</v>
      </c>
      <c r="F18" s="6">
        <v>7.8250000000000002</v>
      </c>
      <c r="G18" s="6">
        <f t="shared" ref="G18:G19" si="5">E18-F18</f>
        <v>2.2429999999999994</v>
      </c>
      <c r="H18" s="18"/>
      <c r="I18" s="11">
        <v>450</v>
      </c>
      <c r="J18" s="7">
        <v>6.8</v>
      </c>
    </row>
    <row r="19" spans="1:10" s="3" customFormat="1" ht="15.75" customHeight="1" x14ac:dyDescent="0.25">
      <c r="A19" s="9" t="s">
        <v>73</v>
      </c>
      <c r="B19" s="15">
        <v>17.03</v>
      </c>
      <c r="C19" s="7">
        <v>71.06</v>
      </c>
      <c r="D19" s="6">
        <v>11.743</v>
      </c>
      <c r="E19" s="6">
        <v>11.202999999999999</v>
      </c>
      <c r="F19" s="6">
        <v>8.94</v>
      </c>
      <c r="G19" s="6">
        <f t="shared" si="5"/>
        <v>2.2629999999999999</v>
      </c>
      <c r="H19" s="18"/>
      <c r="I19" s="11">
        <v>473</v>
      </c>
      <c r="J19" s="7">
        <v>7.18</v>
      </c>
    </row>
    <row r="20" spans="1:10" s="3" customFormat="1" ht="15" x14ac:dyDescent="0.25">
      <c r="A20" s="9" t="s">
        <v>74</v>
      </c>
      <c r="B20" s="15">
        <v>17.7</v>
      </c>
      <c r="C20" s="7">
        <v>71.13</v>
      </c>
      <c r="D20" s="6">
        <v>13.077999999999999</v>
      </c>
      <c r="E20" s="6">
        <v>12.551</v>
      </c>
      <c r="F20" s="6">
        <v>10.358000000000001</v>
      </c>
      <c r="G20" s="6">
        <f t="shared" ref="G20:G22" si="6">E20-F20</f>
        <v>2.1929999999999996</v>
      </c>
      <c r="H20" s="18" t="s">
        <v>24</v>
      </c>
      <c r="I20" s="11">
        <v>484</v>
      </c>
      <c r="J20" s="7">
        <v>6.65</v>
      </c>
    </row>
    <row r="21" spans="1:10" s="3" customFormat="1" ht="15" x14ac:dyDescent="0.25">
      <c r="A21" s="9" t="s">
        <v>75</v>
      </c>
      <c r="B21" s="15">
        <v>17.64</v>
      </c>
      <c r="C21" s="7">
        <v>69.09</v>
      </c>
      <c r="D21" s="6">
        <v>12.464</v>
      </c>
      <c r="E21" s="6">
        <v>11.922000000000001</v>
      </c>
      <c r="F21" s="6">
        <v>9.5399999999999991</v>
      </c>
      <c r="G21" s="6">
        <f t="shared" si="6"/>
        <v>2.3820000000000014</v>
      </c>
      <c r="H21" s="18" t="s">
        <v>24</v>
      </c>
      <c r="I21" s="11">
        <v>466</v>
      </c>
      <c r="J21" s="7">
        <v>6.44</v>
      </c>
    </row>
    <row r="22" spans="1:10" ht="3" customHeight="1" x14ac:dyDescent="0.2">
      <c r="A22" s="9"/>
      <c r="B22" s="7"/>
      <c r="C22" s="7"/>
      <c r="D22" s="6">
        <v>55.29</v>
      </c>
      <c r="E22" s="6">
        <v>55.29</v>
      </c>
      <c r="F22" s="6">
        <v>55.29</v>
      </c>
      <c r="G22" s="6">
        <f t="shared" si="6"/>
        <v>0</v>
      </c>
      <c r="H22" s="6"/>
      <c r="I22" s="11"/>
      <c r="J22" s="7"/>
    </row>
    <row r="23" spans="1:10" ht="15.75" x14ac:dyDescent="0.25">
      <c r="A23" s="35" t="s">
        <v>11</v>
      </c>
      <c r="B23" s="13">
        <f>MIN(B18:B21)</f>
        <v>16.920000000000002</v>
      </c>
      <c r="C23" s="13">
        <f>MIN(C18:C21)</f>
        <v>69.09</v>
      </c>
      <c r="D23" s="18" t="s">
        <v>24</v>
      </c>
      <c r="E23" s="12">
        <f>MIN(E18:E21)</f>
        <v>10.068</v>
      </c>
      <c r="F23" s="12">
        <f>MIN(F18:F21)</f>
        <v>7.8250000000000002</v>
      </c>
      <c r="G23" s="12">
        <f>MIN(G18:G21)</f>
        <v>2.1929999999999996</v>
      </c>
      <c r="H23" s="18" t="s">
        <v>24</v>
      </c>
      <c r="I23" s="25">
        <f>MIN(I18:I21)</f>
        <v>450</v>
      </c>
      <c r="J23" s="13">
        <f>MIN(J18:J21)</f>
        <v>6.44</v>
      </c>
    </row>
    <row r="24" spans="1:10" ht="3" customHeight="1" x14ac:dyDescent="0.25">
      <c r="A24" s="35"/>
      <c r="B24" s="1"/>
      <c r="C24" s="1"/>
      <c r="D24" s="38"/>
      <c r="E24" s="2"/>
      <c r="F24" s="2"/>
      <c r="G24" s="2"/>
      <c r="H24" s="38"/>
      <c r="I24" s="26"/>
      <c r="J24" s="1"/>
    </row>
    <row r="25" spans="1:10" s="3" customFormat="1" ht="16.5" x14ac:dyDescent="0.3">
      <c r="A25" s="30" t="s">
        <v>10</v>
      </c>
      <c r="B25" s="16">
        <f>AVERAGE(B18:B21)</f>
        <v>17.322500000000002</v>
      </c>
      <c r="C25" s="16">
        <f>AVERAGE(C18:C21)</f>
        <v>70.63</v>
      </c>
      <c r="D25" s="21" t="s">
        <v>24</v>
      </c>
      <c r="E25" s="17">
        <f>AVERAGE(E18:E21)</f>
        <v>11.436</v>
      </c>
      <c r="F25" s="17">
        <f>AVERAGE(F18:F21)</f>
        <v>9.1657499999999992</v>
      </c>
      <c r="G25" s="17">
        <f>AVERAGE(G18:G21)</f>
        <v>2.2702499999999999</v>
      </c>
      <c r="H25" s="21" t="s">
        <v>24</v>
      </c>
      <c r="I25" s="27">
        <f>AVERAGE(I18:I21)</f>
        <v>468.25</v>
      </c>
      <c r="J25" s="16">
        <f>AVERAGE(J18:J21)</f>
        <v>6.767500000000001</v>
      </c>
    </row>
    <row r="26" spans="1:10" ht="3" customHeight="1" x14ac:dyDescent="0.25">
      <c r="A26" s="35"/>
      <c r="B26" s="13"/>
      <c r="C26" s="13"/>
      <c r="D26" s="18"/>
      <c r="E26" s="12"/>
      <c r="F26" s="12"/>
      <c r="G26" s="12"/>
      <c r="H26" s="18"/>
      <c r="I26" s="25"/>
      <c r="J26" s="13"/>
    </row>
    <row r="27" spans="1:10" ht="15.75" x14ac:dyDescent="0.25">
      <c r="A27" s="35" t="s">
        <v>12</v>
      </c>
      <c r="B27" s="13">
        <f>MAX(B18:B21)</f>
        <v>17.7</v>
      </c>
      <c r="C27" s="13">
        <f>MAX(C18:C21)</f>
        <v>71.239999999999995</v>
      </c>
      <c r="D27" s="18" t="s">
        <v>24</v>
      </c>
      <c r="E27" s="12">
        <f>MAX(E18:E21)</f>
        <v>12.551</v>
      </c>
      <c r="F27" s="12">
        <f>MAX(F18:F21)</f>
        <v>10.358000000000001</v>
      </c>
      <c r="G27" s="12">
        <f>MAX(G18:G21)</f>
        <v>2.3820000000000014</v>
      </c>
      <c r="H27" s="18" t="s">
        <v>24</v>
      </c>
      <c r="I27" s="25">
        <f>MAX(I18:I21)</f>
        <v>484</v>
      </c>
      <c r="J27" s="13">
        <f>MAX(J18:J21)</f>
        <v>7.18</v>
      </c>
    </row>
    <row r="29" spans="1:10" ht="34.5" x14ac:dyDescent="0.45">
      <c r="A29" s="31" t="s">
        <v>22</v>
      </c>
      <c r="C29" s="32" t="s">
        <v>77</v>
      </c>
      <c r="E29" s="30" t="s">
        <v>23</v>
      </c>
    </row>
    <row r="31" spans="1:10" ht="15.75" x14ac:dyDescent="0.25">
      <c r="A31" s="29" t="s">
        <v>59</v>
      </c>
      <c r="B31" s="20"/>
      <c r="C31" s="20"/>
      <c r="D31" s="20"/>
      <c r="E31" s="20"/>
    </row>
    <row r="32" spans="1:10" ht="15.75" x14ac:dyDescent="0.25">
      <c r="A32" s="29"/>
      <c r="B32" s="20" t="s">
        <v>67</v>
      </c>
      <c r="C32" s="20"/>
      <c r="D32" s="20"/>
      <c r="E32" s="20"/>
    </row>
    <row r="33" spans="1:9" ht="15" x14ac:dyDescent="0.25">
      <c r="A33" s="20"/>
      <c r="B33" s="20" t="s">
        <v>61</v>
      </c>
      <c r="C33" s="20"/>
      <c r="D33" s="20"/>
      <c r="E33" s="20"/>
    </row>
    <row r="34" spans="1:9" ht="15" x14ac:dyDescent="0.25">
      <c r="A34" s="20"/>
      <c r="B34" s="20" t="s">
        <v>62</v>
      </c>
      <c r="C34" s="20"/>
      <c r="D34" s="20"/>
      <c r="E34" s="20"/>
    </row>
    <row r="35" spans="1:9" ht="15" x14ac:dyDescent="0.25">
      <c r="A35" s="20"/>
      <c r="B35" s="20" t="s">
        <v>63</v>
      </c>
      <c r="C35" s="20"/>
      <c r="D35" s="20"/>
      <c r="E35" s="20"/>
    </row>
    <row r="36" spans="1:9" ht="15" x14ac:dyDescent="0.25">
      <c r="A36" s="20"/>
      <c r="B36" s="20" t="s">
        <v>68</v>
      </c>
      <c r="C36" s="20"/>
      <c r="D36" s="20"/>
      <c r="E36" s="20"/>
    </row>
    <row r="37" spans="1:9" ht="15" x14ac:dyDescent="0.25">
      <c r="A37" s="20"/>
      <c r="B37" s="20"/>
      <c r="C37" s="20"/>
      <c r="D37" s="20"/>
      <c r="E37" s="20"/>
    </row>
    <row r="38" spans="1:9" ht="15" x14ac:dyDescent="0.25">
      <c r="A38" s="20" t="s">
        <v>65</v>
      </c>
      <c r="B38" s="20" t="s">
        <v>66</v>
      </c>
      <c r="C38" s="20"/>
      <c r="D38" s="20"/>
      <c r="E38" s="20"/>
    </row>
    <row r="39" spans="1:9" ht="15" x14ac:dyDescent="0.25">
      <c r="A39" s="20" t="s">
        <v>29</v>
      </c>
      <c r="B39" s="20" t="s">
        <v>30</v>
      </c>
      <c r="C39" s="20"/>
      <c r="D39" s="20"/>
      <c r="E39" s="20"/>
    </row>
    <row r="40" spans="1:9" ht="15" x14ac:dyDescent="0.25">
      <c r="A40" s="20" t="s">
        <v>39</v>
      </c>
      <c r="B40" s="20" t="s">
        <v>40</v>
      </c>
      <c r="C40" s="20"/>
      <c r="D40" s="20"/>
      <c r="E40" s="20"/>
    </row>
    <row r="41" spans="1:9" ht="15" x14ac:dyDescent="0.25">
      <c r="A41" s="20" t="s">
        <v>41</v>
      </c>
      <c r="B41" s="20" t="s">
        <v>53</v>
      </c>
      <c r="C41" s="20"/>
      <c r="D41" s="20"/>
      <c r="E41" s="20"/>
    </row>
    <row r="42" spans="1:9" ht="15" x14ac:dyDescent="0.25">
      <c r="A42" s="20" t="s">
        <v>37</v>
      </c>
      <c r="B42" s="20" t="s">
        <v>38</v>
      </c>
      <c r="C42" s="20"/>
      <c r="D42" s="20"/>
      <c r="E42" s="20"/>
    </row>
    <row r="43" spans="1:9" ht="15" x14ac:dyDescent="0.25">
      <c r="A43" s="20" t="s">
        <v>46</v>
      </c>
      <c r="B43" s="20" t="s">
        <v>47</v>
      </c>
      <c r="C43" s="20"/>
      <c r="D43" s="20"/>
      <c r="E43" s="20"/>
    </row>
    <row r="44" spans="1:9" ht="15" x14ac:dyDescent="0.25">
      <c r="A44" s="20" t="s">
        <v>48</v>
      </c>
      <c r="B44" s="20" t="s">
        <v>49</v>
      </c>
      <c r="C44" s="20"/>
      <c r="D44" s="20"/>
      <c r="E44" s="20"/>
    </row>
    <row r="45" spans="1:9" ht="15" x14ac:dyDescent="0.25">
      <c r="A45" s="20" t="s">
        <v>50</v>
      </c>
      <c r="B45" s="20" t="s">
        <v>51</v>
      </c>
      <c r="C45" s="20"/>
      <c r="D45" s="20"/>
      <c r="E45" s="20"/>
    </row>
    <row r="46" spans="1:9" ht="15" x14ac:dyDescent="0.25">
      <c r="A46" s="20" t="s">
        <v>52</v>
      </c>
      <c r="B46" s="20" t="s">
        <v>60</v>
      </c>
      <c r="C46" s="20"/>
      <c r="D46" s="20"/>
      <c r="E46" s="20"/>
    </row>
    <row r="47" spans="1:9" ht="15" x14ac:dyDescent="0.25">
      <c r="A47" s="20" t="s">
        <v>54</v>
      </c>
      <c r="B47" s="20" t="s">
        <v>64</v>
      </c>
      <c r="C47" s="20"/>
      <c r="D47" s="20"/>
      <c r="E47" s="20"/>
      <c r="H47" s="20" t="s">
        <v>25</v>
      </c>
      <c r="I47" s="20" t="s">
        <v>26</v>
      </c>
    </row>
    <row r="48" spans="1:9" ht="15" x14ac:dyDescent="0.25">
      <c r="A48" s="20" t="s">
        <v>42</v>
      </c>
      <c r="B48" s="20" t="s">
        <v>43</v>
      </c>
      <c r="C48" s="20"/>
      <c r="D48" s="20"/>
      <c r="E48" s="20"/>
      <c r="H48" s="20" t="s">
        <v>27</v>
      </c>
      <c r="I48" s="20" t="s">
        <v>28</v>
      </c>
    </row>
    <row r="49" spans="1:9" ht="15" x14ac:dyDescent="0.25">
      <c r="A49" s="20" t="s">
        <v>44</v>
      </c>
      <c r="B49" s="20" t="s">
        <v>45</v>
      </c>
      <c r="C49" s="20"/>
      <c r="D49" s="20"/>
      <c r="E49" s="20"/>
      <c r="H49" s="20" t="s">
        <v>31</v>
      </c>
      <c r="I49" s="20" t="s">
        <v>32</v>
      </c>
    </row>
    <row r="50" spans="1:9" ht="15" x14ac:dyDescent="0.25">
      <c r="A50" s="20" t="s">
        <v>55</v>
      </c>
      <c r="B50" s="20" t="s">
        <v>56</v>
      </c>
      <c r="C50" s="20"/>
      <c r="D50" s="20"/>
      <c r="E50" s="20"/>
      <c r="H50" s="20" t="s">
        <v>33</v>
      </c>
      <c r="I50" s="20" t="s">
        <v>34</v>
      </c>
    </row>
    <row r="51" spans="1:9" ht="15" x14ac:dyDescent="0.25">
      <c r="A51" s="20" t="s">
        <v>57</v>
      </c>
      <c r="B51" s="20" t="s">
        <v>58</v>
      </c>
      <c r="C51" s="20"/>
      <c r="D51" s="20"/>
      <c r="E51" s="20"/>
      <c r="H51" s="20" t="s">
        <v>35</v>
      </c>
      <c r="I51" s="20" t="s">
        <v>36</v>
      </c>
    </row>
    <row r="52" spans="1:9" ht="15" x14ac:dyDescent="0.25">
      <c r="C52" s="20"/>
      <c r="D52" s="20"/>
      <c r="E52" s="20"/>
    </row>
    <row r="53" spans="1:9" ht="15" x14ac:dyDescent="0.25">
      <c r="A53" s="28" t="s">
        <v>78</v>
      </c>
      <c r="C53" s="20"/>
      <c r="D53" s="20"/>
      <c r="E53" s="20"/>
    </row>
    <row r="54" spans="1:9" ht="15" x14ac:dyDescent="0.25">
      <c r="C54" s="20"/>
      <c r="D54" s="20"/>
      <c r="E54" s="20"/>
    </row>
    <row r="55" spans="1:9" ht="15" x14ac:dyDescent="0.25">
      <c r="C55" s="20"/>
      <c r="D55" s="20"/>
      <c r="E55" s="20"/>
    </row>
    <row r="56" spans="1:9" ht="15" x14ac:dyDescent="0.25">
      <c r="C56" s="20"/>
      <c r="D56" s="20"/>
      <c r="E56" s="20"/>
    </row>
    <row r="57" spans="1:9" ht="15" x14ac:dyDescent="0.25">
      <c r="A57" s="20"/>
      <c r="B57" s="20"/>
      <c r="C57" s="20"/>
      <c r="D57" s="20"/>
      <c r="E57" s="20"/>
    </row>
    <row r="58" spans="1:9" ht="15" x14ac:dyDescent="0.25">
      <c r="B58" s="20"/>
      <c r="C58" s="20"/>
      <c r="D58" s="20"/>
      <c r="E58" s="20"/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 Henrique Marchi</cp:lastModifiedBy>
  <cp:lastPrinted>2016-07-17T22:08:55Z</cp:lastPrinted>
  <dcterms:created xsi:type="dcterms:W3CDTF">2006-11-27T12:44:27Z</dcterms:created>
  <dcterms:modified xsi:type="dcterms:W3CDTF">2019-10-01T13:02:49Z</dcterms:modified>
</cp:coreProperties>
</file>